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August 2018\Updated Saturday_Sunday_Weekday\"/>
    </mc:Choice>
  </mc:AlternateContent>
  <xr:revisionPtr revIDLastSave="0" documentId="13_ncr:1_{BB40E22D-2106-41E6-AA3A-59F4459768E1}" xr6:coauthVersionLast="36" xr6:coauthVersionMax="36" xr10:uidLastSave="{00000000-0000-0000-0000-000000000000}"/>
  <bookViews>
    <workbookView xWindow="0" yWindow="0" windowWidth="17268" windowHeight="5400" tabRatio="717" activeTab="4" xr2:uid="{042AEAB9-CA67-40F3-B61A-4065E110605B}"/>
  </bookViews>
  <sheets>
    <sheet name="Comparision_Saturday_Updated" sheetId="24" r:id="rId1"/>
    <sheet name="Offset" sheetId="39" r:id="rId2"/>
    <sheet name="Tradeoff_Graph" sheetId="51" r:id="rId3"/>
    <sheet name="Hydrograph_Rough" sheetId="52" r:id="rId4"/>
    <sheet name="Hydrograph_H0" sheetId="55" r:id="rId5"/>
    <sheet name="Hydrograph_Partial(H1000)" sheetId="50" r:id="rId6"/>
    <sheet name="Hydrograph_Template" sheetId="54" r:id="rId7"/>
  </sheets>
  <externalReferences>
    <externalReference r:id="rId8"/>
  </externalReferences>
  <definedNames>
    <definedName name="_xlnm._FilterDatabase" localSheetId="4" hidden="1">Hydrograph_H0!$C$3:$C$2882</definedName>
    <definedName name="_xlnm._FilterDatabase" localSheetId="5" hidden="1">'Hydrograph_Partial(H1000)'!$C$3:$C$2882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3" i="55" l="1"/>
  <c r="O44" i="55"/>
  <c r="O43" i="55"/>
  <c r="O42" i="55"/>
  <c r="O41" i="55"/>
  <c r="O37" i="55"/>
  <c r="O17" i="55"/>
  <c r="N140" i="55"/>
  <c r="N139" i="55"/>
  <c r="N138" i="55"/>
  <c r="N137" i="55"/>
  <c r="N136" i="55"/>
  <c r="N135" i="55"/>
  <c r="N134" i="55"/>
  <c r="N133" i="55"/>
  <c r="N132" i="55"/>
  <c r="N131" i="55"/>
  <c r="N130" i="55"/>
  <c r="N129" i="55"/>
  <c r="N128" i="55"/>
  <c r="N127" i="55"/>
  <c r="N126" i="55"/>
  <c r="N125" i="55"/>
  <c r="N124" i="55"/>
  <c r="N123" i="55"/>
  <c r="N122" i="55"/>
  <c r="N121" i="55"/>
  <c r="N120" i="55"/>
  <c r="N119" i="55"/>
  <c r="N118" i="55"/>
  <c r="N117" i="55"/>
  <c r="N116" i="55"/>
  <c r="N115" i="55"/>
  <c r="N114" i="55"/>
  <c r="N113" i="55"/>
  <c r="N112" i="55"/>
  <c r="N111" i="55"/>
  <c r="N110" i="55"/>
  <c r="N109" i="55"/>
  <c r="N108" i="55"/>
  <c r="N107" i="55"/>
  <c r="N106" i="55"/>
  <c r="N105" i="55"/>
  <c r="N104" i="55"/>
  <c r="N103" i="55"/>
  <c r="N102" i="55"/>
  <c r="N101" i="55"/>
  <c r="N100" i="55"/>
  <c r="N99" i="55"/>
  <c r="N98" i="55"/>
  <c r="N97" i="55"/>
  <c r="N96" i="55"/>
  <c r="N95" i="55"/>
  <c r="N94" i="55"/>
  <c r="N93" i="55"/>
  <c r="N92" i="55"/>
  <c r="N91" i="55"/>
  <c r="N90" i="55"/>
  <c r="N89" i="55"/>
  <c r="N88" i="55"/>
  <c r="N87" i="55"/>
  <c r="N86" i="55"/>
  <c r="N85" i="55"/>
  <c r="N84" i="55"/>
  <c r="N83" i="55"/>
  <c r="N82" i="55"/>
  <c r="N81" i="55"/>
  <c r="N80" i="55"/>
  <c r="N79" i="55"/>
  <c r="N78" i="55"/>
  <c r="N77" i="55"/>
  <c r="N76" i="55"/>
  <c r="N75" i="55"/>
  <c r="N74" i="55"/>
  <c r="N73" i="55"/>
  <c r="N72" i="55"/>
  <c r="N71" i="55"/>
  <c r="N70" i="55"/>
  <c r="N69" i="55"/>
  <c r="N68" i="55"/>
  <c r="N67" i="55"/>
  <c r="N66" i="55"/>
  <c r="N65" i="55"/>
  <c r="N64" i="55"/>
  <c r="N63" i="55"/>
  <c r="N62" i="55"/>
  <c r="N61" i="55"/>
  <c r="N60" i="55"/>
  <c r="N59" i="55"/>
  <c r="N58" i="55"/>
  <c r="N57" i="55"/>
  <c r="N56" i="55"/>
  <c r="N55" i="55"/>
  <c r="N54" i="55"/>
  <c r="N53" i="55"/>
  <c r="N52" i="55"/>
  <c r="N51" i="55"/>
  <c r="N50" i="55"/>
  <c r="N49" i="55"/>
  <c r="N48" i="55"/>
  <c r="N47" i="55"/>
  <c r="N46" i="55"/>
  <c r="N45" i="55"/>
  <c r="N44" i="55"/>
  <c r="N43" i="55"/>
  <c r="N42" i="55"/>
  <c r="N41" i="55"/>
  <c r="N40" i="55"/>
  <c r="N39" i="55"/>
  <c r="N38" i="55"/>
  <c r="N37" i="55"/>
  <c r="N36" i="55"/>
  <c r="N35" i="55"/>
  <c r="N34" i="55"/>
  <c r="N33" i="55"/>
  <c r="N32" i="55"/>
  <c r="N31" i="55"/>
  <c r="N30" i="55"/>
  <c r="N29" i="55"/>
  <c r="N28" i="55"/>
  <c r="N27" i="55"/>
  <c r="N26" i="55"/>
  <c r="N25" i="55"/>
  <c r="N24" i="55"/>
  <c r="N23" i="55"/>
  <c r="N22" i="55"/>
  <c r="N21" i="55"/>
  <c r="N19" i="55"/>
  <c r="N17" i="55"/>
  <c r="M100" i="55"/>
  <c r="M99" i="55"/>
  <c r="M98" i="55"/>
  <c r="M97" i="55"/>
  <c r="M128" i="55"/>
  <c r="M127" i="55"/>
  <c r="M126" i="55"/>
  <c r="M125" i="55"/>
  <c r="M140" i="55"/>
  <c r="M139" i="55"/>
  <c r="M138" i="55"/>
  <c r="M137" i="55"/>
  <c r="M136" i="55"/>
  <c r="M135" i="55"/>
  <c r="M134" i="55"/>
  <c r="M133" i="55"/>
  <c r="M132" i="55"/>
  <c r="M131" i="55"/>
  <c r="M130" i="55"/>
  <c r="M129"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1" i="55"/>
  <c r="M39" i="55"/>
  <c r="M37" i="55"/>
  <c r="M36" i="55"/>
  <c r="M35" i="55"/>
  <c r="M34" i="55"/>
  <c r="M33" i="55"/>
  <c r="M32" i="55"/>
  <c r="M31" i="55"/>
  <c r="M30" i="55"/>
  <c r="M29" i="55"/>
  <c r="M28" i="55"/>
  <c r="M27" i="55"/>
  <c r="M26" i="55"/>
  <c r="M25" i="55"/>
  <c r="M24" i="55"/>
  <c r="M23" i="55"/>
  <c r="M22" i="55"/>
  <c r="M21" i="55"/>
  <c r="M20" i="55"/>
  <c r="M19" i="55"/>
  <c r="M17" i="55"/>
  <c r="N9" i="55"/>
  <c r="Y8" i="55"/>
  <c r="O76" i="55" s="1"/>
  <c r="X8" i="55"/>
  <c r="O138" i="55" s="1"/>
  <c r="W8" i="55"/>
  <c r="V8" i="55"/>
  <c r="U8" i="55"/>
  <c r="T8" i="55"/>
  <c r="S8" i="55"/>
  <c r="R8" i="55"/>
  <c r="Q8" i="55"/>
  <c r="P8" i="55"/>
  <c r="O8" i="55"/>
  <c r="N8" i="55"/>
  <c r="Y7" i="55"/>
  <c r="X7" i="55"/>
  <c r="W7" i="55"/>
  <c r="V7" i="55"/>
  <c r="U7" i="55"/>
  <c r="T7" i="55"/>
  <c r="R7" i="55"/>
  <c r="Q7" i="55"/>
  <c r="P7" i="55"/>
  <c r="N7" i="55"/>
  <c r="S7" i="55"/>
  <c r="S9" i="55"/>
  <c r="S10" i="55"/>
  <c r="S11" i="55"/>
  <c r="S12" i="55"/>
  <c r="S13" i="55"/>
  <c r="T40" i="55" s="1"/>
  <c r="R68" i="55"/>
  <c r="O7" i="55"/>
  <c r="T6" i="55"/>
  <c r="Q6" i="55"/>
  <c r="P6" i="55"/>
  <c r="N6" i="55"/>
  <c r="P5" i="55"/>
  <c r="Q120" i="55"/>
  <c r="Q106" i="55"/>
  <c r="P105" i="55"/>
  <c r="P85" i="55"/>
  <c r="Q82" i="55"/>
  <c r="L73" i="55"/>
  <c r="T70" i="55"/>
  <c r="R63" i="55"/>
  <c r="Q58" i="55"/>
  <c r="Q56" i="55"/>
  <c r="Q51" i="55"/>
  <c r="P49" i="55"/>
  <c r="S48" i="55"/>
  <c r="L37" i="55"/>
  <c r="P33" i="55"/>
  <c r="R31" i="55"/>
  <c r="Q26" i="55"/>
  <c r="Q23" i="55"/>
  <c r="O22" i="55"/>
  <c r="Q19" i="55"/>
  <c r="T17" i="55"/>
  <c r="S17" i="55"/>
  <c r="Y13" i="55"/>
  <c r="X13" i="55"/>
  <c r="W13" i="55"/>
  <c r="T63" i="55" s="1"/>
  <c r="V13" i="55"/>
  <c r="T25" i="55" s="1"/>
  <c r="U13" i="55"/>
  <c r="T13" i="55"/>
  <c r="R13" i="55"/>
  <c r="T37" i="55" s="1"/>
  <c r="Q13" i="55"/>
  <c r="P13" i="55"/>
  <c r="O13" i="55"/>
  <c r="T44" i="55" s="1"/>
  <c r="N13" i="55"/>
  <c r="Y12" i="55"/>
  <c r="S64" i="55" s="1"/>
  <c r="X12" i="55"/>
  <c r="S62" i="55" s="1"/>
  <c r="W12" i="55"/>
  <c r="S136" i="55" s="1"/>
  <c r="V12" i="55"/>
  <c r="S134" i="55" s="1"/>
  <c r="U12" i="55"/>
  <c r="T12" i="55"/>
  <c r="R12" i="55"/>
  <c r="S66" i="55" s="1"/>
  <c r="Q12" i="55"/>
  <c r="P12" i="55"/>
  <c r="O12" i="55"/>
  <c r="N12" i="55"/>
  <c r="S70" i="55" s="1"/>
  <c r="Y11" i="55"/>
  <c r="R80" i="55" s="1"/>
  <c r="X11" i="55"/>
  <c r="W11" i="55"/>
  <c r="V11" i="55"/>
  <c r="R129" i="55" s="1"/>
  <c r="U11" i="55"/>
  <c r="T11" i="55"/>
  <c r="R11" i="55"/>
  <c r="R65" i="55" s="1"/>
  <c r="Q11" i="55"/>
  <c r="P11" i="55"/>
  <c r="O11" i="55"/>
  <c r="R71" i="55" s="1"/>
  <c r="N11" i="55"/>
  <c r="R41" i="55" s="1"/>
  <c r="Y10" i="55"/>
  <c r="Q88" i="55" s="1"/>
  <c r="X10" i="55"/>
  <c r="Q50" i="55" s="1"/>
  <c r="W10" i="55"/>
  <c r="V10" i="55"/>
  <c r="U10" i="55"/>
  <c r="T10" i="55"/>
  <c r="R10" i="55"/>
  <c r="Q66" i="55" s="1"/>
  <c r="Q10" i="55"/>
  <c r="P10" i="55"/>
  <c r="O10" i="55"/>
  <c r="N10" i="55"/>
  <c r="Q42" i="55" s="1"/>
  <c r="Y9" i="55"/>
  <c r="P59" i="55" s="1"/>
  <c r="X9" i="55"/>
  <c r="W9" i="55"/>
  <c r="V9" i="55"/>
  <c r="U9" i="55"/>
  <c r="T9" i="55"/>
  <c r="R9" i="55"/>
  <c r="P65" i="55" s="1"/>
  <c r="Q9" i="55"/>
  <c r="P9" i="55"/>
  <c r="O9" i="55"/>
  <c r="P43" i="55"/>
  <c r="Y6" i="55"/>
  <c r="X6" i="55"/>
  <c r="W6" i="55"/>
  <c r="V6" i="55"/>
  <c r="U6" i="55"/>
  <c r="S6" i="55"/>
  <c r="R6" i="55"/>
  <c r="O6" i="55"/>
  <c r="Y5" i="55"/>
  <c r="L103" i="55" s="1"/>
  <c r="X5" i="55"/>
  <c r="L78" i="55" s="1"/>
  <c r="W5" i="55"/>
  <c r="V5" i="55"/>
  <c r="U5" i="55"/>
  <c r="L39" i="55" s="1"/>
  <c r="T5" i="55"/>
  <c r="S5" i="55"/>
  <c r="R5" i="55"/>
  <c r="Q5" i="55"/>
  <c r="O5" i="55"/>
  <c r="N5" i="55"/>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O52" i="55" l="1"/>
  <c r="O36" i="55"/>
  <c r="O25" i="55"/>
  <c r="Q32" i="55"/>
  <c r="M44" i="55"/>
  <c r="S49" i="55"/>
  <c r="S56" i="55"/>
  <c r="Q73" i="55"/>
  <c r="Q112" i="55"/>
  <c r="R42" i="55"/>
  <c r="O26" i="55"/>
  <c r="S32" i="55"/>
  <c r="O58" i="55"/>
  <c r="S65" i="55"/>
  <c r="R113" i="55"/>
  <c r="S33" i="55"/>
  <c r="T45" i="55"/>
  <c r="L53" i="55"/>
  <c r="T78" i="55"/>
  <c r="O92" i="55"/>
  <c r="S120" i="55"/>
  <c r="P44" i="55"/>
  <c r="R67" i="55"/>
  <c r="Q20" i="55"/>
  <c r="O28" i="55"/>
  <c r="O53" i="55"/>
  <c r="O60" i="55"/>
  <c r="O98" i="55"/>
  <c r="S126" i="55"/>
  <c r="S38" i="55"/>
  <c r="T29" i="55"/>
  <c r="Q35" i="55"/>
  <c r="R47" i="55"/>
  <c r="S54" i="55"/>
  <c r="T61" i="55"/>
  <c r="T81" i="55"/>
  <c r="P99" i="55"/>
  <c r="T133" i="55"/>
  <c r="Q95" i="55"/>
  <c r="Q124" i="55"/>
  <c r="Q123" i="55"/>
  <c r="Q68" i="55"/>
  <c r="Q96" i="55"/>
  <c r="S124" i="55"/>
  <c r="S68" i="55"/>
  <c r="S123" i="55"/>
  <c r="S95" i="55"/>
  <c r="S96" i="55"/>
  <c r="S67" i="55"/>
  <c r="S39" i="55"/>
  <c r="P134" i="55"/>
  <c r="P118" i="55"/>
  <c r="P110" i="55"/>
  <c r="P102" i="55"/>
  <c r="P86" i="55"/>
  <c r="P78" i="55"/>
  <c r="P133" i="55"/>
  <c r="P117" i="55"/>
  <c r="P109" i="55"/>
  <c r="P101" i="55"/>
  <c r="P138" i="55"/>
  <c r="P130" i="55"/>
  <c r="P114" i="55"/>
  <c r="P106" i="55"/>
  <c r="P90" i="55"/>
  <c r="P129" i="55"/>
  <c r="P81" i="55"/>
  <c r="P62" i="55"/>
  <c r="P54" i="55"/>
  <c r="P46" i="55"/>
  <c r="P30" i="55"/>
  <c r="P22" i="55"/>
  <c r="P89" i="55"/>
  <c r="P61" i="55"/>
  <c r="P53" i="55"/>
  <c r="P45" i="55"/>
  <c r="P29" i="55"/>
  <c r="P77" i="55"/>
  <c r="P73" i="55"/>
  <c r="P58" i="55"/>
  <c r="P50" i="55"/>
  <c r="P34" i="55"/>
  <c r="P26" i="55"/>
  <c r="P18" i="55"/>
  <c r="R86" i="55"/>
  <c r="R78" i="55"/>
  <c r="R85" i="55"/>
  <c r="R77" i="55"/>
  <c r="R90" i="55"/>
  <c r="R82" i="55"/>
  <c r="R61" i="55"/>
  <c r="R53" i="55"/>
  <c r="R45" i="55"/>
  <c r="R29" i="55"/>
  <c r="R21" i="55"/>
  <c r="R89" i="55"/>
  <c r="R74" i="55"/>
  <c r="P19" i="55"/>
  <c r="T20" i="55"/>
  <c r="R23" i="55"/>
  <c r="L25" i="55"/>
  <c r="T31" i="55"/>
  <c r="R33" i="55"/>
  <c r="P35" i="55"/>
  <c r="S40" i="55"/>
  <c r="T47" i="55"/>
  <c r="R49" i="55"/>
  <c r="P51" i="55"/>
  <c r="L55" i="55"/>
  <c r="P82" i="55"/>
  <c r="L86" i="55"/>
  <c r="O106" i="55"/>
  <c r="P113" i="55"/>
  <c r="R127" i="55"/>
  <c r="O96" i="55"/>
  <c r="O95" i="55"/>
  <c r="O123" i="55"/>
  <c r="T140" i="55"/>
  <c r="T132" i="55"/>
  <c r="T116" i="55"/>
  <c r="T108" i="55"/>
  <c r="T92" i="55"/>
  <c r="T84" i="55"/>
  <c r="T76" i="55"/>
  <c r="T139" i="55"/>
  <c r="T131" i="55"/>
  <c r="T115" i="55"/>
  <c r="T107" i="55"/>
  <c r="T91" i="55"/>
  <c r="T83" i="55"/>
  <c r="T75" i="55"/>
  <c r="T136" i="55"/>
  <c r="T120" i="55"/>
  <c r="T112" i="55"/>
  <c r="T104" i="55"/>
  <c r="T88" i="55"/>
  <c r="T80" i="55"/>
  <c r="T79" i="55"/>
  <c r="T59" i="55"/>
  <c r="T51" i="55"/>
  <c r="T35" i="55"/>
  <c r="T27" i="55"/>
  <c r="T19" i="55"/>
  <c r="T135" i="55"/>
  <c r="T103" i="55"/>
  <c r="T119" i="55"/>
  <c r="T87" i="55"/>
  <c r="L98" i="55"/>
  <c r="L97" i="55"/>
  <c r="L126" i="55"/>
  <c r="L70" i="55"/>
  <c r="L42" i="55"/>
  <c r="L125" i="55"/>
  <c r="L41" i="55"/>
  <c r="N20" i="55"/>
  <c r="L21" i="55"/>
  <c r="T23" i="55"/>
  <c r="P28" i="55"/>
  <c r="T56" i="55"/>
  <c r="P60" i="55"/>
  <c r="L64" i="55"/>
  <c r="R73" i="55"/>
  <c r="P76" i="55"/>
  <c r="T127" i="55"/>
  <c r="L135" i="55"/>
  <c r="O97" i="55"/>
  <c r="O126" i="55"/>
  <c r="O125" i="55"/>
  <c r="O70" i="55"/>
  <c r="P94" i="55"/>
  <c r="P93" i="55"/>
  <c r="P122" i="55"/>
  <c r="P38" i="55"/>
  <c r="P121" i="55"/>
  <c r="P37" i="55"/>
  <c r="Q126" i="55"/>
  <c r="Q70" i="55"/>
  <c r="Q125" i="55"/>
  <c r="Q69" i="55"/>
  <c r="Q97" i="55"/>
  <c r="Q98" i="55"/>
  <c r="Q41" i="55"/>
  <c r="Q134" i="55"/>
  <c r="Q133" i="55"/>
  <c r="Q137" i="55"/>
  <c r="Q129" i="55"/>
  <c r="Q130" i="55"/>
  <c r="R94" i="55"/>
  <c r="R93" i="55"/>
  <c r="R122" i="55"/>
  <c r="R37" i="55"/>
  <c r="R121" i="55"/>
  <c r="R66" i="55"/>
  <c r="S125" i="55"/>
  <c r="S69" i="55"/>
  <c r="S98" i="55"/>
  <c r="S97" i="55"/>
  <c r="S42" i="55"/>
  <c r="S133" i="55"/>
  <c r="S117" i="55"/>
  <c r="S109" i="55"/>
  <c r="S101" i="55"/>
  <c r="S85" i="55"/>
  <c r="S77" i="55"/>
  <c r="S138" i="55"/>
  <c r="S130" i="55"/>
  <c r="S114" i="55"/>
  <c r="S106" i="55"/>
  <c r="S90" i="55"/>
  <c r="S137" i="55"/>
  <c r="S129" i="55"/>
  <c r="S113" i="55"/>
  <c r="S105" i="55"/>
  <c r="S89" i="55"/>
  <c r="S81" i="55"/>
  <c r="S118" i="55"/>
  <c r="S86" i="55"/>
  <c r="S110" i="55"/>
  <c r="S82" i="55"/>
  <c r="S73" i="55"/>
  <c r="T122" i="55"/>
  <c r="T121" i="55"/>
  <c r="T94" i="55"/>
  <c r="T93" i="55"/>
  <c r="T65" i="55"/>
  <c r="T38" i="55"/>
  <c r="L17" i="55"/>
  <c r="O18" i="55"/>
  <c r="R19" i="55"/>
  <c r="R22" i="55"/>
  <c r="L24" i="55"/>
  <c r="P25" i="55"/>
  <c r="T28" i="55"/>
  <c r="R30" i="55"/>
  <c r="P32" i="55"/>
  <c r="L36" i="55"/>
  <c r="S37" i="55"/>
  <c r="Q39" i="55"/>
  <c r="M43" i="55"/>
  <c r="R46" i="55"/>
  <c r="P48" i="55"/>
  <c r="L52" i="55"/>
  <c r="S53" i="55"/>
  <c r="Q55" i="55"/>
  <c r="O57" i="55"/>
  <c r="T60" i="55"/>
  <c r="R62" i="55"/>
  <c r="P64" i="55"/>
  <c r="P66" i="55"/>
  <c r="P74" i="55"/>
  <c r="L80" i="55"/>
  <c r="P83" i="55"/>
  <c r="L87" i="55"/>
  <c r="O108" i="55"/>
  <c r="P115" i="55"/>
  <c r="Q122" i="55"/>
  <c r="R100" i="55"/>
  <c r="R99" i="55"/>
  <c r="R128" i="55"/>
  <c r="R72" i="55"/>
  <c r="R44" i="55"/>
  <c r="R43" i="55"/>
  <c r="M40" i="55"/>
  <c r="N18" i="55"/>
  <c r="O128" i="55"/>
  <c r="O72" i="55"/>
  <c r="O127" i="55"/>
  <c r="O71" i="55"/>
  <c r="O99" i="55"/>
  <c r="O100" i="55"/>
  <c r="P96" i="55"/>
  <c r="P95" i="55"/>
  <c r="P124" i="55"/>
  <c r="P67" i="55"/>
  <c r="P39" i="55"/>
  <c r="P68" i="55"/>
  <c r="P123" i="55"/>
  <c r="Q127" i="55"/>
  <c r="Q71" i="55"/>
  <c r="Q100" i="55"/>
  <c r="Q99" i="55"/>
  <c r="Q128" i="55"/>
  <c r="Q72" i="55"/>
  <c r="Q44" i="55"/>
  <c r="Q135" i="55"/>
  <c r="Q140" i="55"/>
  <c r="Q132" i="55"/>
  <c r="Q139" i="55"/>
  <c r="Q131" i="55"/>
  <c r="Q136" i="55"/>
  <c r="R124" i="55"/>
  <c r="R123" i="55"/>
  <c r="R96" i="55"/>
  <c r="R40" i="55"/>
  <c r="S100" i="55"/>
  <c r="S99" i="55"/>
  <c r="S127" i="55"/>
  <c r="S72" i="55"/>
  <c r="S44" i="55"/>
  <c r="S128" i="55"/>
  <c r="S43" i="55"/>
  <c r="S140" i="55"/>
  <c r="S132" i="55"/>
  <c r="S116" i="55"/>
  <c r="S108" i="55"/>
  <c r="S92" i="55"/>
  <c r="S84" i="55"/>
  <c r="S76" i="55"/>
  <c r="S139" i="55"/>
  <c r="S131" i="55"/>
  <c r="S115" i="55"/>
  <c r="S107" i="55"/>
  <c r="S91" i="55"/>
  <c r="S83" i="55"/>
  <c r="S75" i="55"/>
  <c r="S135" i="55"/>
  <c r="S119" i="55"/>
  <c r="S111" i="55"/>
  <c r="S103" i="55"/>
  <c r="S87" i="55"/>
  <c r="S79" i="55"/>
  <c r="S112" i="55"/>
  <c r="T124" i="55"/>
  <c r="T68" i="55"/>
  <c r="T123" i="55"/>
  <c r="T67" i="55"/>
  <c r="T96" i="55"/>
  <c r="Q18" i="55"/>
  <c r="L20" i="55"/>
  <c r="O21" i="55"/>
  <c r="S22" i="55"/>
  <c r="R25" i="55"/>
  <c r="L29" i="55"/>
  <c r="S30" i="55"/>
  <c r="O34" i="55"/>
  <c r="R39" i="55"/>
  <c r="P41" i="55"/>
  <c r="L45" i="55"/>
  <c r="S46" i="55"/>
  <c r="Q48" i="55"/>
  <c r="O50" i="55"/>
  <c r="T53" i="55"/>
  <c r="R55" i="55"/>
  <c r="P57" i="55"/>
  <c r="L61" i="55"/>
  <c r="Q64" i="55"/>
  <c r="L69" i="55"/>
  <c r="S71" i="55"/>
  <c r="Q74" i="55"/>
  <c r="O77" i="55"/>
  <c r="R83" i="55"/>
  <c r="R87" i="55"/>
  <c r="S94" i="55"/>
  <c r="T101" i="55"/>
  <c r="L109" i="55"/>
  <c r="O130" i="55"/>
  <c r="P137" i="55"/>
  <c r="T100" i="55"/>
  <c r="T99" i="55"/>
  <c r="T128" i="55"/>
  <c r="T43" i="55"/>
  <c r="T71" i="55"/>
  <c r="T24" i="55"/>
  <c r="Q40" i="55"/>
  <c r="L100" i="55"/>
  <c r="L99" i="55"/>
  <c r="L128" i="55"/>
  <c r="L43" i="55"/>
  <c r="L71" i="55"/>
  <c r="L127" i="55"/>
  <c r="L48" i="55"/>
  <c r="R58" i="55"/>
  <c r="M18" i="55"/>
  <c r="S58" i="55"/>
  <c r="S50" i="55"/>
  <c r="S34" i="55"/>
  <c r="S26" i="55"/>
  <c r="P17" i="55"/>
  <c r="R18" i="55"/>
  <c r="P21" i="55"/>
  <c r="L23" i="55"/>
  <c r="P24" i="55"/>
  <c r="S25" i="55"/>
  <c r="P27" i="55"/>
  <c r="L31" i="55"/>
  <c r="Q34" i="55"/>
  <c r="M38" i="55"/>
  <c r="T39" i="55"/>
  <c r="L47" i="55"/>
  <c r="T55" i="55"/>
  <c r="R57" i="55"/>
  <c r="L63" i="55"/>
  <c r="L72" i="55"/>
  <c r="S74" i="55"/>
  <c r="T77" i="55"/>
  <c r="R95" i="55"/>
  <c r="S102" i="55"/>
  <c r="T109" i="55"/>
  <c r="L117" i="55"/>
  <c r="O66" i="55"/>
  <c r="O38" i="55"/>
  <c r="O40" i="55"/>
  <c r="O67" i="55"/>
  <c r="O39" i="55"/>
  <c r="O68" i="55"/>
  <c r="P136" i="55"/>
  <c r="P120" i="55"/>
  <c r="P112" i="55"/>
  <c r="P104" i="55"/>
  <c r="P88" i="55"/>
  <c r="P80" i="55"/>
  <c r="P135" i="55"/>
  <c r="P119" i="55"/>
  <c r="P111" i="55"/>
  <c r="P103" i="55"/>
  <c r="P87" i="55"/>
  <c r="P79" i="55"/>
  <c r="P140" i="55"/>
  <c r="P132" i="55"/>
  <c r="P116" i="55"/>
  <c r="P108" i="55"/>
  <c r="P92" i="55"/>
  <c r="P84" i="55"/>
  <c r="P63" i="55"/>
  <c r="P55" i="55"/>
  <c r="P47" i="55"/>
  <c r="P31" i="55"/>
  <c r="P23" i="55"/>
  <c r="P139" i="55"/>
  <c r="P107" i="55"/>
  <c r="P75" i="55"/>
  <c r="P91" i="55"/>
  <c r="R26" i="55"/>
  <c r="L32" i="55"/>
  <c r="L122" i="55"/>
  <c r="L121" i="55"/>
  <c r="L94" i="55"/>
  <c r="L66" i="55"/>
  <c r="L93" i="55"/>
  <c r="L65" i="55"/>
  <c r="L38" i="55"/>
  <c r="M42" i="55"/>
  <c r="O137" i="55"/>
  <c r="O129" i="55"/>
  <c r="O113" i="55"/>
  <c r="O105" i="55"/>
  <c r="O89" i="55"/>
  <c r="O81" i="55"/>
  <c r="O73" i="55"/>
  <c r="O134" i="55"/>
  <c r="O118" i="55"/>
  <c r="O110" i="55"/>
  <c r="O102" i="55"/>
  <c r="O133" i="55"/>
  <c r="O117" i="55"/>
  <c r="O109" i="55"/>
  <c r="O101" i="55"/>
  <c r="O85" i="55"/>
  <c r="O90" i="55"/>
  <c r="O78" i="55"/>
  <c r="O74" i="55"/>
  <c r="O114" i="55"/>
  <c r="O86" i="55"/>
  <c r="O62" i="55"/>
  <c r="O54" i="55"/>
  <c r="O46" i="55"/>
  <c r="O30" i="55"/>
  <c r="O82" i="55"/>
  <c r="Q118" i="55"/>
  <c r="Q110" i="55"/>
  <c r="Q102" i="55"/>
  <c r="Q86" i="55"/>
  <c r="Q78" i="55"/>
  <c r="Q117" i="55"/>
  <c r="Q109" i="55"/>
  <c r="Q101" i="55"/>
  <c r="Q85" i="55"/>
  <c r="Q77" i="55"/>
  <c r="Q113" i="55"/>
  <c r="Q105" i="55"/>
  <c r="Q89" i="55"/>
  <c r="Q81" i="55"/>
  <c r="Q62" i="55"/>
  <c r="Q54" i="55"/>
  <c r="Q46" i="55"/>
  <c r="Q30" i="55"/>
  <c r="Q22" i="55"/>
  <c r="Q114" i="55"/>
  <c r="Q61" i="55"/>
  <c r="Q53" i="55"/>
  <c r="Q45" i="55"/>
  <c r="Q29" i="55"/>
  <c r="Q21" i="55"/>
  <c r="Q57" i="55"/>
  <c r="Q49" i="55"/>
  <c r="Q33" i="55"/>
  <c r="Q25" i="55"/>
  <c r="L124" i="55"/>
  <c r="L68" i="55"/>
  <c r="L123" i="55"/>
  <c r="L67" i="55"/>
  <c r="L96" i="55"/>
  <c r="L95" i="55"/>
  <c r="O136" i="55"/>
  <c r="O120" i="55"/>
  <c r="O112" i="55"/>
  <c r="O104" i="55"/>
  <c r="O88" i="55"/>
  <c r="O80" i="55"/>
  <c r="O135" i="55"/>
  <c r="O119" i="55"/>
  <c r="O111" i="55"/>
  <c r="O103" i="55"/>
  <c r="O87" i="55"/>
  <c r="O79" i="55"/>
  <c r="O139" i="55"/>
  <c r="O131" i="55"/>
  <c r="O115" i="55"/>
  <c r="O107" i="55"/>
  <c r="O91" i="55"/>
  <c r="O83" i="55"/>
  <c r="O64" i="55"/>
  <c r="O56" i="55"/>
  <c r="O48" i="55"/>
  <c r="O32" i="55"/>
  <c r="O24" i="55"/>
  <c r="O132" i="55"/>
  <c r="O63" i="55"/>
  <c r="O55" i="55"/>
  <c r="O47" i="55"/>
  <c r="O31" i="55"/>
  <c r="O23" i="55"/>
  <c r="O75" i="55"/>
  <c r="O116" i="55"/>
  <c r="O59" i="55"/>
  <c r="O51" i="55"/>
  <c r="O35" i="55"/>
  <c r="O27" i="55"/>
  <c r="O19" i="55"/>
  <c r="Q119" i="55"/>
  <c r="Q111" i="55"/>
  <c r="Q103" i="55"/>
  <c r="Q87" i="55"/>
  <c r="Q79" i="55"/>
  <c r="Q116" i="55"/>
  <c r="Q108" i="55"/>
  <c r="Q92" i="55"/>
  <c r="Q115" i="55"/>
  <c r="Q107" i="55"/>
  <c r="Q91" i="55"/>
  <c r="Q83" i="55"/>
  <c r="Q104" i="55"/>
  <c r="Q75" i="55"/>
  <c r="Q84" i="55"/>
  <c r="Q76" i="55"/>
  <c r="Q60" i="55"/>
  <c r="Q52" i="55"/>
  <c r="Q36" i="55"/>
  <c r="Q28" i="55"/>
  <c r="Q80" i="55"/>
  <c r="S60" i="55"/>
  <c r="S52" i="55"/>
  <c r="S36" i="55"/>
  <c r="S28" i="55"/>
  <c r="S20" i="55"/>
  <c r="S59" i="55"/>
  <c r="S51" i="55"/>
  <c r="S35" i="55"/>
  <c r="S27" i="55"/>
  <c r="S19" i="55"/>
  <c r="S63" i="55"/>
  <c r="S55" i="55"/>
  <c r="S47" i="55"/>
  <c r="S31" i="55"/>
  <c r="S23" i="55"/>
  <c r="Q17" i="55"/>
  <c r="S18" i="55"/>
  <c r="O20" i="55"/>
  <c r="S21" i="55"/>
  <c r="Q24" i="55"/>
  <c r="Q27" i="55"/>
  <c r="O29" i="55"/>
  <c r="T32" i="55"/>
  <c r="R34" i="55"/>
  <c r="P36" i="55"/>
  <c r="L40" i="55"/>
  <c r="S41" i="55"/>
  <c r="Q43" i="55"/>
  <c r="O45" i="55"/>
  <c r="T48" i="55"/>
  <c r="R50" i="55"/>
  <c r="P52" i="55"/>
  <c r="L56" i="55"/>
  <c r="S57" i="55"/>
  <c r="Q59" i="55"/>
  <c r="O61" i="55"/>
  <c r="T64" i="55"/>
  <c r="T66" i="55"/>
  <c r="O69" i="55"/>
  <c r="S80" i="55"/>
  <c r="O84" i="55"/>
  <c r="S88" i="55"/>
  <c r="T95" i="55"/>
  <c r="O124" i="55"/>
  <c r="P131" i="55"/>
  <c r="Q138" i="55"/>
  <c r="R140" i="55"/>
  <c r="R132" i="55"/>
  <c r="R116" i="55"/>
  <c r="R108" i="55"/>
  <c r="R139" i="55"/>
  <c r="R131" i="55"/>
  <c r="R115" i="55"/>
  <c r="R107" i="55"/>
  <c r="R136" i="55"/>
  <c r="R120" i="55"/>
  <c r="R112" i="55"/>
  <c r="R104" i="55"/>
  <c r="R111" i="55"/>
  <c r="R135" i="55"/>
  <c r="R103" i="55"/>
  <c r="R119" i="55"/>
  <c r="L138" i="55"/>
  <c r="L130" i="55"/>
  <c r="L114" i="55"/>
  <c r="L106" i="55"/>
  <c r="L90" i="55"/>
  <c r="L82" i="55"/>
  <c r="L74" i="55"/>
  <c r="L137" i="55"/>
  <c r="L129" i="55"/>
  <c r="L113" i="55"/>
  <c r="L105" i="55"/>
  <c r="L89" i="55"/>
  <c r="L134" i="55"/>
  <c r="L118" i="55"/>
  <c r="L110" i="55"/>
  <c r="L102" i="55"/>
  <c r="L133" i="55"/>
  <c r="L101" i="55"/>
  <c r="L85" i="55"/>
  <c r="L77" i="55"/>
  <c r="L58" i="55"/>
  <c r="L50" i="55"/>
  <c r="L34" i="55"/>
  <c r="L26" i="55"/>
  <c r="L18" i="55"/>
  <c r="L81" i="55"/>
  <c r="L57" i="55"/>
  <c r="L49" i="55"/>
  <c r="L33" i="55"/>
  <c r="L62" i="55"/>
  <c r="L54" i="55"/>
  <c r="L46" i="55"/>
  <c r="L30" i="55"/>
  <c r="L22" i="55"/>
  <c r="L140" i="55"/>
  <c r="L132" i="55"/>
  <c r="L116" i="55"/>
  <c r="L108" i="55"/>
  <c r="L92" i="55"/>
  <c r="L84" i="55"/>
  <c r="L76" i="55"/>
  <c r="L139" i="55"/>
  <c r="L131" i="55"/>
  <c r="L115" i="55"/>
  <c r="L107" i="55"/>
  <c r="L91" i="55"/>
  <c r="L83" i="55"/>
  <c r="L75" i="55"/>
  <c r="L136" i="55"/>
  <c r="L120" i="55"/>
  <c r="L112" i="55"/>
  <c r="L104" i="55"/>
  <c r="L88" i="55"/>
  <c r="L59" i="55"/>
  <c r="L51" i="55"/>
  <c r="L35" i="55"/>
  <c r="L27" i="55"/>
  <c r="L19" i="55"/>
  <c r="L111" i="55"/>
  <c r="L79" i="55"/>
  <c r="R92" i="55"/>
  <c r="R84" i="55"/>
  <c r="R76" i="55"/>
  <c r="R91" i="55"/>
  <c r="R88" i="55"/>
  <c r="R60" i="55"/>
  <c r="R52" i="55"/>
  <c r="R36" i="55"/>
  <c r="R28" i="55"/>
  <c r="R20" i="55"/>
  <c r="R79" i="55"/>
  <c r="R59" i="55"/>
  <c r="R51" i="55"/>
  <c r="R35" i="55"/>
  <c r="R27" i="55"/>
  <c r="R64" i="55"/>
  <c r="R56" i="55"/>
  <c r="R48" i="55"/>
  <c r="R32" i="55"/>
  <c r="R24" i="55"/>
  <c r="O121" i="55"/>
  <c r="O94" i="55"/>
  <c r="O122" i="55"/>
  <c r="P128" i="55"/>
  <c r="P72" i="55"/>
  <c r="P127" i="55"/>
  <c r="P71" i="55"/>
  <c r="P126" i="55"/>
  <c r="P70" i="55"/>
  <c r="P125" i="55"/>
  <c r="P100" i="55"/>
  <c r="P98" i="55"/>
  <c r="P97" i="55"/>
  <c r="P69" i="55"/>
  <c r="P42" i="55"/>
  <c r="Q94" i="55"/>
  <c r="Q93" i="55"/>
  <c r="Q121" i="55"/>
  <c r="Q38" i="55"/>
  <c r="Q37" i="55"/>
  <c r="Q65" i="55"/>
  <c r="R126" i="55"/>
  <c r="R70" i="55"/>
  <c r="R125" i="55"/>
  <c r="R69" i="55"/>
  <c r="R98" i="55"/>
  <c r="R134" i="55"/>
  <c r="R118" i="55"/>
  <c r="R110" i="55"/>
  <c r="R102" i="55"/>
  <c r="R133" i="55"/>
  <c r="R117" i="55"/>
  <c r="R109" i="55"/>
  <c r="R101" i="55"/>
  <c r="R138" i="55"/>
  <c r="R130" i="55"/>
  <c r="R114" i="55"/>
  <c r="R106" i="55"/>
  <c r="R137" i="55"/>
  <c r="R105" i="55"/>
  <c r="S93" i="55"/>
  <c r="S122" i="55"/>
  <c r="S121" i="55"/>
  <c r="T98" i="55"/>
  <c r="T97" i="55"/>
  <c r="T126" i="55"/>
  <c r="T125" i="55"/>
  <c r="T69" i="55"/>
  <c r="T42" i="55"/>
  <c r="T41" i="55"/>
  <c r="T138" i="55"/>
  <c r="T130" i="55"/>
  <c r="T114" i="55"/>
  <c r="T106" i="55"/>
  <c r="T90" i="55"/>
  <c r="T82" i="55"/>
  <c r="T74" i="55"/>
  <c r="T137" i="55"/>
  <c r="T129" i="55"/>
  <c r="T113" i="55"/>
  <c r="T105" i="55"/>
  <c r="T89" i="55"/>
  <c r="T134" i="55"/>
  <c r="T118" i="55"/>
  <c r="T110" i="55"/>
  <c r="T102" i="55"/>
  <c r="T86" i="55"/>
  <c r="T73" i="55"/>
  <c r="T58" i="55"/>
  <c r="T50" i="55"/>
  <c r="T34" i="55"/>
  <c r="T26" i="55"/>
  <c r="T18" i="55"/>
  <c r="T117" i="55"/>
  <c r="T57" i="55"/>
  <c r="T49" i="55"/>
  <c r="T33" i="55"/>
  <c r="T85" i="55"/>
  <c r="T62" i="55"/>
  <c r="T54" i="55"/>
  <c r="T46" i="55"/>
  <c r="T30" i="55"/>
  <c r="T22" i="55"/>
  <c r="R17" i="55"/>
  <c r="P20" i="55"/>
  <c r="T21" i="55"/>
  <c r="S24" i="55"/>
  <c r="L28" i="55"/>
  <c r="S29" i="55"/>
  <c r="Q31" i="55"/>
  <c r="O33" i="55"/>
  <c r="T36" i="55"/>
  <c r="R38" i="55"/>
  <c r="P40" i="55"/>
  <c r="L44" i="55"/>
  <c r="S45" i="55"/>
  <c r="Q47" i="55"/>
  <c r="O49" i="55"/>
  <c r="T52" i="55"/>
  <c r="R54" i="55"/>
  <c r="P56" i="55"/>
  <c r="L60" i="55"/>
  <c r="S61" i="55"/>
  <c r="Q63" i="55"/>
  <c r="O65" i="55"/>
  <c r="Q67" i="55"/>
  <c r="T72" i="55"/>
  <c r="R75" i="55"/>
  <c r="S78" i="55"/>
  <c r="R81" i="55"/>
  <c r="Q90" i="55"/>
  <c r="R97" i="55"/>
  <c r="S104" i="55"/>
  <c r="T111" i="55"/>
  <c r="L119" i="55"/>
  <c r="O140" i="55"/>
  <c r="B21" i="54"/>
  <c r="B22" i="54"/>
  <c r="W3" i="54"/>
  <c r="X3" i="54"/>
  <c r="Y3" i="54"/>
  <c r="Z3" i="54"/>
  <c r="W4" i="54"/>
  <c r="X4" i="54"/>
  <c r="Y4" i="54"/>
  <c r="O117" i="54" s="1"/>
  <c r="Z4" i="54"/>
  <c r="P121" i="54" s="1"/>
  <c r="W5" i="54"/>
  <c r="X5" i="54"/>
  <c r="Y5" i="54"/>
  <c r="Z5" i="54"/>
  <c r="W6" i="54"/>
  <c r="X6" i="54"/>
  <c r="Y6" i="54"/>
  <c r="Z6" i="54"/>
  <c r="W7" i="54"/>
  <c r="X7" i="54"/>
  <c r="Y7" i="54"/>
  <c r="O119" i="54" s="1"/>
  <c r="Z7" i="54"/>
  <c r="W8" i="54"/>
  <c r="X8" i="54"/>
  <c r="Y8" i="54"/>
  <c r="O38" i="54" s="1"/>
  <c r="Z8" i="54"/>
  <c r="P62" i="54" s="1"/>
  <c r="W9" i="54"/>
  <c r="X9" i="54"/>
  <c r="Y9" i="54"/>
  <c r="Z9" i="54"/>
  <c r="W10" i="54"/>
  <c r="X10" i="54"/>
  <c r="Y10" i="54"/>
  <c r="Z10" i="54"/>
  <c r="W11" i="54"/>
  <c r="X11" i="54"/>
  <c r="Y11" i="54"/>
  <c r="O131" i="54" s="1"/>
  <c r="Z11" i="54"/>
  <c r="W12" i="54"/>
  <c r="X12" i="54"/>
  <c r="Y12" i="54"/>
  <c r="O133" i="54" s="1"/>
  <c r="Z12" i="54"/>
  <c r="P133" i="54" s="1"/>
  <c r="W13" i="54"/>
  <c r="X13" i="54"/>
  <c r="Y13" i="54"/>
  <c r="O83" i="54" s="1"/>
  <c r="Z13" i="54"/>
  <c r="W14" i="54"/>
  <c r="X14" i="54"/>
  <c r="Y14" i="54"/>
  <c r="O46" i="54" s="1"/>
  <c r="Z14" i="54"/>
  <c r="V14" i="54"/>
  <c r="L110" i="54" s="1"/>
  <c r="V13" i="54"/>
  <c r="L127" i="54" s="1"/>
  <c r="V10" i="54"/>
  <c r="L65" i="54" s="1"/>
  <c r="V9" i="54"/>
  <c r="L120" i="54" s="1"/>
  <c r="V6" i="54"/>
  <c r="L62" i="54" s="1"/>
  <c r="V5" i="54"/>
  <c r="L87" i="54" s="1"/>
  <c r="V12" i="54"/>
  <c r="V11" i="54"/>
  <c r="V4" i="54"/>
  <c r="V3" i="54"/>
  <c r="V8" i="54"/>
  <c r="V7" i="54"/>
  <c r="N134" i="54"/>
  <c r="M134" i="54"/>
  <c r="N133" i="54"/>
  <c r="M133" i="54"/>
  <c r="P132" i="54"/>
  <c r="N132" i="54"/>
  <c r="M132" i="54"/>
  <c r="P131" i="54"/>
  <c r="N131" i="54"/>
  <c r="M131" i="54"/>
  <c r="N130" i="54"/>
  <c r="M130" i="54"/>
  <c r="N129" i="54"/>
  <c r="M129" i="54"/>
  <c r="P128" i="54"/>
  <c r="N128" i="54"/>
  <c r="M128" i="54"/>
  <c r="P127" i="54"/>
  <c r="N127" i="54"/>
  <c r="M127" i="54"/>
  <c r="N126" i="54"/>
  <c r="M126" i="54"/>
  <c r="N125" i="54"/>
  <c r="M125" i="54"/>
  <c r="P124" i="54"/>
  <c r="N124" i="54"/>
  <c r="M124" i="54"/>
  <c r="P123" i="54"/>
  <c r="N123" i="54"/>
  <c r="M123" i="54"/>
  <c r="N122" i="54"/>
  <c r="M122" i="54"/>
  <c r="N121" i="54"/>
  <c r="M121" i="54"/>
  <c r="P120" i="54"/>
  <c r="N120" i="54"/>
  <c r="M120" i="54"/>
  <c r="P119" i="54"/>
  <c r="N119" i="54"/>
  <c r="M119" i="54"/>
  <c r="N118" i="54"/>
  <c r="M118" i="54"/>
  <c r="L118" i="54"/>
  <c r="N117" i="54"/>
  <c r="M117" i="54"/>
  <c r="P116" i="54"/>
  <c r="O116" i="54"/>
  <c r="N116" i="54"/>
  <c r="M116" i="54"/>
  <c r="P115" i="54"/>
  <c r="O115" i="54"/>
  <c r="N115" i="54"/>
  <c r="M115" i="54"/>
  <c r="O114" i="54"/>
  <c r="N114" i="54"/>
  <c r="M114" i="54"/>
  <c r="N113" i="54"/>
  <c r="M113" i="54"/>
  <c r="P112" i="54"/>
  <c r="O112" i="54"/>
  <c r="N112" i="54"/>
  <c r="M112" i="54"/>
  <c r="P111" i="54"/>
  <c r="O111" i="54"/>
  <c r="N111" i="54"/>
  <c r="M111" i="54"/>
  <c r="O110" i="54"/>
  <c r="N110" i="54"/>
  <c r="M110" i="54"/>
  <c r="N109" i="54"/>
  <c r="M109" i="54"/>
  <c r="P108" i="54"/>
  <c r="O108" i="54"/>
  <c r="N108" i="54"/>
  <c r="M108" i="54"/>
  <c r="P107" i="54"/>
  <c r="O107" i="54"/>
  <c r="N107" i="54"/>
  <c r="M107" i="54"/>
  <c r="O106" i="54"/>
  <c r="N106" i="54"/>
  <c r="M106" i="54"/>
  <c r="N105" i="54"/>
  <c r="M105" i="54"/>
  <c r="P104" i="54"/>
  <c r="O104" i="54"/>
  <c r="N104" i="54"/>
  <c r="M104" i="54"/>
  <c r="P103" i="54"/>
  <c r="O103" i="54"/>
  <c r="N103" i="54"/>
  <c r="M103" i="54"/>
  <c r="O102" i="54"/>
  <c r="N102" i="54"/>
  <c r="M102" i="54"/>
  <c r="N101" i="54"/>
  <c r="M101" i="54"/>
  <c r="P100" i="54"/>
  <c r="O100" i="54"/>
  <c r="N100" i="54"/>
  <c r="M100" i="54"/>
  <c r="P99" i="54"/>
  <c r="O99" i="54"/>
  <c r="N99" i="54"/>
  <c r="M99" i="54"/>
  <c r="N98" i="54"/>
  <c r="M98" i="54"/>
  <c r="N97" i="54"/>
  <c r="M97" i="54"/>
  <c r="P96" i="54"/>
  <c r="O96" i="54"/>
  <c r="N96" i="54"/>
  <c r="M96" i="54"/>
  <c r="P95" i="54"/>
  <c r="O95" i="54"/>
  <c r="N95" i="54"/>
  <c r="M95" i="54"/>
  <c r="O94" i="54"/>
  <c r="N94" i="54"/>
  <c r="M94" i="54"/>
  <c r="N93" i="54"/>
  <c r="M93" i="54"/>
  <c r="L93" i="54"/>
  <c r="P92" i="54"/>
  <c r="O92" i="54"/>
  <c r="N92" i="54"/>
  <c r="M92" i="54"/>
  <c r="P91" i="54"/>
  <c r="N91" i="54"/>
  <c r="M91" i="54"/>
  <c r="O90" i="54"/>
  <c r="N90" i="54"/>
  <c r="M90" i="54"/>
  <c r="N89" i="54"/>
  <c r="M89" i="54"/>
  <c r="P88" i="54"/>
  <c r="O88" i="54"/>
  <c r="N88" i="54"/>
  <c r="M88" i="54"/>
  <c r="P87" i="54"/>
  <c r="O87" i="54"/>
  <c r="N87" i="54"/>
  <c r="M87" i="54"/>
  <c r="O86" i="54"/>
  <c r="N86" i="54"/>
  <c r="M86" i="54"/>
  <c r="N85" i="54"/>
  <c r="M85" i="54"/>
  <c r="P84" i="54"/>
  <c r="O84" i="54"/>
  <c r="N84" i="54"/>
  <c r="M84" i="54"/>
  <c r="P83" i="54"/>
  <c r="N83" i="54"/>
  <c r="M83" i="54"/>
  <c r="O82" i="54"/>
  <c r="N82" i="54"/>
  <c r="M82" i="54"/>
  <c r="N81" i="54"/>
  <c r="M81" i="54"/>
  <c r="P80" i="54"/>
  <c r="O80" i="54"/>
  <c r="N80" i="54"/>
  <c r="M80" i="54"/>
  <c r="P79" i="54"/>
  <c r="N79" i="54"/>
  <c r="M79" i="54"/>
  <c r="O78" i="54"/>
  <c r="N78" i="54"/>
  <c r="M78" i="54"/>
  <c r="N77" i="54"/>
  <c r="M77" i="54"/>
  <c r="P76" i="54"/>
  <c r="O76" i="54"/>
  <c r="N76" i="54"/>
  <c r="M76" i="54"/>
  <c r="P75" i="54"/>
  <c r="O75" i="54"/>
  <c r="N75" i="54"/>
  <c r="M75" i="54"/>
  <c r="O74" i="54"/>
  <c r="N74" i="54"/>
  <c r="M74" i="54"/>
  <c r="N73" i="54"/>
  <c r="M73" i="54"/>
  <c r="P72" i="54"/>
  <c r="O72" i="54"/>
  <c r="N72" i="54"/>
  <c r="M72" i="54"/>
  <c r="P71" i="54"/>
  <c r="O71" i="54"/>
  <c r="N71" i="54"/>
  <c r="M71" i="54"/>
  <c r="O70" i="54"/>
  <c r="N70" i="54"/>
  <c r="M70" i="54"/>
  <c r="N69" i="54"/>
  <c r="M69" i="54"/>
  <c r="P68" i="54"/>
  <c r="O68" i="54"/>
  <c r="N68" i="54"/>
  <c r="M68" i="54"/>
  <c r="P67" i="54"/>
  <c r="O67" i="54"/>
  <c r="N67" i="54"/>
  <c r="M67" i="54"/>
  <c r="O66" i="54"/>
  <c r="N66" i="54"/>
  <c r="M66" i="54"/>
  <c r="N65" i="54"/>
  <c r="M65" i="54"/>
  <c r="P64" i="54"/>
  <c r="O64" i="54"/>
  <c r="N64" i="54"/>
  <c r="M64" i="54"/>
  <c r="P63" i="54"/>
  <c r="O63" i="54"/>
  <c r="N63" i="54"/>
  <c r="M63" i="54"/>
  <c r="O62" i="54"/>
  <c r="N62" i="54"/>
  <c r="M62" i="54"/>
  <c r="N61" i="54"/>
  <c r="M61" i="54"/>
  <c r="P60" i="54"/>
  <c r="O60" i="54"/>
  <c r="N60" i="54"/>
  <c r="M60" i="54"/>
  <c r="P59" i="54"/>
  <c r="O59" i="54"/>
  <c r="N59" i="54"/>
  <c r="M59" i="54"/>
  <c r="O58" i="54"/>
  <c r="N58" i="54"/>
  <c r="M58" i="54"/>
  <c r="N57" i="54"/>
  <c r="M57" i="54"/>
  <c r="P56" i="54"/>
  <c r="O56" i="54"/>
  <c r="N56" i="54"/>
  <c r="M56" i="54"/>
  <c r="P55" i="54"/>
  <c r="O55" i="54"/>
  <c r="N55" i="54"/>
  <c r="M55" i="54"/>
  <c r="O54" i="54"/>
  <c r="N54" i="54"/>
  <c r="M54" i="54"/>
  <c r="N53" i="54"/>
  <c r="M53" i="54"/>
  <c r="P52" i="54"/>
  <c r="O52" i="54"/>
  <c r="N52" i="54"/>
  <c r="M52" i="54"/>
  <c r="P51" i="54"/>
  <c r="O51" i="54"/>
  <c r="N51" i="54"/>
  <c r="M51" i="54"/>
  <c r="O50" i="54"/>
  <c r="N50" i="54"/>
  <c r="M50" i="54"/>
  <c r="N49" i="54"/>
  <c r="M49" i="54"/>
  <c r="P48" i="54"/>
  <c r="O48" i="54"/>
  <c r="N48" i="54"/>
  <c r="M48" i="54"/>
  <c r="P47" i="54"/>
  <c r="O47" i="54"/>
  <c r="N47" i="54"/>
  <c r="M47" i="54"/>
  <c r="L47" i="54"/>
  <c r="P46" i="54"/>
  <c r="N46" i="54"/>
  <c r="M46" i="54"/>
  <c r="N45" i="54"/>
  <c r="M45" i="54"/>
  <c r="P44" i="54"/>
  <c r="O44" i="54"/>
  <c r="N44" i="54"/>
  <c r="M44" i="54"/>
  <c r="P43" i="54"/>
  <c r="O43" i="54"/>
  <c r="N43" i="54"/>
  <c r="M43" i="54"/>
  <c r="P42" i="54"/>
  <c r="N42" i="54"/>
  <c r="M42" i="54"/>
  <c r="N41" i="54"/>
  <c r="M41" i="54"/>
  <c r="P40" i="54"/>
  <c r="O40" i="54"/>
  <c r="N40" i="54"/>
  <c r="M40" i="54"/>
  <c r="P39" i="54"/>
  <c r="O39" i="54"/>
  <c r="N39" i="54"/>
  <c r="M39" i="54"/>
  <c r="P38" i="54"/>
  <c r="N38" i="54"/>
  <c r="M38" i="54"/>
  <c r="L38" i="54"/>
  <c r="N37" i="54"/>
  <c r="M37" i="54"/>
  <c r="P36" i="54"/>
  <c r="O36" i="54"/>
  <c r="N36" i="54"/>
  <c r="M36" i="54"/>
  <c r="L36" i="54"/>
  <c r="P35" i="54"/>
  <c r="O35" i="54"/>
  <c r="N35" i="54"/>
  <c r="M35" i="54"/>
  <c r="N34" i="54"/>
  <c r="M34" i="54"/>
  <c r="O33" i="54"/>
  <c r="N33" i="54"/>
  <c r="M33" i="54"/>
  <c r="P32" i="54"/>
  <c r="O32" i="54"/>
  <c r="N32" i="54"/>
  <c r="M32" i="54"/>
  <c r="L32" i="54"/>
  <c r="P31" i="54"/>
  <c r="O31" i="54"/>
  <c r="N31" i="54"/>
  <c r="M31" i="54"/>
  <c r="N30" i="54"/>
  <c r="M30" i="54"/>
  <c r="O29" i="54"/>
  <c r="N29" i="54"/>
  <c r="M29" i="54"/>
  <c r="P28" i="54"/>
  <c r="O28" i="54"/>
  <c r="N28" i="54"/>
  <c r="M28" i="54"/>
  <c r="P27" i="54"/>
  <c r="O27" i="54"/>
  <c r="N27" i="54"/>
  <c r="M27" i="54"/>
  <c r="N26" i="54"/>
  <c r="M26" i="54"/>
  <c r="O25" i="54"/>
  <c r="N25" i="54"/>
  <c r="M25" i="54"/>
  <c r="P24" i="54"/>
  <c r="O24" i="54"/>
  <c r="N24" i="54"/>
  <c r="M24" i="54"/>
  <c r="P23" i="54"/>
  <c r="O23" i="54"/>
  <c r="N23" i="54"/>
  <c r="M23" i="54"/>
  <c r="N22" i="54"/>
  <c r="M22" i="54"/>
  <c r="O21" i="54"/>
  <c r="N21" i="54"/>
  <c r="M21" i="54"/>
  <c r="L21" i="54"/>
  <c r="P20" i="54"/>
  <c r="O20" i="54"/>
  <c r="N20" i="54"/>
  <c r="M20" i="54"/>
  <c r="P19" i="54"/>
  <c r="O19" i="54"/>
  <c r="N19" i="54"/>
  <c r="M19" i="54"/>
  <c r="N18" i="54"/>
  <c r="M18" i="54"/>
  <c r="P17" i="54"/>
  <c r="N17" i="54"/>
  <c r="M17" i="54"/>
  <c r="P16" i="54"/>
  <c r="O16" i="54"/>
  <c r="N16" i="54"/>
  <c r="M16" i="54"/>
  <c r="P15" i="54"/>
  <c r="O15" i="54"/>
  <c r="N15" i="54"/>
  <c r="M15" i="54"/>
  <c r="N14" i="54"/>
  <c r="M14" i="54"/>
  <c r="P13" i="54"/>
  <c r="N13" i="54"/>
  <c r="M13" i="54"/>
  <c r="P12" i="54"/>
  <c r="O12" i="54"/>
  <c r="N12" i="54"/>
  <c r="M12" i="54"/>
  <c r="P11" i="54"/>
  <c r="O11" i="54"/>
  <c r="N11" i="54"/>
  <c r="M11" i="54"/>
  <c r="P134" i="52"/>
  <c r="O134" i="52"/>
  <c r="N134" i="52"/>
  <c r="M134" i="52"/>
  <c r="L134" i="52"/>
  <c r="O102" i="52"/>
  <c r="O101" i="52"/>
  <c r="O100" i="52"/>
  <c r="O99" i="52"/>
  <c r="O106" i="52"/>
  <c r="O105" i="52"/>
  <c r="O104" i="52"/>
  <c r="O103" i="52"/>
  <c r="O110" i="52"/>
  <c r="O109" i="52"/>
  <c r="O108" i="52"/>
  <c r="O107" i="52"/>
  <c r="O114" i="52"/>
  <c r="O113" i="52"/>
  <c r="O112" i="52"/>
  <c r="O111" i="52"/>
  <c r="O133" i="52"/>
  <c r="O132" i="52"/>
  <c r="O131" i="52"/>
  <c r="O130" i="52"/>
  <c r="O129" i="52"/>
  <c r="O128" i="52"/>
  <c r="O127" i="52"/>
  <c r="O126" i="52"/>
  <c r="O125" i="52"/>
  <c r="O124" i="52"/>
  <c r="O123" i="52"/>
  <c r="O122" i="52"/>
  <c r="O121" i="52"/>
  <c r="O120" i="52"/>
  <c r="O119" i="52"/>
  <c r="O118" i="52"/>
  <c r="O117" i="52"/>
  <c r="O116" i="52"/>
  <c r="O115" i="52"/>
  <c r="O98" i="52"/>
  <c r="O97" i="52"/>
  <c r="O96" i="52"/>
  <c r="O95" i="52"/>
  <c r="O94" i="52"/>
  <c r="O93" i="52"/>
  <c r="O92" i="52"/>
  <c r="O91" i="52"/>
  <c r="O90" i="52"/>
  <c r="O89" i="52"/>
  <c r="O88" i="52"/>
  <c r="O87" i="52"/>
  <c r="O86" i="52"/>
  <c r="O85" i="52"/>
  <c r="O84" i="52"/>
  <c r="O83" i="52"/>
  <c r="O82" i="52"/>
  <c r="O81" i="52"/>
  <c r="O80" i="52"/>
  <c r="O79" i="52"/>
  <c r="O78" i="52"/>
  <c r="O77" i="52"/>
  <c r="O76" i="52"/>
  <c r="O75" i="52"/>
  <c r="O74" i="52"/>
  <c r="O73" i="52"/>
  <c r="O72" i="52"/>
  <c r="O71" i="52"/>
  <c r="O70" i="52"/>
  <c r="O69" i="52"/>
  <c r="O68" i="52"/>
  <c r="O67" i="52"/>
  <c r="O66" i="52"/>
  <c r="O65" i="52"/>
  <c r="O64" i="52"/>
  <c r="O63" i="52"/>
  <c r="O62" i="52"/>
  <c r="O61" i="52"/>
  <c r="O60" i="52"/>
  <c r="O59" i="52"/>
  <c r="O58" i="52"/>
  <c r="O57" i="52"/>
  <c r="O56" i="52"/>
  <c r="O55" i="52"/>
  <c r="O54" i="52"/>
  <c r="O53" i="52"/>
  <c r="O52" i="52"/>
  <c r="O51" i="52"/>
  <c r="O50" i="52"/>
  <c r="O49" i="52"/>
  <c r="O48" i="52"/>
  <c r="O47" i="52"/>
  <c r="O46" i="52"/>
  <c r="O45" i="52"/>
  <c r="O44" i="52"/>
  <c r="O43" i="52"/>
  <c r="O42" i="52"/>
  <c r="O41" i="52"/>
  <c r="O40" i="52"/>
  <c r="O39" i="52"/>
  <c r="O35" i="52"/>
  <c r="O34" i="52"/>
  <c r="O33" i="52"/>
  <c r="O32" i="52"/>
  <c r="O31" i="52"/>
  <c r="N133" i="52"/>
  <c r="N132" i="52"/>
  <c r="N131" i="52"/>
  <c r="N130" i="52"/>
  <c r="N129" i="52"/>
  <c r="N128" i="52"/>
  <c r="N127" i="52"/>
  <c r="N126" i="52"/>
  <c r="N125" i="52"/>
  <c r="N124" i="52"/>
  <c r="N123" i="52"/>
  <c r="N122" i="52"/>
  <c r="N121" i="52"/>
  <c r="N120" i="52"/>
  <c r="N119" i="52"/>
  <c r="N118" i="52"/>
  <c r="N117" i="52"/>
  <c r="N116" i="52"/>
  <c r="N115" i="52"/>
  <c r="N114" i="52"/>
  <c r="N113" i="52"/>
  <c r="N112" i="52"/>
  <c r="N111" i="52"/>
  <c r="N110" i="52"/>
  <c r="N109" i="52"/>
  <c r="N108" i="52"/>
  <c r="N107" i="52"/>
  <c r="N106" i="52"/>
  <c r="N105" i="52"/>
  <c r="N104" i="52"/>
  <c r="N103" i="52"/>
  <c r="N102" i="52"/>
  <c r="N101" i="52"/>
  <c r="N100" i="52"/>
  <c r="N99" i="52"/>
  <c r="N98" i="52"/>
  <c r="N97" i="52"/>
  <c r="N96" i="52"/>
  <c r="N95" i="52"/>
  <c r="N94" i="52"/>
  <c r="N93" i="52"/>
  <c r="N92" i="52"/>
  <c r="N91" i="52"/>
  <c r="N90" i="52"/>
  <c r="N89" i="52"/>
  <c r="N88" i="52"/>
  <c r="N87" i="52"/>
  <c r="N86" i="52"/>
  <c r="N85" i="52"/>
  <c r="N84" i="52"/>
  <c r="N83" i="52"/>
  <c r="N82" i="52"/>
  <c r="N81" i="52"/>
  <c r="N80" i="52"/>
  <c r="N79" i="52"/>
  <c r="N78" i="52"/>
  <c r="N77" i="52"/>
  <c r="N76" i="52"/>
  <c r="N75" i="52"/>
  <c r="N74" i="52"/>
  <c r="N73" i="52"/>
  <c r="N72" i="52"/>
  <c r="N71" i="52"/>
  <c r="N70" i="52"/>
  <c r="N69" i="52"/>
  <c r="N68" i="52"/>
  <c r="N67" i="52"/>
  <c r="N66" i="52"/>
  <c r="N65" i="52"/>
  <c r="N64" i="52"/>
  <c r="N63" i="52"/>
  <c r="N62" i="52"/>
  <c r="N61" i="52"/>
  <c r="N60" i="52"/>
  <c r="N59" i="52"/>
  <c r="N58" i="52"/>
  <c r="N57" i="52"/>
  <c r="N56" i="52"/>
  <c r="N55" i="52"/>
  <c r="N54" i="52"/>
  <c r="N53" i="52"/>
  <c r="N52" i="52"/>
  <c r="N51" i="52"/>
  <c r="N50" i="52"/>
  <c r="N49" i="52"/>
  <c r="N48" i="52"/>
  <c r="N47" i="52"/>
  <c r="N46" i="52"/>
  <c r="N45" i="52"/>
  <c r="N44" i="52"/>
  <c r="N43" i="52"/>
  <c r="N42" i="52"/>
  <c r="N41" i="52"/>
  <c r="N40" i="52"/>
  <c r="N39" i="52"/>
  <c r="N34" i="52"/>
  <c r="N33" i="52"/>
  <c r="N32" i="52"/>
  <c r="N31" i="52"/>
  <c r="P133" i="52"/>
  <c r="P132" i="52"/>
  <c r="P131" i="52"/>
  <c r="P130" i="52"/>
  <c r="P129" i="52"/>
  <c r="P128" i="52"/>
  <c r="P127" i="52"/>
  <c r="P126" i="52"/>
  <c r="P125" i="52"/>
  <c r="P124" i="52"/>
  <c r="P123" i="52"/>
  <c r="P122" i="52"/>
  <c r="P121" i="52"/>
  <c r="P120" i="52"/>
  <c r="P119" i="52"/>
  <c r="P118" i="52"/>
  <c r="P117" i="52"/>
  <c r="P116" i="52"/>
  <c r="P115" i="52"/>
  <c r="P114" i="52"/>
  <c r="P113" i="52"/>
  <c r="P112" i="52"/>
  <c r="P111" i="52"/>
  <c r="P110" i="52"/>
  <c r="P109" i="52"/>
  <c r="P108" i="52"/>
  <c r="P107" i="52"/>
  <c r="P106" i="52"/>
  <c r="P105" i="52"/>
  <c r="P104" i="52"/>
  <c r="P103" i="52"/>
  <c r="P102" i="52"/>
  <c r="P101" i="52"/>
  <c r="P100" i="52"/>
  <c r="P99" i="52"/>
  <c r="P98" i="52"/>
  <c r="P97" i="52"/>
  <c r="P96" i="52"/>
  <c r="P95" i="52"/>
  <c r="P94" i="52"/>
  <c r="P93" i="52"/>
  <c r="P92" i="52"/>
  <c r="P91" i="52"/>
  <c r="P90" i="52"/>
  <c r="P89" i="52"/>
  <c r="P88" i="52"/>
  <c r="P87" i="52"/>
  <c r="P86" i="52"/>
  <c r="P85" i="52"/>
  <c r="P84" i="52"/>
  <c r="P83" i="52"/>
  <c r="P82" i="52"/>
  <c r="P81" i="52"/>
  <c r="P80" i="52"/>
  <c r="P79" i="52"/>
  <c r="P78" i="52"/>
  <c r="P77" i="52"/>
  <c r="P76" i="52"/>
  <c r="P75" i="52"/>
  <c r="P74" i="52"/>
  <c r="P73" i="52"/>
  <c r="P72" i="52"/>
  <c r="P71" i="52"/>
  <c r="P70" i="52"/>
  <c r="P69" i="52"/>
  <c r="P68" i="52"/>
  <c r="P67" i="52"/>
  <c r="P66" i="52"/>
  <c r="P65" i="52"/>
  <c r="P64" i="52"/>
  <c r="P63" i="52"/>
  <c r="P62" i="52"/>
  <c r="P61" i="52"/>
  <c r="P60" i="52"/>
  <c r="P59" i="52"/>
  <c r="P58" i="52"/>
  <c r="P57" i="52"/>
  <c r="P56" i="52"/>
  <c r="P55" i="52"/>
  <c r="P54" i="52"/>
  <c r="P53" i="52"/>
  <c r="P52" i="52"/>
  <c r="P51" i="52"/>
  <c r="P50" i="52"/>
  <c r="P49" i="52"/>
  <c r="P48" i="52"/>
  <c r="P47" i="52"/>
  <c r="P46" i="52"/>
  <c r="P45" i="52"/>
  <c r="P44" i="52"/>
  <c r="P43" i="52"/>
  <c r="P42" i="52"/>
  <c r="P41" i="52"/>
  <c r="P40" i="52"/>
  <c r="P39" i="52"/>
  <c r="P36" i="52"/>
  <c r="P38" i="52"/>
  <c r="P37" i="52"/>
  <c r="P35" i="52"/>
  <c r="P34" i="52"/>
  <c r="P33" i="52"/>
  <c r="P32" i="52"/>
  <c r="P31" i="52"/>
  <c r="P30" i="52"/>
  <c r="P29" i="52"/>
  <c r="P28" i="52"/>
  <c r="P27" i="52"/>
  <c r="P26" i="52"/>
  <c r="P25" i="52"/>
  <c r="P24" i="52"/>
  <c r="P23" i="52"/>
  <c r="P22" i="52"/>
  <c r="P21" i="52"/>
  <c r="P20" i="52"/>
  <c r="P19" i="52"/>
  <c r="P18" i="52"/>
  <c r="P17" i="52"/>
  <c r="P16" i="52"/>
  <c r="P15" i="52"/>
  <c r="P14" i="52"/>
  <c r="P13" i="52"/>
  <c r="P12" i="52"/>
  <c r="P11" i="52"/>
  <c r="O38" i="52"/>
  <c r="O37" i="52"/>
  <c r="O36" i="52"/>
  <c r="O30" i="52"/>
  <c r="O29" i="52"/>
  <c r="O28" i="52"/>
  <c r="O27" i="52"/>
  <c r="O26" i="52"/>
  <c r="O25" i="52"/>
  <c r="O24" i="52"/>
  <c r="O23" i="52"/>
  <c r="O22" i="52"/>
  <c r="O21" i="52"/>
  <c r="O20" i="52"/>
  <c r="O19" i="52"/>
  <c r="O18" i="52"/>
  <c r="O17" i="52"/>
  <c r="O16" i="52"/>
  <c r="O15" i="52"/>
  <c r="O14" i="52"/>
  <c r="O13" i="52"/>
  <c r="O12" i="52"/>
  <c r="O11" i="52"/>
  <c r="N38" i="52"/>
  <c r="N37" i="52"/>
  <c r="N36" i="52"/>
  <c r="N35" i="52"/>
  <c r="N30" i="52"/>
  <c r="N29" i="52"/>
  <c r="N28" i="52"/>
  <c r="N27" i="52"/>
  <c r="N26" i="52"/>
  <c r="N25" i="52"/>
  <c r="N24" i="52"/>
  <c r="N23" i="52"/>
  <c r="N22" i="52"/>
  <c r="N21" i="52"/>
  <c r="N20" i="52"/>
  <c r="N19" i="52"/>
  <c r="N18" i="52"/>
  <c r="N17" i="52"/>
  <c r="N16" i="52"/>
  <c r="N15" i="52"/>
  <c r="N14" i="52"/>
  <c r="N13" i="52"/>
  <c r="N12" i="52"/>
  <c r="N11" i="52"/>
  <c r="M133" i="52"/>
  <c r="M132" i="52"/>
  <c r="M131" i="52"/>
  <c r="M130" i="52"/>
  <c r="M129" i="52"/>
  <c r="M128" i="52"/>
  <c r="M127" i="52"/>
  <c r="M126" i="52"/>
  <c r="M125" i="52"/>
  <c r="M124" i="52"/>
  <c r="M123" i="52"/>
  <c r="M122" i="52"/>
  <c r="M121" i="52"/>
  <c r="M120" i="52"/>
  <c r="M119" i="52"/>
  <c r="M118" i="52"/>
  <c r="M117" i="52"/>
  <c r="M116" i="52"/>
  <c r="M115" i="52"/>
  <c r="M114" i="52"/>
  <c r="M113" i="52"/>
  <c r="M112" i="52"/>
  <c r="M111" i="52"/>
  <c r="M110" i="52"/>
  <c r="M109" i="52"/>
  <c r="M108" i="52"/>
  <c r="M107" i="52"/>
  <c r="M106" i="52"/>
  <c r="M105" i="52"/>
  <c r="M104" i="52"/>
  <c r="M103" i="52"/>
  <c r="M102" i="52"/>
  <c r="M101" i="52"/>
  <c r="M100" i="52"/>
  <c r="M99" i="52"/>
  <c r="M98" i="52"/>
  <c r="M97" i="52"/>
  <c r="M96" i="52"/>
  <c r="M95" i="52"/>
  <c r="M94" i="52"/>
  <c r="M93" i="52"/>
  <c r="M92" i="52"/>
  <c r="M91" i="52"/>
  <c r="M90" i="52"/>
  <c r="M89" i="52"/>
  <c r="M88" i="52"/>
  <c r="M87" i="52"/>
  <c r="M86" i="52"/>
  <c r="M85" i="52"/>
  <c r="M84" i="52"/>
  <c r="M83" i="52"/>
  <c r="M82" i="52"/>
  <c r="M81" i="52"/>
  <c r="M80" i="52"/>
  <c r="M79" i="52"/>
  <c r="M78" i="52"/>
  <c r="M77" i="52"/>
  <c r="M76" i="52"/>
  <c r="M75" i="52"/>
  <c r="M74" i="52"/>
  <c r="M73" i="52"/>
  <c r="M72" i="52"/>
  <c r="M71" i="52"/>
  <c r="M70" i="52"/>
  <c r="M69" i="52"/>
  <c r="M68" i="52"/>
  <c r="M67" i="52"/>
  <c r="M66" i="52"/>
  <c r="M65" i="52"/>
  <c r="M64" i="52"/>
  <c r="M63" i="52"/>
  <c r="M62" i="52"/>
  <c r="M61" i="52"/>
  <c r="M60" i="52"/>
  <c r="M59" i="52"/>
  <c r="M58" i="52"/>
  <c r="M57" i="52"/>
  <c r="M56" i="52"/>
  <c r="M55" i="52"/>
  <c r="M54" i="52"/>
  <c r="M53" i="52"/>
  <c r="M52" i="52"/>
  <c r="M51" i="52"/>
  <c r="M50" i="52"/>
  <c r="M49" i="52"/>
  <c r="M48" i="52"/>
  <c r="M47" i="52"/>
  <c r="M46" i="52"/>
  <c r="M45" i="52"/>
  <c r="M44" i="52"/>
  <c r="M43" i="52"/>
  <c r="M42" i="52"/>
  <c r="M41" i="52"/>
  <c r="M40" i="52"/>
  <c r="M39" i="52"/>
  <c r="M11" i="52"/>
  <c r="M12" i="52"/>
  <c r="M13" i="52"/>
  <c r="M14" i="52"/>
  <c r="M15" i="52"/>
  <c r="M16" i="52"/>
  <c r="M17" i="52"/>
  <c r="M18" i="52"/>
  <c r="M19" i="52"/>
  <c r="M20" i="52"/>
  <c r="M21" i="52"/>
  <c r="M22" i="52"/>
  <c r="M23" i="52"/>
  <c r="M24" i="52"/>
  <c r="M25" i="52"/>
  <c r="M26" i="52"/>
  <c r="M27" i="52"/>
  <c r="M28" i="52"/>
  <c r="M29" i="52"/>
  <c r="M30" i="52"/>
  <c r="M31" i="52"/>
  <c r="M32" i="52"/>
  <c r="M33" i="52"/>
  <c r="M34" i="52"/>
  <c r="M35" i="52"/>
  <c r="M36" i="52"/>
  <c r="M37" i="52"/>
  <c r="M38" i="52"/>
  <c r="P54" i="54" l="1"/>
  <c r="P33" i="54"/>
  <c r="O37" i="54"/>
  <c r="P94" i="54"/>
  <c r="P98" i="54"/>
  <c r="P102" i="54"/>
  <c r="P106" i="54"/>
  <c r="P110" i="54"/>
  <c r="P114" i="54"/>
  <c r="O118" i="54"/>
  <c r="O120" i="54"/>
  <c r="O122" i="54"/>
  <c r="O124" i="54"/>
  <c r="O126" i="54"/>
  <c r="O128" i="54"/>
  <c r="O130" i="54"/>
  <c r="O132" i="54"/>
  <c r="O134" i="54"/>
  <c r="P25" i="54"/>
  <c r="P66" i="54"/>
  <c r="P78" i="54"/>
  <c r="P82" i="54"/>
  <c r="O98" i="54"/>
  <c r="O14" i="54"/>
  <c r="O18" i="54"/>
  <c r="P37" i="54"/>
  <c r="O41" i="54"/>
  <c r="O45" i="54"/>
  <c r="P118" i="54"/>
  <c r="P122" i="54"/>
  <c r="P126" i="54"/>
  <c r="P130" i="54"/>
  <c r="P134" i="54"/>
  <c r="P21" i="54"/>
  <c r="P70" i="54"/>
  <c r="P14" i="54"/>
  <c r="P18" i="54"/>
  <c r="O22" i="54"/>
  <c r="O26" i="54"/>
  <c r="O30" i="54"/>
  <c r="P41" i="54"/>
  <c r="P45" i="54"/>
  <c r="O49" i="54"/>
  <c r="O53" i="54"/>
  <c r="O57" i="54"/>
  <c r="O61" i="54"/>
  <c r="O65" i="54"/>
  <c r="O69" i="54"/>
  <c r="O73" i="54"/>
  <c r="O77" i="54"/>
  <c r="O79" i="54"/>
  <c r="O81" i="54"/>
  <c r="O85" i="54"/>
  <c r="O89" i="54"/>
  <c r="O91" i="54"/>
  <c r="P90" i="54"/>
  <c r="P22" i="54"/>
  <c r="P26" i="54"/>
  <c r="P30" i="54"/>
  <c r="O34" i="54"/>
  <c r="P49" i="54"/>
  <c r="P53" i="54"/>
  <c r="P57" i="54"/>
  <c r="P61" i="54"/>
  <c r="P65" i="54"/>
  <c r="P69" i="54"/>
  <c r="P73" i="54"/>
  <c r="P77" i="54"/>
  <c r="P81" i="54"/>
  <c r="P85" i="54"/>
  <c r="P89" i="54"/>
  <c r="O93" i="54"/>
  <c r="O97" i="54"/>
  <c r="O101" i="54"/>
  <c r="O105" i="54"/>
  <c r="O109" i="54"/>
  <c r="O113" i="54"/>
  <c r="P86" i="54"/>
  <c r="P34" i="54"/>
  <c r="P93" i="54"/>
  <c r="P97" i="54"/>
  <c r="P101" i="54"/>
  <c r="P105" i="54"/>
  <c r="P109" i="54"/>
  <c r="P113" i="54"/>
  <c r="P117" i="54"/>
  <c r="O121" i="54"/>
  <c r="O123" i="54"/>
  <c r="O125" i="54"/>
  <c r="O127" i="54"/>
  <c r="O129" i="54"/>
  <c r="P29" i="54"/>
  <c r="P50" i="54"/>
  <c r="P58" i="54"/>
  <c r="P74" i="54"/>
  <c r="O13" i="54"/>
  <c r="O17" i="54"/>
  <c r="O42" i="54"/>
  <c r="P125" i="54"/>
  <c r="P129" i="54"/>
  <c r="L116" i="54"/>
  <c r="L122" i="54"/>
  <c r="L71" i="54"/>
  <c r="L29" i="54"/>
  <c r="L61" i="54"/>
  <c r="L134" i="54"/>
  <c r="L86" i="54"/>
  <c r="L119" i="54"/>
  <c r="L129" i="54"/>
  <c r="L54" i="54"/>
  <c r="L22" i="54"/>
  <c r="L58" i="54"/>
  <c r="L39" i="54"/>
  <c r="L13" i="54"/>
  <c r="L64" i="54"/>
  <c r="L16" i="54"/>
  <c r="L46" i="54"/>
  <c r="L68" i="54"/>
  <c r="L59" i="54"/>
  <c r="L101" i="54"/>
  <c r="L50" i="54"/>
  <c r="L82" i="54"/>
  <c r="L109" i="54"/>
  <c r="L88" i="54"/>
  <c r="L114" i="54"/>
  <c r="L20" i="54"/>
  <c r="L52" i="54"/>
  <c r="L70" i="54"/>
  <c r="L90" i="54"/>
  <c r="L113" i="54"/>
  <c r="L17" i="54"/>
  <c r="L24" i="54"/>
  <c r="L33" i="54"/>
  <c r="L42" i="54"/>
  <c r="L76" i="54"/>
  <c r="L102" i="54"/>
  <c r="L74" i="54"/>
  <c r="L12" i="54"/>
  <c r="L26" i="54"/>
  <c r="L44" i="54"/>
  <c r="L60" i="54"/>
  <c r="L78" i="54"/>
  <c r="L106" i="54"/>
  <c r="L115" i="54"/>
  <c r="L43" i="54"/>
  <c r="L48" i="54"/>
  <c r="L67" i="54"/>
  <c r="L72" i="54"/>
  <c r="L103" i="54"/>
  <c r="L55" i="54"/>
  <c r="L79" i="54"/>
  <c r="L84" i="54"/>
  <c r="L91" i="54"/>
  <c r="L98" i="54"/>
  <c r="L105" i="54"/>
  <c r="L117" i="54"/>
  <c r="L124" i="54"/>
  <c r="L133" i="54"/>
  <c r="L28" i="54"/>
  <c r="L35" i="54"/>
  <c r="L40" i="54"/>
  <c r="L128" i="54"/>
  <c r="L83" i="54"/>
  <c r="L95" i="54"/>
  <c r="L111" i="54"/>
  <c r="L132" i="54"/>
  <c r="L51" i="54"/>
  <c r="L56" i="54"/>
  <c r="L75" i="54"/>
  <c r="L80" i="54"/>
  <c r="L92" i="54"/>
  <c r="L14" i="54"/>
  <c r="L41" i="54"/>
  <c r="L49" i="54"/>
  <c r="L57" i="54"/>
  <c r="L69" i="54"/>
  <c r="L77" i="54"/>
  <c r="L85" i="54"/>
  <c r="L97" i="54"/>
  <c r="L126" i="54"/>
  <c r="L18" i="54"/>
  <c r="L125" i="54"/>
  <c r="L130" i="54"/>
  <c r="L25" i="54"/>
  <c r="L30" i="54"/>
  <c r="L45" i="54"/>
  <c r="L53" i="54"/>
  <c r="L73" i="54"/>
  <c r="L81" i="54"/>
  <c r="L100" i="54"/>
  <c r="L108" i="54"/>
  <c r="L15" i="54"/>
  <c r="L23" i="54"/>
  <c r="L123" i="54"/>
  <c r="L131" i="54"/>
  <c r="L96" i="54"/>
  <c r="L104" i="54"/>
  <c r="L112" i="54"/>
  <c r="L99" i="54"/>
  <c r="L107" i="54"/>
  <c r="L11" i="54"/>
  <c r="L19" i="54"/>
  <c r="L27" i="54"/>
  <c r="L66" i="54"/>
  <c r="L37" i="54"/>
  <c r="L121" i="54"/>
  <c r="L94" i="54"/>
  <c r="L63" i="54"/>
  <c r="L34" i="54"/>
  <c r="L89" i="54"/>
  <c r="L31" i="54"/>
  <c r="L133" i="52"/>
  <c r="L132" i="52"/>
  <c r="L131" i="52"/>
  <c r="L130" i="52"/>
  <c r="L129" i="52"/>
  <c r="L128" i="52"/>
  <c r="L127" i="52"/>
  <c r="L126" i="52"/>
  <c r="L125" i="52"/>
  <c r="L124" i="52"/>
  <c r="L123" i="52"/>
  <c r="L122" i="52"/>
  <c r="L121" i="52"/>
  <c r="L120" i="52"/>
  <c r="L119" i="52"/>
  <c r="L118" i="52"/>
  <c r="L117" i="52"/>
  <c r="L116" i="52"/>
  <c r="L115" i="52"/>
  <c r="L114" i="52"/>
  <c r="L113" i="52"/>
  <c r="L112" i="52"/>
  <c r="L111" i="52"/>
  <c r="L110" i="52"/>
  <c r="L109" i="52"/>
  <c r="L108" i="52"/>
  <c r="L107" i="52"/>
  <c r="L106" i="52"/>
  <c r="L105" i="52"/>
  <c r="L104" i="52"/>
  <c r="L103" i="52"/>
  <c r="L102" i="52"/>
  <c r="L101" i="52"/>
  <c r="L100" i="52"/>
  <c r="L99" i="52"/>
  <c r="L98" i="52"/>
  <c r="L97" i="52"/>
  <c r="L96" i="52"/>
  <c r="L95" i="52"/>
  <c r="L94" i="52"/>
  <c r="L93" i="52"/>
  <c r="L92" i="52"/>
  <c r="L91" i="52"/>
  <c r="L90" i="52"/>
  <c r="L89" i="52"/>
  <c r="L88" i="52"/>
  <c r="L87" i="52"/>
  <c r="L86" i="52"/>
  <c r="L85" i="52"/>
  <c r="L84" i="52"/>
  <c r="L83" i="52"/>
  <c r="L82" i="52"/>
  <c r="L81" i="52"/>
  <c r="L80" i="52"/>
  <c r="L79" i="52"/>
  <c r="L78" i="52"/>
  <c r="L77" i="52"/>
  <c r="L76" i="52"/>
  <c r="L75" i="52"/>
  <c r="L74" i="52"/>
  <c r="L73" i="52"/>
  <c r="L72" i="52"/>
  <c r="L71" i="52"/>
  <c r="L70" i="52"/>
  <c r="L69" i="52"/>
  <c r="L68" i="52"/>
  <c r="L67" i="52"/>
  <c r="L66" i="52"/>
  <c r="L65" i="52"/>
  <c r="L64" i="52"/>
  <c r="L63" i="52"/>
  <c r="L62" i="52"/>
  <c r="L61" i="52"/>
  <c r="L60" i="52"/>
  <c r="L59" i="52"/>
  <c r="L58" i="52"/>
  <c r="L57" i="52"/>
  <c r="L56" i="52"/>
  <c r="L55" i="52"/>
  <c r="L54" i="52"/>
  <c r="L53" i="52"/>
  <c r="L52" i="52"/>
  <c r="L51" i="52"/>
  <c r="L50" i="52"/>
  <c r="L49" i="52"/>
  <c r="L48" i="52"/>
  <c r="L47" i="52"/>
  <c r="L46" i="52"/>
  <c r="L45" i="52"/>
  <c r="L44" i="52"/>
  <c r="L43" i="52"/>
  <c r="L42" i="52"/>
  <c r="L41" i="52"/>
  <c r="L40" i="52"/>
  <c r="L39" i="52"/>
  <c r="L38" i="52"/>
  <c r="L37" i="52"/>
  <c r="L36" i="52"/>
  <c r="L35" i="52"/>
  <c r="L34" i="52"/>
  <c r="L33" i="52"/>
  <c r="L32" i="52"/>
  <c r="L31" i="52"/>
  <c r="L30" i="52"/>
  <c r="L29" i="52"/>
  <c r="L28" i="52"/>
  <c r="L27" i="52"/>
  <c r="L26" i="52"/>
  <c r="L25" i="52"/>
  <c r="L24" i="52"/>
  <c r="L23" i="52"/>
  <c r="L22" i="52"/>
  <c r="L21" i="52"/>
  <c r="L20" i="52"/>
  <c r="L19" i="52"/>
  <c r="L18" i="52"/>
  <c r="L17" i="52"/>
  <c r="L16" i="52"/>
  <c r="L15" i="52"/>
  <c r="L14" i="52"/>
  <c r="L13" i="52"/>
  <c r="L12" i="52"/>
  <c r="L11" i="52"/>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Y6" i="50" l="1"/>
  <c r="Y7" i="50"/>
  <c r="N131" i="50" s="1"/>
  <c r="Y8" i="50"/>
  <c r="Y9" i="50"/>
  <c r="Y10" i="50"/>
  <c r="Q63" i="50" s="1"/>
  <c r="Y11" i="50"/>
  <c r="R28" i="50" s="1"/>
  <c r="Y12" i="50"/>
  <c r="Y13" i="50"/>
  <c r="O19" i="50"/>
  <c r="S101" i="50"/>
  <c r="T88" i="50"/>
  <c r="T63" i="50"/>
  <c r="T51" i="50"/>
  <c r="T43" i="50"/>
  <c r="R37" i="50"/>
  <c r="X13" i="50"/>
  <c r="W13" i="50"/>
  <c r="T140" i="50" s="1"/>
  <c r="V13" i="50"/>
  <c r="T17" i="50" s="1"/>
  <c r="U13" i="50"/>
  <c r="T13" i="50"/>
  <c r="S13" i="50"/>
  <c r="T67" i="50" s="1"/>
  <c r="R13" i="50"/>
  <c r="Q13" i="50"/>
  <c r="P13" i="50"/>
  <c r="O13" i="50"/>
  <c r="T128" i="50" s="1"/>
  <c r="N13" i="50"/>
  <c r="T69" i="50" s="1"/>
  <c r="S36" i="50"/>
  <c r="X12" i="50"/>
  <c r="W12" i="50"/>
  <c r="V12" i="50"/>
  <c r="S86" i="50" s="1"/>
  <c r="U12" i="50"/>
  <c r="T12" i="50"/>
  <c r="S12" i="50"/>
  <c r="R12" i="50"/>
  <c r="S93" i="50" s="1"/>
  <c r="Q12" i="50"/>
  <c r="P12" i="50"/>
  <c r="O12" i="50"/>
  <c r="S44" i="50" s="1"/>
  <c r="N12" i="50"/>
  <c r="S70" i="50" s="1"/>
  <c r="X11" i="50"/>
  <c r="R45" i="50" s="1"/>
  <c r="W11" i="50"/>
  <c r="V11" i="50"/>
  <c r="R114" i="50" s="1"/>
  <c r="U11" i="50"/>
  <c r="T11" i="50"/>
  <c r="S11" i="50"/>
  <c r="R67" i="50" s="1"/>
  <c r="R11" i="50"/>
  <c r="R38" i="50" s="1"/>
  <c r="Q11" i="50"/>
  <c r="P11" i="50"/>
  <c r="O11" i="50"/>
  <c r="R127" i="50" s="1"/>
  <c r="N11" i="50"/>
  <c r="R41" i="50" s="1"/>
  <c r="X10" i="50"/>
  <c r="Q58" i="50" s="1"/>
  <c r="W10" i="50"/>
  <c r="Q139" i="50" s="1"/>
  <c r="V10" i="50"/>
  <c r="U10" i="50"/>
  <c r="T10" i="50"/>
  <c r="S10" i="50"/>
  <c r="R10" i="50"/>
  <c r="Q38" i="50" s="1"/>
  <c r="Q10" i="50"/>
  <c r="P10" i="50"/>
  <c r="O10" i="50"/>
  <c r="Q72" i="50" s="1"/>
  <c r="N10" i="50"/>
  <c r="Q42" i="50" s="1"/>
  <c r="P136" i="50"/>
  <c r="X9" i="50"/>
  <c r="P81" i="50" s="1"/>
  <c r="W9" i="50"/>
  <c r="V9" i="50"/>
  <c r="U9" i="50"/>
  <c r="T9" i="50"/>
  <c r="S9" i="50"/>
  <c r="P124" i="50" s="1"/>
  <c r="R9" i="50"/>
  <c r="Q9" i="50"/>
  <c r="P9" i="50"/>
  <c r="O9" i="50"/>
  <c r="N9" i="50"/>
  <c r="P100" i="50" s="1"/>
  <c r="X8" i="50"/>
  <c r="W8" i="50"/>
  <c r="V8" i="50"/>
  <c r="U8" i="50"/>
  <c r="O40" i="50" s="1"/>
  <c r="T8" i="50"/>
  <c r="O66" i="50" s="1"/>
  <c r="S8" i="50"/>
  <c r="R8" i="50"/>
  <c r="O93" i="50" s="1"/>
  <c r="Q8" i="50"/>
  <c r="P8" i="50"/>
  <c r="O8" i="50"/>
  <c r="N8" i="50"/>
  <c r="O98" i="50" s="1"/>
  <c r="X7" i="50"/>
  <c r="N110" i="50" s="1"/>
  <c r="W7" i="50"/>
  <c r="V7" i="50"/>
  <c r="U7" i="50"/>
  <c r="T7" i="50"/>
  <c r="S7" i="50"/>
  <c r="R7" i="50"/>
  <c r="Q7" i="50"/>
  <c r="P7" i="50"/>
  <c r="O7" i="50"/>
  <c r="N99" i="50" s="1"/>
  <c r="N7" i="50"/>
  <c r="N98" i="50" s="1"/>
  <c r="M27" i="50"/>
  <c r="X6" i="50"/>
  <c r="W6" i="50"/>
  <c r="V6" i="50"/>
  <c r="U6" i="50"/>
  <c r="M124" i="50" s="1"/>
  <c r="T6" i="50"/>
  <c r="M38" i="50" s="1"/>
  <c r="S6" i="50"/>
  <c r="R6" i="50"/>
  <c r="Q6" i="50"/>
  <c r="P6" i="50"/>
  <c r="O6" i="50"/>
  <c r="N6" i="50"/>
  <c r="Y5" i="50"/>
  <c r="L60" i="50" s="1"/>
  <c r="X5" i="50"/>
  <c r="L117" i="50" s="1"/>
  <c r="W5" i="50"/>
  <c r="V5" i="50"/>
  <c r="U5" i="50"/>
  <c r="L67" i="50" s="1"/>
  <c r="T5" i="50"/>
  <c r="S5" i="50"/>
  <c r="R5" i="50"/>
  <c r="Q5" i="50"/>
  <c r="L43" i="50" s="1"/>
  <c r="P5" i="50"/>
  <c r="L69" i="50" s="1"/>
  <c r="O5" i="50"/>
  <c r="N5" i="50"/>
  <c r="S27" i="50" l="1"/>
  <c r="O28" i="50"/>
  <c r="T34" i="50"/>
  <c r="O60" i="50"/>
  <c r="S37" i="50"/>
  <c r="R66" i="50"/>
  <c r="Q120" i="50"/>
  <c r="Q19" i="50"/>
  <c r="L39" i="50"/>
  <c r="T72" i="50"/>
  <c r="S121" i="50"/>
  <c r="S20" i="50"/>
  <c r="T77" i="50"/>
  <c r="S126" i="50"/>
  <c r="T26" i="50"/>
  <c r="N42" i="50"/>
  <c r="M87" i="50"/>
  <c r="T133" i="50"/>
  <c r="P17" i="50"/>
  <c r="T20" i="50"/>
  <c r="T23" i="50"/>
  <c r="R29" i="50"/>
  <c r="P35" i="50"/>
  <c r="P39" i="50"/>
  <c r="R54" i="50"/>
  <c r="N61" i="50"/>
  <c r="P68" i="50"/>
  <c r="N78" i="50"/>
  <c r="L108" i="50"/>
  <c r="N17" i="50"/>
  <c r="R53" i="50"/>
  <c r="P105" i="50"/>
  <c r="L21" i="50"/>
  <c r="L25" i="50"/>
  <c r="P30" i="50"/>
  <c r="T35" i="50"/>
  <c r="T39" i="50"/>
  <c r="T44" i="50"/>
  <c r="Q55" i="50"/>
  <c r="R61" i="50"/>
  <c r="R79" i="50"/>
  <c r="R95" i="50"/>
  <c r="T108" i="50"/>
  <c r="R23" i="50"/>
  <c r="N18" i="50"/>
  <c r="P21" i="50"/>
  <c r="N25" i="50"/>
  <c r="O31" i="50"/>
  <c r="P40" i="50"/>
  <c r="N45" i="50"/>
  <c r="T55" i="50"/>
  <c r="R62" i="50"/>
  <c r="M84" i="50"/>
  <c r="T96" i="50"/>
  <c r="Q131" i="50"/>
  <c r="R18" i="50"/>
  <c r="R21" i="50"/>
  <c r="L26" i="50"/>
  <c r="T31" i="50"/>
  <c r="T36" i="50"/>
  <c r="O41" i="50"/>
  <c r="L47" i="50"/>
  <c r="P56" i="50"/>
  <c r="L85" i="50"/>
  <c r="N118" i="50"/>
  <c r="S133" i="50"/>
  <c r="L19" i="50"/>
  <c r="P22" i="50"/>
  <c r="N33" i="50"/>
  <c r="R49" i="50"/>
  <c r="N57" i="50"/>
  <c r="R22" i="50"/>
  <c r="R33" i="50"/>
  <c r="N58" i="50"/>
  <c r="O65" i="50"/>
  <c r="P73" i="50"/>
  <c r="L17" i="50"/>
  <c r="T19" i="50"/>
  <c r="O23" i="50"/>
  <c r="T27" i="50"/>
  <c r="L34" i="50"/>
  <c r="N53" i="50"/>
  <c r="L59" i="50"/>
  <c r="R74" i="50"/>
  <c r="S89" i="50"/>
  <c r="S102" i="50"/>
  <c r="L122" i="50"/>
  <c r="L121" i="50"/>
  <c r="L94" i="50"/>
  <c r="L93" i="50"/>
  <c r="L65" i="50"/>
  <c r="L66" i="50"/>
  <c r="L38" i="50"/>
  <c r="L37" i="50"/>
  <c r="M138" i="50"/>
  <c r="M130" i="50"/>
  <c r="M114" i="50"/>
  <c r="M106" i="50"/>
  <c r="M90" i="50"/>
  <c r="M137" i="50"/>
  <c r="M129" i="50"/>
  <c r="M113" i="50"/>
  <c r="M105" i="50"/>
  <c r="M89" i="50"/>
  <c r="M81" i="50"/>
  <c r="M73" i="50"/>
  <c r="M134" i="50"/>
  <c r="M118" i="50"/>
  <c r="M110" i="50"/>
  <c r="M102" i="50"/>
  <c r="M86" i="50"/>
  <c r="M78" i="50"/>
  <c r="M133" i="50"/>
  <c r="M117" i="50"/>
  <c r="M109" i="50"/>
  <c r="M101" i="50"/>
  <c r="M85" i="50"/>
  <c r="M77" i="50"/>
  <c r="M57" i="50"/>
  <c r="M49" i="50"/>
  <c r="M74" i="50"/>
  <c r="M61" i="50"/>
  <c r="M53" i="50"/>
  <c r="M45" i="50"/>
  <c r="M29" i="50"/>
  <c r="M82" i="50"/>
  <c r="N121" i="50"/>
  <c r="N93" i="50"/>
  <c r="N66" i="50"/>
  <c r="N38" i="50"/>
  <c r="N94" i="50"/>
  <c r="O134" i="50"/>
  <c r="O118" i="50"/>
  <c r="O110" i="50"/>
  <c r="O102" i="50"/>
  <c r="O86" i="50"/>
  <c r="O78" i="50"/>
  <c r="O133" i="50"/>
  <c r="O114" i="50"/>
  <c r="O81" i="50"/>
  <c r="O109" i="50"/>
  <c r="O90" i="50"/>
  <c r="O62" i="50"/>
  <c r="O54" i="50"/>
  <c r="O46" i="50"/>
  <c r="O30" i="50"/>
  <c r="O130" i="50"/>
  <c r="O77" i="50"/>
  <c r="O61" i="50"/>
  <c r="O53" i="50"/>
  <c r="O45" i="50"/>
  <c r="O29" i="50"/>
  <c r="O113" i="50"/>
  <c r="O101" i="50"/>
  <c r="O73" i="50"/>
  <c r="O89" i="50"/>
  <c r="O58" i="50"/>
  <c r="O50" i="50"/>
  <c r="O34" i="50"/>
  <c r="O26" i="50"/>
  <c r="S58" i="50"/>
  <c r="S50" i="50"/>
  <c r="S34" i="50"/>
  <c r="S26" i="50"/>
  <c r="S57" i="50"/>
  <c r="S49" i="50"/>
  <c r="S33" i="50"/>
  <c r="S25" i="50"/>
  <c r="S62" i="50"/>
  <c r="S54" i="50"/>
  <c r="S46" i="50"/>
  <c r="S30" i="50"/>
  <c r="O49" i="50"/>
  <c r="M54" i="50"/>
  <c r="M72" i="50"/>
  <c r="M44" i="50"/>
  <c r="N96" i="50"/>
  <c r="N95" i="50"/>
  <c r="N124" i="50"/>
  <c r="N68" i="50"/>
  <c r="N40" i="50"/>
  <c r="N67" i="50"/>
  <c r="N39" i="50"/>
  <c r="N123" i="50"/>
  <c r="Q116" i="50"/>
  <c r="Q108" i="50"/>
  <c r="Q92" i="50"/>
  <c r="Q84" i="50"/>
  <c r="Q76" i="50"/>
  <c r="Q79" i="50"/>
  <c r="Q104" i="50"/>
  <c r="Q60" i="50"/>
  <c r="Q52" i="50"/>
  <c r="Q36" i="50"/>
  <c r="Q28" i="50"/>
  <c r="Q111" i="50"/>
  <c r="Q75" i="50"/>
  <c r="Q59" i="50"/>
  <c r="Q51" i="50"/>
  <c r="Q35" i="50"/>
  <c r="Q27" i="50"/>
  <c r="Q115" i="50"/>
  <c r="Q87" i="50"/>
  <c r="Q103" i="50"/>
  <c r="Q91" i="50"/>
  <c r="Q64" i="50"/>
  <c r="Q56" i="50"/>
  <c r="Q48" i="50"/>
  <c r="Q32" i="50"/>
  <c r="S59" i="50"/>
  <c r="S51" i="50"/>
  <c r="S63" i="50"/>
  <c r="S55" i="50"/>
  <c r="S47" i="50"/>
  <c r="S31" i="50"/>
  <c r="S23" i="50"/>
  <c r="O17" i="50"/>
  <c r="M19" i="50"/>
  <c r="S22" i="50"/>
  <c r="M25" i="50"/>
  <c r="N32" i="50"/>
  <c r="S35" i="50"/>
  <c r="Q54" i="50"/>
  <c r="M59" i="50"/>
  <c r="L80" i="50"/>
  <c r="R125" i="50"/>
  <c r="R97" i="50"/>
  <c r="R70" i="50"/>
  <c r="R42" i="50"/>
  <c r="R98" i="50"/>
  <c r="R69" i="50"/>
  <c r="S122" i="50"/>
  <c r="S94" i="50"/>
  <c r="S65" i="50"/>
  <c r="S66" i="50"/>
  <c r="S38" i="50"/>
  <c r="T138" i="50"/>
  <c r="T130" i="50"/>
  <c r="T114" i="50"/>
  <c r="T106" i="50"/>
  <c r="T90" i="50"/>
  <c r="T82" i="50"/>
  <c r="T74" i="50"/>
  <c r="T137" i="50"/>
  <c r="T129" i="50"/>
  <c r="T113" i="50"/>
  <c r="T105" i="50"/>
  <c r="T89" i="50"/>
  <c r="T81" i="50"/>
  <c r="T73" i="50"/>
  <c r="T134" i="50"/>
  <c r="T118" i="50"/>
  <c r="T110" i="50"/>
  <c r="T102" i="50"/>
  <c r="T86" i="50"/>
  <c r="T78" i="50"/>
  <c r="T58" i="50"/>
  <c r="T50" i="50"/>
  <c r="T57" i="50"/>
  <c r="T49" i="50"/>
  <c r="T33" i="50"/>
  <c r="T25" i="50"/>
  <c r="T101" i="50"/>
  <c r="T117" i="50"/>
  <c r="T62" i="50"/>
  <c r="T54" i="50"/>
  <c r="T46" i="50"/>
  <c r="T30" i="50"/>
  <c r="T61" i="50"/>
  <c r="T53" i="50"/>
  <c r="T45" i="50"/>
  <c r="T29" i="50"/>
  <c r="O18" i="50"/>
  <c r="M20" i="50"/>
  <c r="T21" i="50"/>
  <c r="M24" i="50"/>
  <c r="L27" i="50"/>
  <c r="Q30" i="50"/>
  <c r="M34" i="50"/>
  <c r="Q47" i="50"/>
  <c r="O52" i="50"/>
  <c r="S61" i="50"/>
  <c r="M76" i="50"/>
  <c r="O85" i="50"/>
  <c r="M91" i="50"/>
  <c r="M103" i="50"/>
  <c r="L116" i="50"/>
  <c r="N122" i="50"/>
  <c r="S134" i="50"/>
  <c r="N128" i="50"/>
  <c r="N72" i="50"/>
  <c r="N127" i="50"/>
  <c r="N71" i="50"/>
  <c r="N100" i="50"/>
  <c r="N44" i="50"/>
  <c r="N43" i="50"/>
  <c r="O96" i="50"/>
  <c r="O95" i="50"/>
  <c r="O124" i="50"/>
  <c r="O123" i="50"/>
  <c r="Q124" i="50"/>
  <c r="Q95" i="50"/>
  <c r="Q67" i="50"/>
  <c r="Q123" i="50"/>
  <c r="Q68" i="50"/>
  <c r="Q96" i="50"/>
  <c r="Q40" i="50"/>
  <c r="R100" i="50"/>
  <c r="R99" i="50"/>
  <c r="R128" i="50"/>
  <c r="R72" i="50"/>
  <c r="R44" i="50"/>
  <c r="R43" i="50"/>
  <c r="R140" i="50"/>
  <c r="R132" i="50"/>
  <c r="R116" i="50"/>
  <c r="R108" i="50"/>
  <c r="R139" i="50"/>
  <c r="R131" i="50"/>
  <c r="R115" i="50"/>
  <c r="R107" i="50"/>
  <c r="R136" i="50"/>
  <c r="R120" i="50"/>
  <c r="R112" i="50"/>
  <c r="R104" i="50"/>
  <c r="R135" i="50"/>
  <c r="R111" i="50"/>
  <c r="R103" i="50"/>
  <c r="S124" i="50"/>
  <c r="S123" i="50"/>
  <c r="S67" i="50"/>
  <c r="S96" i="50"/>
  <c r="S95" i="50"/>
  <c r="S68" i="50"/>
  <c r="S39" i="50"/>
  <c r="T99" i="50"/>
  <c r="T127" i="50"/>
  <c r="T71" i="50"/>
  <c r="T139" i="50"/>
  <c r="T131" i="50"/>
  <c r="T115" i="50"/>
  <c r="T107" i="50"/>
  <c r="T91" i="50"/>
  <c r="T135" i="50"/>
  <c r="T119" i="50"/>
  <c r="T111" i="50"/>
  <c r="T103" i="50"/>
  <c r="T87" i="50"/>
  <c r="T79" i="50"/>
  <c r="T116" i="50"/>
  <c r="T104" i="50"/>
  <c r="T84" i="50"/>
  <c r="T92" i="50"/>
  <c r="T75" i="50"/>
  <c r="T132" i="50"/>
  <c r="T120" i="50"/>
  <c r="T80" i="50"/>
  <c r="T64" i="50"/>
  <c r="T56" i="50"/>
  <c r="T48" i="50"/>
  <c r="T32" i="50"/>
  <c r="T24" i="50"/>
  <c r="T136" i="50"/>
  <c r="T76" i="50"/>
  <c r="T112" i="50"/>
  <c r="T83" i="50"/>
  <c r="Q17" i="50"/>
  <c r="P18" i="50"/>
  <c r="N20" i="50"/>
  <c r="M21" i="50"/>
  <c r="L22" i="50"/>
  <c r="L23" i="50"/>
  <c r="N24" i="50"/>
  <c r="O25" i="50"/>
  <c r="T28" i="50"/>
  <c r="R30" i="50"/>
  <c r="P32" i="50"/>
  <c r="N34" i="50"/>
  <c r="L36" i="50"/>
  <c r="S40" i="50"/>
  <c r="M43" i="50"/>
  <c r="T47" i="50"/>
  <c r="N50" i="50"/>
  <c r="S52" i="50"/>
  <c r="L55" i="50"/>
  <c r="O57" i="50"/>
  <c r="T59" i="50"/>
  <c r="M62" i="50"/>
  <c r="P64" i="50"/>
  <c r="R71" i="50"/>
  <c r="P76" i="50"/>
  <c r="T85" i="50"/>
  <c r="N91" i="50"/>
  <c r="L104" i="50"/>
  <c r="M123" i="50"/>
  <c r="O129" i="50"/>
  <c r="L136" i="50"/>
  <c r="M70" i="50"/>
  <c r="M69" i="50"/>
  <c r="M41" i="50"/>
  <c r="M18" i="50"/>
  <c r="Q26" i="50"/>
  <c r="M30" i="50"/>
  <c r="L123" i="50"/>
  <c r="L95" i="50"/>
  <c r="L124" i="50"/>
  <c r="L40" i="50"/>
  <c r="L68" i="50"/>
  <c r="M136" i="50"/>
  <c r="M120" i="50"/>
  <c r="M112" i="50"/>
  <c r="M104" i="50"/>
  <c r="M88" i="50"/>
  <c r="M80" i="50"/>
  <c r="M131" i="50"/>
  <c r="M119" i="50"/>
  <c r="M83" i="50"/>
  <c r="M140" i="50"/>
  <c r="M107" i="50"/>
  <c r="M64" i="50"/>
  <c r="M56" i="50"/>
  <c r="M48" i="50"/>
  <c r="M32" i="50"/>
  <c r="M135" i="50"/>
  <c r="M116" i="50"/>
  <c r="M79" i="50"/>
  <c r="M63" i="50"/>
  <c r="M55" i="50"/>
  <c r="M47" i="50"/>
  <c r="M31" i="50"/>
  <c r="M23" i="50"/>
  <c r="M132" i="50"/>
  <c r="M75" i="50"/>
  <c r="M139" i="50"/>
  <c r="M108" i="50"/>
  <c r="M60" i="50"/>
  <c r="M52" i="50"/>
  <c r="M36" i="50"/>
  <c r="M28" i="50"/>
  <c r="O136" i="50"/>
  <c r="O120" i="50"/>
  <c r="O112" i="50"/>
  <c r="O104" i="50"/>
  <c r="O135" i="50"/>
  <c r="O119" i="50"/>
  <c r="O111" i="50"/>
  <c r="O103" i="50"/>
  <c r="O87" i="50"/>
  <c r="O79" i="50"/>
  <c r="O140" i="50"/>
  <c r="O132" i="50"/>
  <c r="O116" i="50"/>
  <c r="O108" i="50"/>
  <c r="O92" i="50"/>
  <c r="O84" i="50"/>
  <c r="O76" i="50"/>
  <c r="O139" i="50"/>
  <c r="O131" i="50"/>
  <c r="O115" i="50"/>
  <c r="O107" i="50"/>
  <c r="O91" i="50"/>
  <c r="O83" i="50"/>
  <c r="O75" i="50"/>
  <c r="O63" i="50"/>
  <c r="O55" i="50"/>
  <c r="O47" i="50"/>
  <c r="O88" i="50"/>
  <c r="O59" i="50"/>
  <c r="O51" i="50"/>
  <c r="O35" i="50"/>
  <c r="O27" i="50"/>
  <c r="O80" i="50"/>
  <c r="L20" i="50"/>
  <c r="S21" i="50"/>
  <c r="P47" i="50"/>
  <c r="L52" i="50"/>
  <c r="S56" i="50"/>
  <c r="N75" i="50"/>
  <c r="L96" i="50"/>
  <c r="M115" i="50"/>
  <c r="N97" i="50"/>
  <c r="N125" i="50"/>
  <c r="N69" i="50"/>
  <c r="N126" i="50"/>
  <c r="N70" i="50"/>
  <c r="O94" i="50"/>
  <c r="O121" i="50"/>
  <c r="O122" i="50"/>
  <c r="P127" i="50"/>
  <c r="P126" i="50"/>
  <c r="P70" i="50"/>
  <c r="P125" i="50"/>
  <c r="P69" i="50"/>
  <c r="P99" i="50"/>
  <c r="P98" i="50"/>
  <c r="P72" i="50"/>
  <c r="P128" i="50"/>
  <c r="P97" i="50"/>
  <c r="P44" i="50"/>
  <c r="P42" i="50"/>
  <c r="P71" i="50"/>
  <c r="P41" i="50"/>
  <c r="Q94" i="50"/>
  <c r="Q93" i="50"/>
  <c r="Q122" i="50"/>
  <c r="Q66" i="50"/>
  <c r="Q121" i="50"/>
  <c r="Q65" i="50"/>
  <c r="Q37" i="50"/>
  <c r="R133" i="50"/>
  <c r="R117" i="50"/>
  <c r="R109" i="50"/>
  <c r="R101" i="50"/>
  <c r="R137" i="50"/>
  <c r="R129" i="50"/>
  <c r="R113" i="50"/>
  <c r="R105" i="50"/>
  <c r="R102" i="50"/>
  <c r="R130" i="50"/>
  <c r="R118" i="50"/>
  <c r="R106" i="50"/>
  <c r="R134" i="50"/>
  <c r="R110" i="50"/>
  <c r="T98" i="50"/>
  <c r="T97" i="50"/>
  <c r="T126" i="50"/>
  <c r="T70" i="50"/>
  <c r="T42" i="50"/>
  <c r="T125" i="50"/>
  <c r="T41" i="50"/>
  <c r="N19" i="50"/>
  <c r="T22" i="50"/>
  <c r="S28" i="50"/>
  <c r="O32" i="50"/>
  <c r="M50" i="50"/>
  <c r="P59" i="50"/>
  <c r="O64" i="50"/>
  <c r="M71" i="50"/>
  <c r="Q80" i="50"/>
  <c r="T109" i="50"/>
  <c r="L98" i="50"/>
  <c r="L97" i="50"/>
  <c r="L126" i="50"/>
  <c r="L70" i="50"/>
  <c r="L42" i="50"/>
  <c r="L41" i="50"/>
  <c r="L125" i="50"/>
  <c r="L138" i="50"/>
  <c r="L130" i="50"/>
  <c r="L114" i="50"/>
  <c r="L106" i="50"/>
  <c r="L90" i="50"/>
  <c r="L82" i="50"/>
  <c r="L74" i="50"/>
  <c r="L137" i="50"/>
  <c r="L129" i="50"/>
  <c r="L113" i="50"/>
  <c r="L105" i="50"/>
  <c r="L89" i="50"/>
  <c r="L81" i="50"/>
  <c r="L73" i="50"/>
  <c r="L134" i="50"/>
  <c r="L118" i="50"/>
  <c r="L110" i="50"/>
  <c r="L102" i="50"/>
  <c r="L86" i="50"/>
  <c r="L78" i="50"/>
  <c r="L58" i="50"/>
  <c r="L50" i="50"/>
  <c r="L133" i="50"/>
  <c r="L57" i="50"/>
  <c r="L49" i="50"/>
  <c r="L33" i="50"/>
  <c r="L109" i="50"/>
  <c r="L62" i="50"/>
  <c r="L54" i="50"/>
  <c r="L46" i="50"/>
  <c r="L30" i="50"/>
  <c r="L101" i="50"/>
  <c r="L61" i="50"/>
  <c r="L53" i="50"/>
  <c r="L45" i="50"/>
  <c r="L29" i="50"/>
  <c r="M122" i="50"/>
  <c r="M121" i="50"/>
  <c r="M94" i="50"/>
  <c r="M93" i="50"/>
  <c r="M65" i="50"/>
  <c r="M66" i="50"/>
  <c r="M37" i="50"/>
  <c r="N137" i="50"/>
  <c r="N129" i="50"/>
  <c r="N113" i="50"/>
  <c r="N105" i="50"/>
  <c r="N89" i="50"/>
  <c r="N133" i="50"/>
  <c r="N117" i="50"/>
  <c r="N109" i="50"/>
  <c r="N101" i="50"/>
  <c r="N85" i="50"/>
  <c r="N77" i="50"/>
  <c r="N138" i="50"/>
  <c r="N74" i="50"/>
  <c r="N114" i="50"/>
  <c r="N102" i="50"/>
  <c r="N81" i="50"/>
  <c r="N90" i="50"/>
  <c r="N86" i="50"/>
  <c r="N62" i="50"/>
  <c r="N54" i="50"/>
  <c r="N46" i="50"/>
  <c r="N30" i="50"/>
  <c r="N22" i="50"/>
  <c r="N106" i="50"/>
  <c r="N82" i="50"/>
  <c r="N134" i="50"/>
  <c r="N73" i="50"/>
  <c r="O38" i="50"/>
  <c r="O37" i="50"/>
  <c r="P134" i="50"/>
  <c r="P118" i="50"/>
  <c r="P110" i="50"/>
  <c r="P102" i="50"/>
  <c r="P86" i="50"/>
  <c r="P78" i="50"/>
  <c r="P133" i="50"/>
  <c r="P117" i="50"/>
  <c r="P109" i="50"/>
  <c r="P101" i="50"/>
  <c r="P85" i="50"/>
  <c r="P77" i="50"/>
  <c r="P138" i="50"/>
  <c r="P130" i="50"/>
  <c r="P114" i="50"/>
  <c r="P106" i="50"/>
  <c r="P90" i="50"/>
  <c r="P82" i="50"/>
  <c r="P74" i="50"/>
  <c r="P62" i="50"/>
  <c r="P54" i="50"/>
  <c r="P46" i="50"/>
  <c r="P61" i="50"/>
  <c r="P53" i="50"/>
  <c r="P45" i="50"/>
  <c r="P29" i="50"/>
  <c r="P137" i="50"/>
  <c r="P89" i="50"/>
  <c r="P58" i="50"/>
  <c r="P50" i="50"/>
  <c r="P34" i="50"/>
  <c r="P26" i="50"/>
  <c r="P129" i="50"/>
  <c r="P57" i="50"/>
  <c r="P49" i="50"/>
  <c r="P33" i="50"/>
  <c r="P25" i="50"/>
  <c r="R89" i="50"/>
  <c r="R81" i="50"/>
  <c r="R73" i="50"/>
  <c r="R90" i="50"/>
  <c r="R86" i="50"/>
  <c r="R77" i="50"/>
  <c r="R82" i="50"/>
  <c r="R58" i="50"/>
  <c r="R50" i="50"/>
  <c r="R34" i="50"/>
  <c r="R26" i="50"/>
  <c r="R78" i="50"/>
  <c r="R85" i="50"/>
  <c r="R17" i="50"/>
  <c r="Q18" i="50"/>
  <c r="P19" i="50"/>
  <c r="O20" i="50"/>
  <c r="N21" i="50"/>
  <c r="M22" i="50"/>
  <c r="N23" i="50"/>
  <c r="O24" i="50"/>
  <c r="R25" i="50"/>
  <c r="P27" i="50"/>
  <c r="N29" i="50"/>
  <c r="L31" i="50"/>
  <c r="S32" i="50"/>
  <c r="Q34" i="50"/>
  <c r="O36" i="50"/>
  <c r="N41" i="50"/>
  <c r="P43" i="50"/>
  <c r="S45" i="50"/>
  <c r="O48" i="50"/>
  <c r="Q50" i="50"/>
  <c r="T52" i="50"/>
  <c r="P55" i="50"/>
  <c r="R57" i="50"/>
  <c r="Q62" i="50"/>
  <c r="S64" i="50"/>
  <c r="L77" i="50"/>
  <c r="S81" i="50"/>
  <c r="M92" i="50"/>
  <c r="O105" i="50"/>
  <c r="M111" i="50"/>
  <c r="O117" i="50"/>
  <c r="N130" i="50"/>
  <c r="L139" i="50"/>
  <c r="L131" i="50"/>
  <c r="L115" i="50"/>
  <c r="L107" i="50"/>
  <c r="L91" i="50"/>
  <c r="L135" i="50"/>
  <c r="L119" i="50"/>
  <c r="L111" i="50"/>
  <c r="L103" i="50"/>
  <c r="L87" i="50"/>
  <c r="L79" i="50"/>
  <c r="L112" i="50"/>
  <c r="L76" i="50"/>
  <c r="L83" i="50"/>
  <c r="L140" i="50"/>
  <c r="L88" i="50"/>
  <c r="L64" i="50"/>
  <c r="L56" i="50"/>
  <c r="L48" i="50"/>
  <c r="L32" i="50"/>
  <c r="L24" i="50"/>
  <c r="L92" i="50"/>
  <c r="L84" i="50"/>
  <c r="L132" i="50"/>
  <c r="L120" i="50"/>
  <c r="L75" i="50"/>
  <c r="O68" i="50"/>
  <c r="O67" i="50"/>
  <c r="O39" i="50"/>
  <c r="P135" i="50"/>
  <c r="P119" i="50"/>
  <c r="P111" i="50"/>
  <c r="P103" i="50"/>
  <c r="P139" i="50"/>
  <c r="P131" i="50"/>
  <c r="P115" i="50"/>
  <c r="P107" i="50"/>
  <c r="P91" i="50"/>
  <c r="P83" i="50"/>
  <c r="P75" i="50"/>
  <c r="P140" i="50"/>
  <c r="P88" i="50"/>
  <c r="P116" i="50"/>
  <c r="P79" i="50"/>
  <c r="P104" i="50"/>
  <c r="P92" i="50"/>
  <c r="P84" i="50"/>
  <c r="P60" i="50"/>
  <c r="P52" i="50"/>
  <c r="P36" i="50"/>
  <c r="P28" i="50"/>
  <c r="P120" i="50"/>
  <c r="P108" i="50"/>
  <c r="P80" i="50"/>
  <c r="P87" i="50"/>
  <c r="R92" i="50"/>
  <c r="R84" i="50"/>
  <c r="R76" i="50"/>
  <c r="R91" i="50"/>
  <c r="R83" i="50"/>
  <c r="R75" i="50"/>
  <c r="R88" i="50"/>
  <c r="R80" i="50"/>
  <c r="R60" i="50"/>
  <c r="R52" i="50"/>
  <c r="R36" i="50"/>
  <c r="R59" i="50"/>
  <c r="R51" i="50"/>
  <c r="R35" i="50"/>
  <c r="R27" i="50"/>
  <c r="R64" i="50"/>
  <c r="R56" i="50"/>
  <c r="R48" i="50"/>
  <c r="R32" i="50"/>
  <c r="R24" i="50"/>
  <c r="R63" i="50"/>
  <c r="R55" i="50"/>
  <c r="R47" i="50"/>
  <c r="R31" i="50"/>
  <c r="S17" i="50"/>
  <c r="P20" i="50"/>
  <c r="O21" i="50"/>
  <c r="O22" i="50"/>
  <c r="P24" i="50"/>
  <c r="Q29" i="50"/>
  <c r="M33" i="50"/>
  <c r="M46" i="50"/>
  <c r="P48" i="50"/>
  <c r="L51" i="50"/>
  <c r="M58" i="50"/>
  <c r="N65" i="50"/>
  <c r="O82" i="50"/>
  <c r="P112" i="50"/>
  <c r="O137" i="50"/>
  <c r="L99" i="50"/>
  <c r="L127" i="50"/>
  <c r="L71" i="50"/>
  <c r="L100" i="50"/>
  <c r="L128" i="50"/>
  <c r="L72" i="50"/>
  <c r="M96" i="50"/>
  <c r="M95" i="50"/>
  <c r="M40" i="50"/>
  <c r="M67" i="50"/>
  <c r="M39" i="50"/>
  <c r="M68" i="50"/>
  <c r="N136" i="50"/>
  <c r="N120" i="50"/>
  <c r="N112" i="50"/>
  <c r="N104" i="50"/>
  <c r="N88" i="50"/>
  <c r="N80" i="50"/>
  <c r="N135" i="50"/>
  <c r="N119" i="50"/>
  <c r="N111" i="50"/>
  <c r="N103" i="50"/>
  <c r="N87" i="50"/>
  <c r="N79" i="50"/>
  <c r="N140" i="50"/>
  <c r="N132" i="50"/>
  <c r="N116" i="50"/>
  <c r="N108" i="50"/>
  <c r="N92" i="50"/>
  <c r="N84" i="50"/>
  <c r="N76" i="50"/>
  <c r="N107" i="50"/>
  <c r="N64" i="50"/>
  <c r="N56" i="50"/>
  <c r="N48" i="50"/>
  <c r="N63" i="50"/>
  <c r="N55" i="50"/>
  <c r="N47" i="50"/>
  <c r="N31" i="50"/>
  <c r="N139" i="50"/>
  <c r="N60" i="50"/>
  <c r="N52" i="50"/>
  <c r="N36" i="50"/>
  <c r="N28" i="50"/>
  <c r="N115" i="50"/>
  <c r="N59" i="50"/>
  <c r="N51" i="50"/>
  <c r="N35" i="50"/>
  <c r="N27" i="50"/>
  <c r="M98" i="50"/>
  <c r="M97" i="50"/>
  <c r="M126" i="50"/>
  <c r="M125" i="50"/>
  <c r="O126" i="50"/>
  <c r="O70" i="50"/>
  <c r="O97" i="50"/>
  <c r="O42" i="50"/>
  <c r="P94" i="50"/>
  <c r="P93" i="50"/>
  <c r="P122" i="50"/>
  <c r="P66" i="50"/>
  <c r="P121" i="50"/>
  <c r="P38" i="50"/>
  <c r="P37" i="50"/>
  <c r="P65" i="50"/>
  <c r="Q126" i="50"/>
  <c r="Q125" i="50"/>
  <c r="Q69" i="50"/>
  <c r="Q98" i="50"/>
  <c r="Q97" i="50"/>
  <c r="Q70" i="50"/>
  <c r="Q41" i="50"/>
  <c r="Q134" i="50"/>
  <c r="Q133" i="50"/>
  <c r="Q138" i="50"/>
  <c r="Q130" i="50"/>
  <c r="Q137" i="50"/>
  <c r="Q129" i="50"/>
  <c r="R93" i="50"/>
  <c r="R121" i="50"/>
  <c r="R65" i="50"/>
  <c r="R122" i="50"/>
  <c r="S98" i="50"/>
  <c r="S97" i="50"/>
  <c r="S42" i="50"/>
  <c r="S125" i="50"/>
  <c r="S41" i="50"/>
  <c r="S69" i="50"/>
  <c r="S138" i="50"/>
  <c r="S130" i="50"/>
  <c r="S114" i="50"/>
  <c r="S106" i="50"/>
  <c r="S90" i="50"/>
  <c r="S82" i="50"/>
  <c r="S74" i="50"/>
  <c r="S109" i="50"/>
  <c r="S77" i="50"/>
  <c r="S137" i="50"/>
  <c r="S118" i="50"/>
  <c r="S113" i="50"/>
  <c r="S73" i="50"/>
  <c r="S129" i="50"/>
  <c r="S110" i="50"/>
  <c r="S85" i="50"/>
  <c r="S117" i="50"/>
  <c r="S105" i="50"/>
  <c r="T122" i="50"/>
  <c r="T121" i="50"/>
  <c r="T94" i="50"/>
  <c r="T66" i="50"/>
  <c r="T38" i="50"/>
  <c r="T93" i="50"/>
  <c r="T37" i="50"/>
  <c r="S18" i="50"/>
  <c r="R19" i="50"/>
  <c r="Q20" i="50"/>
  <c r="P23" i="50"/>
  <c r="Q24" i="50"/>
  <c r="M26" i="50"/>
  <c r="P31" i="50"/>
  <c r="L35" i="50"/>
  <c r="L44" i="50"/>
  <c r="Q46" i="50"/>
  <c r="S48" i="50"/>
  <c r="M51" i="50"/>
  <c r="S60" i="50"/>
  <c r="L63" i="50"/>
  <c r="N83" i="50"/>
  <c r="R87" i="50"/>
  <c r="O106" i="50"/>
  <c r="Q112" i="50"/>
  <c r="Q119" i="50"/>
  <c r="O125" i="50"/>
  <c r="O138" i="50"/>
  <c r="M128" i="50"/>
  <c r="M100" i="50"/>
  <c r="M99" i="50"/>
  <c r="M127" i="50"/>
  <c r="O128" i="50"/>
  <c r="O127" i="50"/>
  <c r="O71" i="50"/>
  <c r="O100" i="50"/>
  <c r="O99" i="50"/>
  <c r="O72" i="50"/>
  <c r="O43" i="50"/>
  <c r="P95" i="50"/>
  <c r="P123" i="50"/>
  <c r="P67" i="50"/>
  <c r="P96" i="50"/>
  <c r="Q100" i="50"/>
  <c r="Q128" i="50"/>
  <c r="Q44" i="50"/>
  <c r="Q99" i="50"/>
  <c r="Q43" i="50"/>
  <c r="Q127" i="50"/>
  <c r="Q71" i="50"/>
  <c r="Q140" i="50"/>
  <c r="Q132" i="50"/>
  <c r="Q135" i="50"/>
  <c r="Q136" i="50"/>
  <c r="R124" i="50"/>
  <c r="R68" i="50"/>
  <c r="R123" i="50"/>
  <c r="R96" i="50"/>
  <c r="R40" i="50"/>
  <c r="R39" i="50"/>
  <c r="S100" i="50"/>
  <c r="S99" i="50"/>
  <c r="S128" i="50"/>
  <c r="S72" i="50"/>
  <c r="S127" i="50"/>
  <c r="S71" i="50"/>
  <c r="S43" i="50"/>
  <c r="S140" i="50"/>
  <c r="S132" i="50"/>
  <c r="S116" i="50"/>
  <c r="S108" i="50"/>
  <c r="S92" i="50"/>
  <c r="S139" i="50"/>
  <c r="S131" i="50"/>
  <c r="S115" i="50"/>
  <c r="S107" i="50"/>
  <c r="S91" i="50"/>
  <c r="S83" i="50"/>
  <c r="S75" i="50"/>
  <c r="S136" i="50"/>
  <c r="S120" i="50"/>
  <c r="S112" i="50"/>
  <c r="S104" i="50"/>
  <c r="S88" i="50"/>
  <c r="S80" i="50"/>
  <c r="S135" i="50"/>
  <c r="S119" i="50"/>
  <c r="S111" i="50"/>
  <c r="S103" i="50"/>
  <c r="S87" i="50"/>
  <c r="S79" i="50"/>
  <c r="S84" i="50"/>
  <c r="S76" i="50"/>
  <c r="T123" i="50"/>
  <c r="T95" i="50"/>
  <c r="T68" i="50"/>
  <c r="T40" i="50"/>
  <c r="T124" i="50"/>
  <c r="M17" i="50"/>
  <c r="L18" i="50"/>
  <c r="T18" i="50"/>
  <c r="S19" i="50"/>
  <c r="R20" i="50"/>
  <c r="Q21" i="50"/>
  <c r="Q22" i="50"/>
  <c r="Q23" i="50"/>
  <c r="S24" i="50"/>
  <c r="N26" i="50"/>
  <c r="L28" i="50"/>
  <c r="S29" i="50"/>
  <c r="Q31" i="50"/>
  <c r="O33" i="50"/>
  <c r="M35" i="50"/>
  <c r="N37" i="50"/>
  <c r="Q39" i="50"/>
  <c r="M42" i="50"/>
  <c r="O44" i="50"/>
  <c r="R46" i="50"/>
  <c r="N49" i="50"/>
  <c r="P51" i="50"/>
  <c r="S53" i="50"/>
  <c r="O56" i="50"/>
  <c r="T60" i="50"/>
  <c r="P63" i="50"/>
  <c r="T65" i="50"/>
  <c r="O69" i="50"/>
  <c r="O74" i="50"/>
  <c r="S78" i="50"/>
  <c r="Q83" i="50"/>
  <c r="Q88" i="50"/>
  <c r="R94" i="50"/>
  <c r="T100" i="50"/>
  <c r="Q107" i="50"/>
  <c r="P113" i="50"/>
  <c r="R119" i="50"/>
  <c r="R126" i="50"/>
  <c r="P132" i="50"/>
  <c r="R138" i="50"/>
  <c r="Q118" i="50"/>
  <c r="Q110" i="50"/>
  <c r="Q102" i="50"/>
  <c r="Q117" i="50"/>
  <c r="Q109" i="50"/>
  <c r="Q101" i="50"/>
  <c r="Q85" i="50"/>
  <c r="Q77" i="50"/>
  <c r="Q114" i="50"/>
  <c r="Q106" i="50"/>
  <c r="Q90" i="50"/>
  <c r="Q82" i="50"/>
  <c r="Q74" i="50"/>
  <c r="Q113" i="50"/>
  <c r="Q105" i="50"/>
  <c r="Q89" i="50"/>
  <c r="Q81" i="50"/>
  <c r="Q73" i="50"/>
  <c r="Q61" i="50"/>
  <c r="Q53" i="50"/>
  <c r="Q45" i="50"/>
  <c r="Q86" i="50"/>
  <c r="Q57" i="50"/>
  <c r="Q49" i="50"/>
  <c r="Q33" i="50"/>
  <c r="Q25" i="50"/>
  <c r="Q78" i="50"/>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X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 r="BX66" i="24" l="1"/>
  <c r="BW66" i="24"/>
  <c r="BV66" i="24"/>
  <c r="BU66" i="24"/>
  <c r="BT66" i="24"/>
  <c r="BS66" i="24"/>
  <c r="BR66" i="24"/>
  <c r="BQ66" i="24"/>
  <c r="BP66" i="24"/>
  <c r="BO66" i="24"/>
  <c r="BN66" i="24"/>
  <c r="BM66" i="24"/>
  <c r="BX65" i="24"/>
  <c r="BW65" i="24"/>
  <c r="BV65" i="24"/>
  <c r="BU65" i="24"/>
  <c r="BT65" i="24"/>
  <c r="BS65" i="24"/>
  <c r="BR65" i="24"/>
  <c r="BQ65" i="24"/>
  <c r="BP65" i="24"/>
  <c r="BO65" i="24"/>
  <c r="BN65" i="24"/>
  <c r="BM65" i="24"/>
  <c r="BX64" i="24"/>
  <c r="BW64" i="24"/>
  <c r="BV64" i="24"/>
  <c r="BU64" i="24"/>
  <c r="BT64" i="24"/>
  <c r="BS64" i="24"/>
  <c r="BR64" i="24"/>
  <c r="BQ64" i="24"/>
  <c r="BP64" i="24"/>
  <c r="BO64" i="24"/>
  <c r="BN64" i="24"/>
  <c r="BM64" i="24"/>
  <c r="BX63" i="24"/>
  <c r="BW63" i="24"/>
  <c r="BV63" i="24"/>
  <c r="BU63" i="24"/>
  <c r="BT63" i="24"/>
  <c r="BS63" i="24"/>
  <c r="BR63" i="24"/>
  <c r="BQ63" i="24"/>
  <c r="BP63" i="24"/>
  <c r="BO63" i="24"/>
  <c r="BN63" i="24"/>
  <c r="BM63" i="24"/>
  <c r="BX62" i="24"/>
  <c r="BW62" i="24"/>
  <c r="BV62" i="24"/>
  <c r="BU62" i="24"/>
  <c r="BT62" i="24"/>
  <c r="BS62" i="24"/>
  <c r="BR62" i="24"/>
  <c r="BQ62" i="24"/>
  <c r="BP62" i="24"/>
  <c r="BO62" i="24"/>
  <c r="BN62" i="24"/>
  <c r="BM62" i="24"/>
  <c r="BX61" i="24"/>
  <c r="BW61" i="24"/>
  <c r="BV61" i="24"/>
  <c r="BU61" i="24"/>
  <c r="BT61" i="24"/>
  <c r="BS61" i="24"/>
  <c r="BR61" i="24"/>
  <c r="BQ61" i="24"/>
  <c r="BP61" i="24"/>
  <c r="BO61" i="24"/>
  <c r="BN61" i="24"/>
  <c r="BM61" i="24"/>
  <c r="BX60" i="24"/>
  <c r="BW60" i="24"/>
  <c r="BV60" i="24"/>
  <c r="BU60" i="24"/>
  <c r="BT60" i="24"/>
  <c r="BS60" i="24"/>
  <c r="BR60" i="24"/>
  <c r="BQ60" i="24"/>
  <c r="BP60" i="24"/>
  <c r="BO60" i="24"/>
  <c r="BN60" i="24"/>
  <c r="BM60" i="24"/>
  <c r="BX59" i="24"/>
  <c r="BW59" i="24"/>
  <c r="BV59" i="24"/>
  <c r="BU59" i="24"/>
  <c r="BT59" i="24"/>
  <c r="BS59" i="24"/>
  <c r="BR59" i="24"/>
  <c r="BQ59" i="24"/>
  <c r="BP59" i="24"/>
  <c r="BO59" i="24"/>
  <c r="BN59" i="24"/>
  <c r="BM59" i="24"/>
  <c r="BX58" i="24"/>
  <c r="BW58" i="24"/>
  <c r="BV58" i="24"/>
  <c r="BU58" i="24"/>
  <c r="BT58" i="24"/>
  <c r="BS58" i="24"/>
  <c r="BR58" i="24"/>
  <c r="BQ58" i="24"/>
  <c r="BP58" i="24"/>
  <c r="BO58" i="24"/>
  <c r="BN58" i="24"/>
  <c r="BM58" i="24"/>
  <c r="BX57" i="24"/>
  <c r="BW57" i="24"/>
  <c r="BV57" i="24"/>
  <c r="BU57" i="24"/>
  <c r="BT57" i="24"/>
  <c r="BS57" i="24"/>
  <c r="BR57" i="24"/>
  <c r="BQ57" i="24"/>
  <c r="BP57" i="24"/>
  <c r="BO57" i="24"/>
  <c r="BN57" i="24"/>
  <c r="BM57" i="24"/>
  <c r="BX56" i="24"/>
  <c r="BW56" i="24"/>
  <c r="BV56" i="24"/>
  <c r="BU56" i="24"/>
  <c r="BT56" i="24"/>
  <c r="BS56" i="24"/>
  <c r="BR56" i="24"/>
  <c r="BQ56" i="24"/>
  <c r="BP56" i="24"/>
  <c r="BO56" i="24"/>
  <c r="BN56" i="24"/>
  <c r="BM56" i="24"/>
  <c r="BX55" i="24"/>
  <c r="BW55" i="24"/>
  <c r="BV55" i="24"/>
  <c r="BU55" i="24"/>
  <c r="BT55" i="24"/>
  <c r="BS55" i="24"/>
  <c r="BR55" i="24"/>
  <c r="BQ55" i="24"/>
  <c r="BP55" i="24"/>
  <c r="BO55" i="24"/>
  <c r="BN55" i="24"/>
  <c r="BM55" i="24"/>
  <c r="BX54" i="24"/>
  <c r="BW54" i="24"/>
  <c r="BV54" i="24"/>
  <c r="BU54" i="24"/>
  <c r="BT54" i="24"/>
  <c r="BS54" i="24"/>
  <c r="BR54" i="24"/>
  <c r="BQ54" i="24"/>
  <c r="BP54" i="24"/>
  <c r="BO54" i="24"/>
  <c r="BN54" i="24"/>
  <c r="BM54" i="24"/>
  <c r="BX53" i="24"/>
  <c r="BW53" i="24"/>
  <c r="BV53" i="24"/>
  <c r="BU53" i="24"/>
  <c r="BT53" i="24"/>
  <c r="BS53" i="24"/>
  <c r="BR53" i="24"/>
  <c r="BQ53" i="24"/>
  <c r="BP53" i="24"/>
  <c r="BO53" i="24"/>
  <c r="BN53" i="24"/>
  <c r="BM53" i="24"/>
  <c r="BX52" i="24"/>
  <c r="BW52" i="24"/>
  <c r="BV52" i="24"/>
  <c r="BU52" i="24"/>
  <c r="BT52" i="24"/>
  <c r="BS52" i="24"/>
  <c r="BR52" i="24"/>
  <c r="BQ52" i="24"/>
  <c r="BP52" i="24"/>
  <c r="BO52" i="24"/>
  <c r="BN52" i="24"/>
  <c r="BM52" i="24"/>
  <c r="BX51" i="24"/>
  <c r="BW51" i="24"/>
  <c r="BV51" i="24"/>
  <c r="BU51" i="24"/>
  <c r="BT51" i="24"/>
  <c r="BS51" i="24"/>
  <c r="BR51" i="24"/>
  <c r="BQ51" i="24"/>
  <c r="BP51" i="24"/>
  <c r="BO51" i="24"/>
  <c r="BN51" i="24"/>
  <c r="BM51" i="24"/>
  <c r="BX50" i="24"/>
  <c r="BW50" i="24"/>
  <c r="BV50" i="24"/>
  <c r="BU50" i="24"/>
  <c r="BT50" i="24"/>
  <c r="BS50" i="24"/>
  <c r="BR50" i="24"/>
  <c r="BQ50" i="24"/>
  <c r="BP50" i="24"/>
  <c r="BO50" i="24"/>
  <c r="BN50" i="24"/>
  <c r="BM50" i="24"/>
  <c r="BX49" i="24"/>
  <c r="BW49" i="24"/>
  <c r="BV49" i="24"/>
  <c r="BU49" i="24"/>
  <c r="BT49" i="24"/>
  <c r="BS49" i="24"/>
  <c r="BR49" i="24"/>
  <c r="BQ49" i="24"/>
  <c r="BP49" i="24"/>
  <c r="BO49" i="24"/>
  <c r="BN49" i="24"/>
  <c r="BM49" i="24"/>
  <c r="BX48" i="24"/>
  <c r="BW48" i="24"/>
  <c r="BV48" i="24"/>
  <c r="BU48" i="24"/>
  <c r="BT48" i="24"/>
  <c r="BS48" i="24"/>
  <c r="BR48" i="24"/>
  <c r="BQ48" i="24"/>
  <c r="BP48" i="24"/>
  <c r="BO48" i="24"/>
  <c r="BN48" i="24"/>
  <c r="BM48" i="24"/>
  <c r="BX47" i="24"/>
  <c r="BW47" i="24"/>
  <c r="BV47" i="24"/>
  <c r="BU47" i="24"/>
  <c r="BT47" i="24"/>
  <c r="BS47" i="24"/>
  <c r="BR47" i="24"/>
  <c r="BQ47" i="24"/>
  <c r="BP47" i="24"/>
  <c r="BO47" i="24"/>
  <c r="BN47" i="24"/>
  <c r="BM47" i="24"/>
</calcChain>
</file>

<file path=xl/sharedStrings.xml><?xml version="1.0" encoding="utf-8"?>
<sst xmlns="http://schemas.openxmlformats.org/spreadsheetml/2006/main" count="3527" uniqueCount="103">
  <si>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</si>
  <si>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</si>
  <si>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</si>
  <si>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</si>
  <si>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</si>
  <si>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</si>
  <si>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</si>
  <si>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</si>
  <si>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</si>
  <si>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</si>
  <si>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</si>
  <si>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</si>
  <si>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</si>
  <si>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</si>
  <si>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</si>
  <si>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</si>
  <si>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</si>
  <si>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</si>
  <si>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</si>
  <si>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</si>
  <si>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</si>
  <si>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</si>
  <si>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</si>
  <si>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</si>
  <si>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</si>
  <si>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</si>
  <si>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</si>
  <si>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</si>
  <si>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</si>
  <si>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</si>
  <si>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</si>
  <si>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</si>
  <si>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</si>
  <si>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</si>
  <si>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</si>
  <si>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</si>
  <si>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</si>
  <si>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</si>
  <si>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</si>
  <si>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</si>
  <si>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</si>
  <si>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</si>
  <si>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</si>
  <si>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</si>
  <si>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</si>
  <si>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</si>
  <si>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</si>
  <si>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</si>
  <si>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</si>
  <si>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</si>
  <si>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</si>
  <si>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</si>
  <si>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</si>
  <si>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</si>
  <si>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</si>
  <si>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</si>
  <si>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</si>
  <si>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</si>
  <si>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</si>
  <si>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</si>
  <si>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</si>
  <si>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</si>
  <si>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</si>
  <si>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</si>
  <si>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</si>
  <si>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</si>
  <si>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Weekend-Weekday model</t>
  </si>
  <si>
    <t>H1000 (weekend=off-peak weekday+1000)</t>
  </si>
  <si>
    <t>Saturday-Sunday-Weekday Unconstrained model</t>
  </si>
  <si>
    <t>Saturday-Sunday-Weekday Constrained model</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</si>
  <si>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</si>
  <si>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</si>
  <si>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</si>
  <si>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</si>
  <si>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</si>
  <si>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</si>
  <si>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</si>
  <si>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</si>
  <si>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Saturday-Sunday-Weekday Partial constrained model</t>
  </si>
  <si>
    <t xml:space="preserve">31 steady low flow days </t>
  </si>
  <si>
    <t>TOC</t>
  </si>
  <si>
    <t>FStore</t>
  </si>
  <si>
    <t>Storing objective function values over different scenarios</t>
  </si>
  <si>
    <t>case</t>
  </si>
  <si>
    <t>Four steady low flow days</t>
  </si>
  <si>
    <t xml:space="preserve">Eight steady low flow days </t>
  </si>
  <si>
    <t xml:space="preserve">30 steady low flow days </t>
  </si>
  <si>
    <t>unsteady</t>
  </si>
  <si>
    <t>Case 12</t>
  </si>
  <si>
    <t xml:space="preserve"> Case9</t>
  </si>
  <si>
    <t>Case 6</t>
  </si>
  <si>
    <t>Case 4</t>
  </si>
  <si>
    <t>Case 1</t>
  </si>
  <si>
    <t>A</t>
  </si>
  <si>
    <t>B</t>
  </si>
  <si>
    <t>C</t>
  </si>
  <si>
    <t>D</t>
  </si>
  <si>
    <t>E</t>
  </si>
  <si>
    <t>HydroPeak</t>
  </si>
  <si>
    <t>case 3</t>
  </si>
  <si>
    <t>case 4</t>
  </si>
  <si>
    <t>case 5</t>
  </si>
  <si>
    <t>Hydropeak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</si>
</sst>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0" fillId="9"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5" fillId="0" borderId="0" xfId="0" applyFont="1"/>
    <xf numFmtId="0" fontId="0" fillId="0" borderId="0" xfId="0" applyAlignment="1">
      <alignment horizontal="center"/>
    </xf>
    <xf numFmtId="0" fontId="0" fillId="0" borderId="0" xfId="0" applyAlignment="1">
      <alignment horizontal="center" wrapText="1"/>
    </xf>
    <xf numFmtId="0" fontId="6" fillId="0" borderId="0" xfId="1"/>
    <xf numFmtId="0" fontId="0" fillId="6" borderId="1" xfId="0" applyFill="1" applyBorder="1"/>
    <xf numFmtId="0" fontId="0" fillId="0" borderId="0" xfId="0" applyFill="1" applyBorder="1"/>
    <xf numFmtId="0" fontId="3" fillId="0" borderId="0" xfId="0" applyFont="1" applyAlignment="1">
      <alignment horizontal="center" wrapText="1"/>
    </xf>
    <xf numFmtId="1" fontId="0" fillId="0" borderId="0" xfId="0" applyNumberFormat="1"/>
    <xf numFmtId="0" fontId="0" fillId="0" borderId="1" xfId="0" applyBorder="1"/>
    <xf numFmtId="0" fontId="0" fillId="0" borderId="0" xfId="0" applyAlignment="1">
      <alignment horizontal="center"/>
    </xf>
    <xf numFmtId="0" fontId="0" fillId="0" borderId="0" xfId="0" applyAlignment="1">
      <alignment horizontal="center" wrapText="1"/>
    </xf>
    <xf numFmtId="0" fontId="4" fillId="9" borderId="0" xfId="0" applyFont="1" applyFill="1" applyAlignment="1">
      <alignment horizontal="center" wrapText="1"/>
    </xf>
    <xf numFmtId="0" fontId="0" fillId="9" borderId="0" xfId="0" applyFill="1" applyAlignment="1">
      <alignment horizontal="center" wrapText="1"/>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0" fillId="10" borderId="1" xfId="0" applyFill="1" applyBorder="1" applyAlignment="1">
      <alignment horizontal="center" wrapText="1"/>
    </xf>
    <xf numFmtId="0" fontId="3" fillId="8" borderId="0" xfId="0" applyFont="1" applyFill="1" applyAlignment="1">
      <alignment horizontal="center" wrapText="1"/>
    </xf>
    <xf numFmtId="0" fontId="4" fillId="11" borderId="0" xfId="0" applyFont="1" applyFill="1" applyAlignment="1">
      <alignment horizontal="center" wrapText="1"/>
    </xf>
    <xf numFmtId="0" fontId="4" fillId="3" borderId="0" xfId="0" applyFont="1" applyFill="1" applyAlignment="1">
      <alignment horizontal="center" wrapText="1"/>
    </xf>
    <xf numFmtId="0" fontId="4" fillId="6" borderId="0" xfId="0" applyFont="1" applyFill="1" applyAlignment="1">
      <alignment horizontal="center" wrapText="1"/>
    </xf>
    <xf numFmtId="0" fontId="4" fillId="4" borderId="0" xfId="0" applyFont="1" applyFill="1" applyAlignment="1">
      <alignment horizontal="center" wrapText="1"/>
    </xf>
    <xf numFmtId="0" fontId="1" fillId="3" borderId="1" xfId="0" applyFont="1" applyFill="1" applyBorder="1" applyAlignment="1">
      <alignment horizontal="center" wrapText="1"/>
    </xf>
    <xf numFmtId="0" fontId="0" fillId="6" borderId="1" xfId="0" applyFill="1" applyBorder="1" applyAlignment="1">
      <alignment horizontal="center" wrapText="1"/>
    </xf>
    <xf numFmtId="0" fontId="0" fillId="4" borderId="1" xfId="0" applyFill="1" applyBorder="1" applyAlignment="1">
      <alignment horizontal="center" wrapText="1"/>
    </xf>
    <xf numFmtId="0" fontId="4" fillId="10" borderId="0" xfId="0" applyFont="1" applyFill="1" applyAlignment="1">
      <alignment horizontal="center" wrapText="1"/>
    </xf>
    <xf numFmtId="0" fontId="5" fillId="2" borderId="0" xfId="0" applyFont="1" applyFill="1" applyAlignment="1">
      <alignment horizontal="center" vertical="center"/>
    </xf>
    <xf numFmtId="0" fontId="5" fillId="10" borderId="0" xfId="0" applyFont="1" applyFill="1" applyAlignment="1">
      <alignment horizontal="center" vertical="center"/>
    </xf>
    <xf numFmtId="0" fontId="4" fillId="7" borderId="0" xfId="0" applyFont="1" applyFill="1" applyAlignment="1">
      <alignment horizontal="center"/>
    </xf>
    <xf numFmtId="0" fontId="5" fillId="4" borderId="0" xfId="0" applyFont="1" applyFill="1" applyAlignment="1">
      <alignment horizontal="center" vertical="center"/>
    </xf>
    <xf numFmtId="0" fontId="5" fillId="12" borderId="0" xfId="0" applyFont="1" applyFill="1" applyAlignment="1">
      <alignment horizontal="center" vertical="center"/>
    </xf>
    <xf numFmtId="0" fontId="0" fillId="13" borderId="0" xfId="0" applyFill="1" applyAlignment="1">
      <alignment horizontal="center" wrapText="1"/>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1" xfId="0" applyBorder="1" applyAlignment="1">
      <alignment horizont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Comparision_Saturday_Updated!$C$6:$C$17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Comparision_Saturday_Updated!$D$6:$D$17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Comparision_Saturday_Updated!$E$6:$E$17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Comparision_Saturday_Updated!$F$6:$F$17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Comparision_Saturday_Updated!$G$6:$G$17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1">
                  <a:lumMod val="40000"/>
                  <a:lumOff val="60000"/>
                </a:schemeClr>
              </a:solidFill>
              <a:round/>
            </a:ln>
            <a:effectLst/>
          </c:spPr>
          <c:marker>
            <c:symbol val="diamond"/>
            <c:size val="6"/>
            <c:spPr>
              <a:solidFill>
                <a:schemeClr val="accent1">
                  <a:lumMod val="40000"/>
                  <a:lumOff val="60000"/>
                </a:schemeClr>
              </a:solidFill>
              <a:ln w="9525">
                <a:noFill/>
              </a:ln>
              <a:effectLst/>
            </c:spPr>
          </c:marker>
          <c:xVal>
            <c:numRef>
              <c:f>Comparision_Saturday_Updated!$J$6:$J$17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Comparision_Saturday_Updated!$K$6:$K$17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round/>
            </a:ln>
            <a:effectLst/>
          </c:spPr>
          <c:marker>
            <c:symbol val="triangle"/>
            <c:size val="6"/>
            <c:spPr>
              <a:solidFill>
                <a:srgbClr val="00B0F0"/>
              </a:solidFill>
              <a:ln w="9525">
                <a:solidFill>
                  <a:schemeClr val="tx2">
                    <a:lumMod val="20000"/>
                    <a:lumOff val="80000"/>
                  </a:schemeClr>
                </a:solidFill>
              </a:ln>
              <a:effectLst/>
            </c:spPr>
          </c:marker>
          <c:xVal>
            <c:numRef>
              <c:f>Comparision_Saturday_Updated!$L$6:$L$17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rgbClr val="448DD0"/>
              </a:solidFill>
              <a:round/>
            </a:ln>
            <a:effectLst/>
          </c:spPr>
          <c:marker>
            <c:symbol val="square"/>
            <c:size val="6"/>
            <c:spPr>
              <a:solidFill>
                <a:srgbClr val="448DD0"/>
              </a:solidFill>
              <a:ln w="9525">
                <a:solidFill>
                  <a:schemeClr val="bg2">
                    <a:lumMod val="90000"/>
                  </a:schemeClr>
                </a:solidFill>
              </a:ln>
              <a:effectLst/>
            </c:spPr>
          </c:marker>
          <c:xVal>
            <c:numRef>
              <c:f>Comparision_Saturday_Updated!$M$6:$M$17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rgbClr val="002060"/>
              </a:solidFill>
              <a:round/>
            </a:ln>
            <a:effectLst/>
          </c:spPr>
          <c:marker>
            <c:symbol val="star"/>
            <c:size val="6"/>
            <c:spPr>
              <a:noFill/>
              <a:ln w="9525">
                <a:solidFill>
                  <a:srgbClr val="002060"/>
                </a:solidFill>
              </a:ln>
              <a:effectLst/>
            </c:spPr>
          </c:marker>
          <c:xVal>
            <c:numRef>
              <c:f>Comparision_Saturday_Updated!$N$6:$N$17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ser>
          <c:idx val="10"/>
          <c:order val="10"/>
          <c:spPr>
            <a:ln w="19050" cap="rnd">
              <a:solidFill>
                <a:schemeClr val="accent6">
                  <a:lumMod val="40000"/>
                  <a:lumOff val="60000"/>
                </a:schemeClr>
              </a:solidFill>
              <a:round/>
            </a:ln>
            <a:effectLst/>
          </c:spPr>
          <c:marker>
            <c:symbol val="diamond"/>
            <c:size val="6"/>
            <c:spPr>
              <a:solidFill>
                <a:schemeClr val="accent6">
                  <a:lumMod val="40000"/>
                  <a:lumOff val="60000"/>
                </a:schemeClr>
              </a:solidFill>
              <a:ln w="9525">
                <a:solidFill>
                  <a:schemeClr val="accent6">
                    <a:lumMod val="40000"/>
                    <a:lumOff val="60000"/>
                  </a:schemeClr>
                </a:solidFill>
              </a:ln>
              <a:effectLst/>
            </c:spPr>
          </c:marker>
          <c:xVal>
            <c:numRef>
              <c:f>Comparision_Saturday_Updated!$Q$6:$Q$17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0326-4F4D-BE53-03082B72CC0D}"/>
            </c:ext>
          </c:extLst>
        </c:ser>
        <c:ser>
          <c:idx val="11"/>
          <c:order val="11"/>
          <c:spPr>
            <a:ln w="19050" cap="rnd">
              <a:solidFill>
                <a:schemeClr val="accent6">
                  <a:lumMod val="60000"/>
                  <a:lumOff val="40000"/>
                </a:schemeClr>
              </a:solidFill>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Comparision_Saturday_Updated!$R$6:$R$17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0326-4F4D-BE53-03082B72CC0D}"/>
            </c:ext>
          </c:extLst>
        </c:ser>
        <c:ser>
          <c:idx val="12"/>
          <c:order val="12"/>
          <c:spPr>
            <a:ln w="19050" cap="rnd">
              <a:solidFill>
                <a:srgbClr val="53F22E"/>
              </a:solidFill>
              <a:round/>
            </a:ln>
            <a:effectLst/>
          </c:spPr>
          <c:marker>
            <c:symbol val="triangle"/>
            <c:size val="6"/>
            <c:spPr>
              <a:solidFill>
                <a:srgbClr val="53F22E"/>
              </a:solidFill>
              <a:ln w="9525">
                <a:noFill/>
              </a:ln>
              <a:effectLst/>
            </c:spPr>
          </c:marker>
          <c:xVal>
            <c:numRef>
              <c:f>Comparision_Saturday_Updated!$S$6:$S$17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0326-4F4D-BE53-03082B72CC0D}"/>
            </c:ext>
          </c:extLst>
        </c:ser>
        <c:ser>
          <c:idx val="13"/>
          <c:order val="13"/>
          <c:spPr>
            <a:ln w="19050" cap="rnd">
              <a:solidFill>
                <a:srgbClr val="85CA3A"/>
              </a:solidFill>
              <a:round/>
            </a:ln>
            <a:effectLst/>
          </c:spPr>
          <c:marker>
            <c:symbol val="square"/>
            <c:size val="6"/>
            <c:spPr>
              <a:solidFill>
                <a:srgbClr val="85CA3A"/>
              </a:solidFill>
              <a:ln w="9525">
                <a:noFill/>
              </a:ln>
              <a:effectLst/>
            </c:spPr>
          </c:marker>
          <c:xVal>
            <c:numRef>
              <c:f>Comparision_Saturday_Updated!$T$6:$T$17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0326-4F4D-BE53-03082B72CC0D}"/>
            </c:ext>
          </c:extLst>
        </c:ser>
        <c:ser>
          <c:idx val="14"/>
          <c:order val="14"/>
          <c:spPr>
            <a:ln w="19050" cap="rnd">
              <a:solidFill>
                <a:schemeClr val="accent6">
                  <a:lumMod val="75000"/>
                </a:schemeClr>
              </a:solidFill>
              <a:round/>
            </a:ln>
            <a:effectLst/>
          </c:spPr>
          <c:marker>
            <c:symbol val="star"/>
            <c:size val="6"/>
            <c:spPr>
              <a:noFill/>
              <a:ln w="9525">
                <a:solidFill>
                  <a:schemeClr val="accent6">
                    <a:lumMod val="75000"/>
                  </a:schemeClr>
                </a:solidFill>
              </a:ln>
              <a:effectLst/>
            </c:spPr>
          </c:marker>
          <c:xVal>
            <c:numRef>
              <c:f>Comparision_Saturday_Updated!$U$6:$U$17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0326-4F4D-BE53-03082B72CC0D}"/>
            </c:ext>
          </c:extLst>
        </c:ser>
        <c:ser>
          <c:idx val="15"/>
          <c:order val="15"/>
          <c:spPr>
            <a:ln w="19050" cap="rnd">
              <a:solidFill>
                <a:schemeClr val="accent2">
                  <a:lumMod val="40000"/>
                  <a:lumOff val="60000"/>
                </a:schemeClr>
              </a:solidFill>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Comparision_Saturday_Updated!$X$6:$X$17</c:f>
              <c:numCache>
                <c:formatCode>General</c:formatCode>
                <c:ptCount val="12"/>
                <c:pt idx="0">
                  <c:v>21.388423505386697</c:v>
                </c:pt>
                <c:pt idx="1">
                  <c:v>21.4177348890763</c:v>
                </c:pt>
                <c:pt idx="2">
                  <c:v>21.449067747503101</c:v>
                </c:pt>
                <c:pt idx="3">
                  <c:v>21.518696321784898</c:v>
                </c:pt>
                <c:pt idx="4">
                  <c:v>21.547142169021701</c:v>
                </c:pt>
                <c:pt idx="5">
                  <c:v>21.582049547951797</c:v>
                </c:pt>
                <c:pt idx="6">
                  <c:v>21.573341587951802</c:v>
                </c:pt>
                <c:pt idx="7">
                  <c:v>21.5646336279518</c:v>
                </c:pt>
                <c:pt idx="8">
                  <c:v>21.483984313221903</c:v>
                </c:pt>
                <c:pt idx="9">
                  <c:v>21.178737543329397</c:v>
                </c:pt>
                <c:pt idx="10">
                  <c:v>20.873490773437002</c:v>
                </c:pt>
                <c:pt idx="11">
                  <c:v>20.507194649565999</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F-0326-4F4D-BE53-03082B72CC0D}"/>
            </c:ext>
          </c:extLst>
        </c:ser>
        <c:ser>
          <c:idx val="16"/>
          <c:order val="16"/>
          <c:spPr>
            <a:ln w="19050" cap="rnd">
              <a:solidFill>
                <a:schemeClr val="accent2">
                  <a:lumMod val="60000"/>
                  <a:lumOff val="40000"/>
                </a:schemeClr>
              </a:solidFill>
              <a:round/>
            </a:ln>
            <a:effectLst/>
          </c:spPr>
          <c:marker>
            <c:symbol val="circle"/>
            <c:size val="6"/>
            <c:spPr>
              <a:solidFill>
                <a:srgbClr val="F8A690"/>
              </a:solidFill>
              <a:ln w="9525">
                <a:solidFill>
                  <a:schemeClr val="bg2">
                    <a:lumMod val="90000"/>
                  </a:schemeClr>
                </a:solidFill>
              </a:ln>
              <a:effectLst/>
            </c:spPr>
          </c:marker>
          <c:xVal>
            <c:numRef>
              <c:f>Comparision_Saturday_Updated!$Y$6:$Y$17</c:f>
              <c:numCache>
                <c:formatCode>General</c:formatCode>
                <c:ptCount val="12"/>
                <c:pt idx="0">
                  <c:v>24.6705603106724</c:v>
                </c:pt>
                <c:pt idx="1">
                  <c:v>24.720141194465601</c:v>
                </c:pt>
                <c:pt idx="2">
                  <c:v>24.762276484788202</c:v>
                </c:pt>
                <c:pt idx="3">
                  <c:v>24.846547065433302</c:v>
                </c:pt>
                <c:pt idx="4">
                  <c:v>24.843738046078499</c:v>
                </c:pt>
                <c:pt idx="5">
                  <c:v>24.8409290267237</c:v>
                </c:pt>
                <c:pt idx="6">
                  <c:v>24.779879672745203</c:v>
                </c:pt>
                <c:pt idx="7">
                  <c:v>24.718830318766699</c:v>
                </c:pt>
                <c:pt idx="8">
                  <c:v>24.4135835488742</c:v>
                </c:pt>
                <c:pt idx="9">
                  <c:v>24.108336778981702</c:v>
                </c:pt>
                <c:pt idx="10">
                  <c:v>23.803090009089299</c:v>
                </c:pt>
                <c:pt idx="11">
                  <c:v>23.4367938852183</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0-0326-4F4D-BE53-03082B72CC0D}"/>
            </c:ext>
          </c:extLst>
        </c:ser>
        <c:ser>
          <c:idx val="17"/>
          <c:order val="17"/>
          <c:spPr>
            <a:ln w="19050" cap="rnd">
              <a:solidFill>
                <a:srgbClr val="FF5050"/>
              </a:solidFill>
              <a:round/>
            </a:ln>
            <a:effectLst/>
          </c:spPr>
          <c:marker>
            <c:symbol val="triangle"/>
            <c:size val="6"/>
            <c:spPr>
              <a:solidFill>
                <a:srgbClr val="FF5050"/>
              </a:solidFill>
              <a:ln w="9525">
                <a:noFill/>
              </a:ln>
              <a:effectLst/>
            </c:spPr>
          </c:marker>
          <c:xVal>
            <c:numRef>
              <c:f>Comparision_Saturday_Updated!$Z$6:$Z$17</c:f>
              <c:numCache>
                <c:formatCode>General</c:formatCode>
                <c:ptCount val="12"/>
                <c:pt idx="0">
                  <c:v>27.6076051397953</c:v>
                </c:pt>
                <c:pt idx="1">
                  <c:v>27.649740430117902</c:v>
                </c:pt>
                <c:pt idx="2">
                  <c:v>27.6918757204405</c:v>
                </c:pt>
                <c:pt idx="3">
                  <c:v>27.7761463010856</c:v>
                </c:pt>
                <c:pt idx="4">
                  <c:v>27.7733372817308</c:v>
                </c:pt>
                <c:pt idx="5">
                  <c:v>27.770528262376001</c:v>
                </c:pt>
                <c:pt idx="6">
                  <c:v>27.7094789083975</c:v>
                </c:pt>
                <c:pt idx="7">
                  <c:v>27.648429554419</c:v>
                </c:pt>
                <c:pt idx="8">
                  <c:v>27.343182784526501</c:v>
                </c:pt>
                <c:pt idx="9">
                  <c:v>27.037936014633999</c:v>
                </c:pt>
                <c:pt idx="10">
                  <c:v>26.732689244741501</c:v>
                </c:pt>
                <c:pt idx="11">
                  <c:v>26.366393120870601</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1-0326-4F4D-BE53-03082B72CC0D}"/>
            </c:ext>
          </c:extLst>
        </c:ser>
        <c:ser>
          <c:idx val="18"/>
          <c:order val="18"/>
          <c:spPr>
            <a:ln w="19050" cap="rnd">
              <a:solidFill>
                <a:srgbClr val="CC0000"/>
              </a:solidFill>
              <a:round/>
            </a:ln>
            <a:effectLst/>
          </c:spPr>
          <c:marker>
            <c:symbol val="square"/>
            <c:size val="6"/>
            <c:spPr>
              <a:solidFill>
                <a:srgbClr val="CC0000"/>
              </a:solidFill>
              <a:ln w="9525">
                <a:noFill/>
              </a:ln>
              <a:effectLst/>
            </c:spPr>
          </c:marker>
          <c:xVal>
            <c:numRef>
              <c:f>Comparision_Saturday_Updated!$AA$6:$AA$17</c:f>
              <c:numCache>
                <c:formatCode>General</c:formatCode>
                <c:ptCount val="12"/>
                <c:pt idx="0">
                  <c:v>30.537204375447601</c:v>
                </c:pt>
                <c:pt idx="1">
                  <c:v>30.579339665770199</c:v>
                </c:pt>
                <c:pt idx="2">
                  <c:v>30.621474956092801</c:v>
                </c:pt>
                <c:pt idx="3">
                  <c:v>30.705745536737901</c:v>
                </c:pt>
                <c:pt idx="4">
                  <c:v>30.702936517383097</c:v>
                </c:pt>
                <c:pt idx="5">
                  <c:v>30.700127498028198</c:v>
                </c:pt>
                <c:pt idx="6">
                  <c:v>30.639078144049801</c:v>
                </c:pt>
                <c:pt idx="7">
                  <c:v>30.578028790071301</c:v>
                </c:pt>
                <c:pt idx="8">
                  <c:v>30.272782020178798</c:v>
                </c:pt>
                <c:pt idx="9">
                  <c:v>29.9675352502863</c:v>
                </c:pt>
                <c:pt idx="10">
                  <c:v>29.662288480393801</c:v>
                </c:pt>
                <c:pt idx="11">
                  <c:v>29.295992356522898</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2-0326-4F4D-BE53-03082B72CC0D}"/>
            </c:ext>
          </c:extLst>
        </c:ser>
        <c:ser>
          <c:idx val="19"/>
          <c:order val="19"/>
          <c:spPr>
            <a:ln w="19050" cap="rnd">
              <a:solidFill>
                <a:srgbClr val="CC0000"/>
              </a:solidFill>
              <a:round/>
            </a:ln>
            <a:effectLst/>
          </c:spPr>
          <c:marker>
            <c:symbol val="diamond"/>
            <c:size val="6"/>
            <c:spPr>
              <a:solidFill>
                <a:srgbClr val="CC0000"/>
              </a:solidFill>
              <a:ln w="9525">
                <a:noFill/>
              </a:ln>
              <a:effectLst/>
            </c:spPr>
          </c:marker>
          <c:xVal>
            <c:numRef>
              <c:f>Comparision_Saturday_Updated!$AB$6:$AB$17</c:f>
              <c:numCache>
                <c:formatCode>General</c:formatCode>
                <c:ptCount val="12"/>
                <c:pt idx="0">
                  <c:v>33.466803611099898</c:v>
                </c:pt>
                <c:pt idx="1">
                  <c:v>33.508938901422503</c:v>
                </c:pt>
                <c:pt idx="2">
                  <c:v>33.551074191745101</c:v>
                </c:pt>
                <c:pt idx="3">
                  <c:v>33.635344772390205</c:v>
                </c:pt>
                <c:pt idx="4">
                  <c:v>33.632535753035398</c:v>
                </c:pt>
                <c:pt idx="5">
                  <c:v>33.629726733680499</c:v>
                </c:pt>
                <c:pt idx="6">
                  <c:v>33.568677379702002</c:v>
                </c:pt>
                <c:pt idx="7">
                  <c:v>33.507628025723498</c:v>
                </c:pt>
                <c:pt idx="8">
                  <c:v>33.202381255831099</c:v>
                </c:pt>
                <c:pt idx="9">
                  <c:v>32.897134485938601</c:v>
                </c:pt>
                <c:pt idx="10">
                  <c:v>32.591887716046095</c:v>
                </c:pt>
                <c:pt idx="11">
                  <c:v>32.225591592175199</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3-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5"/>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21.388423505386697</c:v>
                </c:pt>
                <c:pt idx="1">
                  <c:v>21.439504789076299</c:v>
                </c:pt>
                <c:pt idx="2">
                  <c:v>21.494108919916901</c:v>
                </c:pt>
                <c:pt idx="3">
                  <c:v>21.615451432895998</c:v>
                </c:pt>
                <c:pt idx="4">
                  <c:v>21.6801997978217</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24.6705603106724</c:v>
                </c:pt>
                <c:pt idx="1">
                  <c:v>24.734186291239801</c:v>
                </c:pt>
                <c:pt idx="2">
                  <c:v>24.790366678336603</c:v>
                </c:pt>
                <c:pt idx="3">
                  <c:v>24.902727452530101</c:v>
                </c:pt>
                <c:pt idx="4">
                  <c:v>24.910592706723701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27.6076051397953</c:v>
                </c:pt>
                <c:pt idx="1">
                  <c:v>27.663785526892099</c:v>
                </c:pt>
                <c:pt idx="2">
                  <c:v>27.719965913988901</c:v>
                </c:pt>
                <c:pt idx="3">
                  <c:v>27.832326688182398</c:v>
                </c:pt>
                <c:pt idx="4">
                  <c:v>27.840191942375998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21.388423505386697</c:v>
                </c:pt>
                <c:pt idx="1">
                  <c:v>21.428619839076298</c:v>
                </c:pt>
                <c:pt idx="2">
                  <c:v>21.471588333709999</c:v>
                </c:pt>
                <c:pt idx="3">
                  <c:v>21.567073877340498</c:v>
                </c:pt>
                <c:pt idx="4">
                  <c:v>21.613670983421699</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24.6705603106724</c:v>
                </c:pt>
                <c:pt idx="1">
                  <c:v>24.727163742852699</c:v>
                </c:pt>
                <c:pt idx="2">
                  <c:v>24.776321581562399</c:v>
                </c:pt>
                <c:pt idx="3">
                  <c:v>24.8746372589817</c:v>
                </c:pt>
                <c:pt idx="4">
                  <c:v>24.877165376401102</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27.6076051397953</c:v>
                </c:pt>
                <c:pt idx="1">
                  <c:v>27.656762978505</c:v>
                </c:pt>
                <c:pt idx="2">
                  <c:v>27.7059208172147</c:v>
                </c:pt>
                <c:pt idx="3">
                  <c:v>27.804236494633997</c:v>
                </c:pt>
                <c:pt idx="4">
                  <c:v>27.806764612053403</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21.388423505386697</c:v>
                </c:pt>
                <c:pt idx="1">
                  <c:v>21.423177364076302</c:v>
                </c:pt>
                <c:pt idx="2">
                  <c:v>21.460328040606598</c:v>
                </c:pt>
                <c:pt idx="3">
                  <c:v>21.542885099562699</c:v>
                </c:pt>
                <c:pt idx="4">
                  <c:v>21.580406576221701</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24.6705603106724</c:v>
                </c:pt>
                <c:pt idx="1">
                  <c:v>24.7236524686591</c:v>
                </c:pt>
                <c:pt idx="2">
                  <c:v>24.769299033175301</c:v>
                </c:pt>
                <c:pt idx="3">
                  <c:v>24.860592162207499</c:v>
                </c:pt>
                <c:pt idx="4">
                  <c:v>24.860451711239801</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27.6076051397953</c:v>
                </c:pt>
                <c:pt idx="1">
                  <c:v>27.653251704311401</c:v>
                </c:pt>
                <c:pt idx="2">
                  <c:v>27.698898268827598</c:v>
                </c:pt>
                <c:pt idx="3">
                  <c:v>27.7901913978598</c:v>
                </c:pt>
                <c:pt idx="4">
                  <c:v>27.790050946892102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21.388423505386697</c:v>
                </c:pt>
                <c:pt idx="1">
                  <c:v>21.4177348890763</c:v>
                </c:pt>
                <c:pt idx="2">
                  <c:v>21.449067747503101</c:v>
                </c:pt>
                <c:pt idx="3">
                  <c:v>21.518696321784898</c:v>
                </c:pt>
                <c:pt idx="4">
                  <c:v>21.547142169021701</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24.6705603106724</c:v>
                </c:pt>
                <c:pt idx="1">
                  <c:v>24.720141194465601</c:v>
                </c:pt>
                <c:pt idx="2">
                  <c:v>24.762276484788202</c:v>
                </c:pt>
                <c:pt idx="3">
                  <c:v>24.846547065433302</c:v>
                </c:pt>
                <c:pt idx="4">
                  <c:v>24.843738046078499</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27.6076051397953</c:v>
                </c:pt>
                <c:pt idx="1">
                  <c:v>27.649740430117902</c:v>
                </c:pt>
                <c:pt idx="2">
                  <c:v>27.6918757204405</c:v>
                </c:pt>
                <c:pt idx="3">
                  <c:v>27.7761463010856</c:v>
                </c:pt>
                <c:pt idx="4">
                  <c:v>27.7733372817308</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21.388423505386712</c:v>
                </c:pt>
                <c:pt idx="1">
                  <c:v>21.439504789076302</c:v>
                </c:pt>
                <c:pt idx="2">
                  <c:v>21.494108919916918</c:v>
                </c:pt>
                <c:pt idx="3">
                  <c:v>21.61545143289603</c:v>
                </c:pt>
                <c:pt idx="4">
                  <c:v>21.68019979782169</c:v>
                </c:pt>
                <c:pt idx="5">
                  <c:v>21.756208747951813</c:v>
                </c:pt>
                <c:pt idx="6">
                  <c:v>21.756208747951806</c:v>
                </c:pt>
                <c:pt idx="7">
                  <c:v>21.756208747951806</c:v>
                </c:pt>
                <c:pt idx="8">
                  <c:v>21.537917484834828</c:v>
                </c:pt>
                <c:pt idx="9">
                  <c:v>21.215816598813319</c:v>
                </c:pt>
                <c:pt idx="10">
                  <c:v>20.893715712791813</c:v>
                </c:pt>
                <c:pt idx="11">
                  <c:v>20.50719464956601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24.670560310672368</c:v>
                </c:pt>
                <c:pt idx="1">
                  <c:v>24.734186291239794</c:v>
                </c:pt>
                <c:pt idx="2">
                  <c:v>24.790366678336575</c:v>
                </c:pt>
                <c:pt idx="3">
                  <c:v>24.902727452530119</c:v>
                </c:pt>
                <c:pt idx="4">
                  <c:v>24.910592706723673</c:v>
                </c:pt>
                <c:pt idx="5">
                  <c:v>24.91845796091722</c:v>
                </c:pt>
                <c:pt idx="6">
                  <c:v>24.854037783712918</c:v>
                </c:pt>
                <c:pt idx="7">
                  <c:v>24.789617606508621</c:v>
                </c:pt>
                <c:pt idx="8">
                  <c:v>24.467516720487115</c:v>
                </c:pt>
                <c:pt idx="9">
                  <c:v>24.145415834465606</c:v>
                </c:pt>
                <c:pt idx="10">
                  <c:v>23.823314948444096</c:v>
                </c:pt>
                <c:pt idx="11">
                  <c:v>23.436793885218297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27.607605139795311</c:v>
                </c:pt>
                <c:pt idx="1">
                  <c:v>27.663785526892081</c:v>
                </c:pt>
                <c:pt idx="2">
                  <c:v>27.719965913988862</c:v>
                </c:pt>
                <c:pt idx="3">
                  <c:v>27.832326688182405</c:v>
                </c:pt>
                <c:pt idx="4">
                  <c:v>27.840191942375959</c:v>
                </c:pt>
                <c:pt idx="5">
                  <c:v>27.848057196569506</c:v>
                </c:pt>
                <c:pt idx="6">
                  <c:v>27.783637019365205</c:v>
                </c:pt>
                <c:pt idx="7">
                  <c:v>27.719216842160908</c:v>
                </c:pt>
                <c:pt idx="8">
                  <c:v>27.397115956139402</c:v>
                </c:pt>
                <c:pt idx="9">
                  <c:v>27.075015070117892</c:v>
                </c:pt>
                <c:pt idx="10">
                  <c:v>26.752914184096383</c:v>
                </c:pt>
                <c:pt idx="11">
                  <c:v>26.366393120870583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902426015491108E-2"/>
          <c:y val="1.610668501426785E-2"/>
          <c:w val="0.89919372269604192"/>
          <c:h val="0.85261461398202409"/>
        </c:manualLayout>
      </c:layout>
      <c:scatterChart>
        <c:scatterStyle val="lineMarker"/>
        <c:varyColors val="0"/>
        <c:ser>
          <c:idx val="0"/>
          <c:order val="0"/>
          <c:tx>
            <c:strRef>
              <c:f>Hydrograph_Rough!$L$10</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Hydrograph_Rough!$K$11:$K$134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Hydrograph_Rough!$L$11:$L$134</c:f>
              <c:numCache>
                <c:formatCode>0</c:formatCode>
                <c:ptCount val="124"/>
                <c:pt idx="0">
                  <c:v>9345.2069146149806</c:v>
                </c:pt>
                <c:pt idx="1">
                  <c:v>9345.2069146149806</c:v>
                </c:pt>
                <c:pt idx="2">
                  <c:v>17345.206914614999</c:v>
                </c:pt>
                <c:pt idx="3">
                  <c:v>17345.206914614999</c:v>
                </c:pt>
                <c:pt idx="4">
                  <c:v>9345.2069146149806</c:v>
                </c:pt>
                <c:pt idx="5">
                  <c:v>9345.2069146149806</c:v>
                </c:pt>
                <c:pt idx="6">
                  <c:v>17345.206914614999</c:v>
                </c:pt>
                <c:pt idx="7">
                  <c:v>17345.206914614999</c:v>
                </c:pt>
                <c:pt idx="8">
                  <c:v>9345.2069146149806</c:v>
                </c:pt>
                <c:pt idx="9">
                  <c:v>9345.2069146149806</c:v>
                </c:pt>
                <c:pt idx="10">
                  <c:v>17345.206914614999</c:v>
                </c:pt>
                <c:pt idx="11">
                  <c:v>17345.206914614999</c:v>
                </c:pt>
                <c:pt idx="12">
                  <c:v>9345.2069146149806</c:v>
                </c:pt>
                <c:pt idx="13">
                  <c:v>9345.2069146149806</c:v>
                </c:pt>
                <c:pt idx="14">
                  <c:v>17345.206914614999</c:v>
                </c:pt>
                <c:pt idx="15">
                  <c:v>17345.206914614999</c:v>
                </c:pt>
                <c:pt idx="16">
                  <c:v>9345.2069146149806</c:v>
                </c:pt>
                <c:pt idx="17">
                  <c:v>9345.2069146149806</c:v>
                </c:pt>
                <c:pt idx="18">
                  <c:v>17345.206914614999</c:v>
                </c:pt>
                <c:pt idx="19">
                  <c:v>17345.206914614999</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17345.206914614999</c:v>
                </c:pt>
                <c:pt idx="31">
                  <c:v>17345.206914614999</c:v>
                </c:pt>
                <c:pt idx="32">
                  <c:v>9345.2069146149806</c:v>
                </c:pt>
                <c:pt idx="33">
                  <c:v>9345.2069146149806</c:v>
                </c:pt>
                <c:pt idx="34">
                  <c:v>17345.206914614999</c:v>
                </c:pt>
                <c:pt idx="35">
                  <c:v>17345.206914614999</c:v>
                </c:pt>
                <c:pt idx="36">
                  <c:v>9345.2069146149806</c:v>
                </c:pt>
                <c:pt idx="37">
                  <c:v>9345.2069146149806</c:v>
                </c:pt>
                <c:pt idx="38">
                  <c:v>17345.206914614999</c:v>
                </c:pt>
                <c:pt idx="39">
                  <c:v>17345.206914614999</c:v>
                </c:pt>
                <c:pt idx="40">
                  <c:v>9345.2069146149806</c:v>
                </c:pt>
                <c:pt idx="41">
                  <c:v>9345.2069146149806</c:v>
                </c:pt>
                <c:pt idx="42">
                  <c:v>17345.206914614999</c:v>
                </c:pt>
                <c:pt idx="43">
                  <c:v>17345.206914614999</c:v>
                </c:pt>
                <c:pt idx="44">
                  <c:v>9345.2069146149806</c:v>
                </c:pt>
                <c:pt idx="45">
                  <c:v>9345.2069146149806</c:v>
                </c:pt>
                <c:pt idx="46">
                  <c:v>17345.206914614999</c:v>
                </c:pt>
                <c:pt idx="47">
                  <c:v>17345.206914614999</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17345.206914614999</c:v>
                </c:pt>
                <c:pt idx="59">
                  <c:v>17345.206914614999</c:v>
                </c:pt>
                <c:pt idx="60">
                  <c:v>9345.2069146149806</c:v>
                </c:pt>
                <c:pt idx="61">
                  <c:v>9345.2069146149806</c:v>
                </c:pt>
                <c:pt idx="62">
                  <c:v>17345.206914614999</c:v>
                </c:pt>
                <c:pt idx="63">
                  <c:v>17345.206914614999</c:v>
                </c:pt>
                <c:pt idx="64">
                  <c:v>9345.2069146149806</c:v>
                </c:pt>
                <c:pt idx="65">
                  <c:v>9345.2069146149806</c:v>
                </c:pt>
                <c:pt idx="66">
                  <c:v>17345.206914614999</c:v>
                </c:pt>
                <c:pt idx="67">
                  <c:v>17345.206914614999</c:v>
                </c:pt>
                <c:pt idx="68">
                  <c:v>9345.2069146149806</c:v>
                </c:pt>
                <c:pt idx="69">
                  <c:v>9345.2069146149806</c:v>
                </c:pt>
                <c:pt idx="70">
                  <c:v>17345.206914614999</c:v>
                </c:pt>
                <c:pt idx="71">
                  <c:v>17345.206914614999</c:v>
                </c:pt>
                <c:pt idx="72">
                  <c:v>9345.2069146149806</c:v>
                </c:pt>
                <c:pt idx="73">
                  <c:v>9345.2069146149806</c:v>
                </c:pt>
                <c:pt idx="74">
                  <c:v>17345.206914614999</c:v>
                </c:pt>
                <c:pt idx="75">
                  <c:v>17345.206914614999</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17345.206914614999</c:v>
                </c:pt>
                <c:pt idx="87">
                  <c:v>17345.206914614999</c:v>
                </c:pt>
                <c:pt idx="88">
                  <c:v>9345.2069146149806</c:v>
                </c:pt>
                <c:pt idx="89">
                  <c:v>9345.2069146149806</c:v>
                </c:pt>
                <c:pt idx="90">
                  <c:v>17345.206914614999</c:v>
                </c:pt>
                <c:pt idx="91">
                  <c:v>17345.206914614999</c:v>
                </c:pt>
                <c:pt idx="92">
                  <c:v>9345.2069146149806</c:v>
                </c:pt>
                <c:pt idx="93">
                  <c:v>9345.2069146149806</c:v>
                </c:pt>
                <c:pt idx="94">
                  <c:v>17345.206914614999</c:v>
                </c:pt>
                <c:pt idx="95">
                  <c:v>17345.206914614999</c:v>
                </c:pt>
                <c:pt idx="96">
                  <c:v>9345.2069146149806</c:v>
                </c:pt>
                <c:pt idx="97">
                  <c:v>9345.2069146149806</c:v>
                </c:pt>
                <c:pt idx="98">
                  <c:v>17345.206914614999</c:v>
                </c:pt>
                <c:pt idx="99">
                  <c:v>17345.206914614999</c:v>
                </c:pt>
                <c:pt idx="100">
                  <c:v>9345.2069146149806</c:v>
                </c:pt>
                <c:pt idx="101">
                  <c:v>9345.2069146149806</c:v>
                </c:pt>
                <c:pt idx="102">
                  <c:v>17345.206914614999</c:v>
                </c:pt>
                <c:pt idx="103">
                  <c:v>17345.206914614999</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17345.206914614999</c:v>
                </c:pt>
                <c:pt idx="115">
                  <c:v>17345.206914614999</c:v>
                </c:pt>
                <c:pt idx="116">
                  <c:v>9345.2069146149806</c:v>
                </c:pt>
                <c:pt idx="117">
                  <c:v>9345.2069146149806</c:v>
                </c:pt>
                <c:pt idx="118">
                  <c:v>17345.206914614999</c:v>
                </c:pt>
                <c:pt idx="119">
                  <c:v>17345.206914614999</c:v>
                </c:pt>
                <c:pt idx="120">
                  <c:v>9345.2069146149806</c:v>
                </c:pt>
                <c:pt idx="121">
                  <c:v>9345.2069146149806</c:v>
                </c:pt>
                <c:pt idx="122">
                  <c:v>17345.206914614999</c:v>
                </c:pt>
                <c:pt idx="123">
                  <c:v>17345.206914614999</c:v>
                </c:pt>
              </c:numCache>
            </c:numRef>
          </c:yVal>
          <c:smooth val="0"/>
          <c:extLst xmlns:c15="http://schemas.microsoft.com/office/drawing/2012/chart">
            <c:ext xmlns:c16="http://schemas.microsoft.com/office/drawing/2014/chart" uri="{C3380CC4-5D6E-409C-BE32-E72D297353CC}">
              <c16:uniqueId val="{00000003-C48B-43C9-B7F4-B532F08942FB}"/>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4"/>
                <c:order val="1"/>
                <c:tx>
                  <c:strRef>
                    <c:extLst>
                      <c:ext uri="{02D57815-91ED-43cb-92C2-25804820EDAC}">
                        <c15:formulaRef>
                          <c15:sqref>Hydrograph_Rough!$M$10</c15:sqref>
                        </c15:formulaRef>
                      </c:ext>
                    </c:extLst>
                    <c:strCache>
                      <c:ptCount val="1"/>
                      <c:pt idx="0">
                        <c:v>Four steady low flow days</c:v>
                      </c:pt>
                    </c:strCache>
                  </c:strRef>
                </c:tx>
                <c:spPr>
                  <a:ln w="19050" cap="rnd">
                    <a:solidFill>
                      <a:schemeClr val="accent5"/>
                    </a:solidFill>
                    <a:round/>
                  </a:ln>
                  <a:effectLst/>
                </c:spPr>
                <c:marker>
                  <c:symbol val="none"/>
                </c:marker>
                <c:xVal>
                  <c:numRef>
                    <c:extLst>
                      <c:ext uri="{02D57815-91ED-43cb-92C2-25804820EDAC}">
                        <c15:formulaRef>
                          <c15:sqref>Hydrograph_Rough!$K$11:$K$134</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Hydrograph_Rough!$M$11:$M$134</c15:sqref>
                        </c15:formulaRef>
                      </c:ext>
                    </c:extLst>
                    <c:numCache>
                      <c:formatCode>0</c:formatCode>
                      <c:ptCount val="124"/>
                      <c:pt idx="0">
                        <c:v>9145.9170013386902</c:v>
                      </c:pt>
                      <c:pt idx="1">
                        <c:v>9145.9170013386902</c:v>
                      </c:pt>
                      <c:pt idx="2">
                        <c:v>17145.917001338701</c:v>
                      </c:pt>
                      <c:pt idx="3">
                        <c:v>17145.917001338701</c:v>
                      </c:pt>
                      <c:pt idx="4">
                        <c:v>9145.9170013386902</c:v>
                      </c:pt>
                      <c:pt idx="5">
                        <c:v>9145.9170013386902</c:v>
                      </c:pt>
                      <c:pt idx="6">
                        <c:v>17145.917001338701</c:v>
                      </c:pt>
                      <c:pt idx="7">
                        <c:v>17145.917001338701</c:v>
                      </c:pt>
                      <c:pt idx="8">
                        <c:v>9145.9170013386902</c:v>
                      </c:pt>
                      <c:pt idx="9">
                        <c:v>9145.9170013386902</c:v>
                      </c:pt>
                      <c:pt idx="10">
                        <c:v>17145.917001338701</c:v>
                      </c:pt>
                      <c:pt idx="11">
                        <c:v>17145.917001338701</c:v>
                      </c:pt>
                      <c:pt idx="12">
                        <c:v>9145.9170013386902</c:v>
                      </c:pt>
                      <c:pt idx="13">
                        <c:v>9145.9170013386902</c:v>
                      </c:pt>
                      <c:pt idx="14">
                        <c:v>17145.917001338701</c:v>
                      </c:pt>
                      <c:pt idx="15">
                        <c:v>17145.917001338701</c:v>
                      </c:pt>
                      <c:pt idx="16">
                        <c:v>9145.9170013386902</c:v>
                      </c:pt>
                      <c:pt idx="17">
                        <c:v>9145.9170013386902</c:v>
                      </c:pt>
                      <c:pt idx="18">
                        <c:v>17145.917001338701</c:v>
                      </c:pt>
                      <c:pt idx="19">
                        <c:v>17145.917001338701</c:v>
                      </c:pt>
                      <c:pt idx="20">
                        <c:v>8000</c:v>
                      </c:pt>
                      <c:pt idx="21">
                        <c:v>8000</c:v>
                      </c:pt>
                      <c:pt idx="22">
                        <c:v>8000</c:v>
                      </c:pt>
                      <c:pt idx="23">
                        <c:v>8000</c:v>
                      </c:pt>
                      <c:pt idx="24">
                        <c:v>9145.9170013386902</c:v>
                      </c:pt>
                      <c:pt idx="25">
                        <c:v>9145.9170013386902</c:v>
                      </c:pt>
                      <c:pt idx="26">
                        <c:v>9145.9170013386902</c:v>
                      </c:pt>
                      <c:pt idx="27">
                        <c:v>9145.9170013386902</c:v>
                      </c:pt>
                      <c:pt idx="28">
                        <c:v>9145.9170013386902</c:v>
                      </c:pt>
                      <c:pt idx="29">
                        <c:v>9145.9170013386902</c:v>
                      </c:pt>
                      <c:pt idx="30">
                        <c:v>17145.917001338701</c:v>
                      </c:pt>
                      <c:pt idx="31">
                        <c:v>17145.917001338701</c:v>
                      </c:pt>
                      <c:pt idx="32">
                        <c:v>9145.9170013386902</c:v>
                      </c:pt>
                      <c:pt idx="33">
                        <c:v>9145.9170013386902</c:v>
                      </c:pt>
                      <c:pt idx="34">
                        <c:v>17145.917001338701</c:v>
                      </c:pt>
                      <c:pt idx="35">
                        <c:v>17145.917001338701</c:v>
                      </c:pt>
                      <c:pt idx="36">
                        <c:v>9145.9170013386902</c:v>
                      </c:pt>
                      <c:pt idx="37">
                        <c:v>9145.9170013386902</c:v>
                      </c:pt>
                      <c:pt idx="38">
                        <c:v>17145.917001338701</c:v>
                      </c:pt>
                      <c:pt idx="39">
                        <c:v>17145.917001338701</c:v>
                      </c:pt>
                      <c:pt idx="40">
                        <c:v>9145.9170013386902</c:v>
                      </c:pt>
                      <c:pt idx="41">
                        <c:v>9145.9170013386902</c:v>
                      </c:pt>
                      <c:pt idx="42">
                        <c:v>17145.917001338701</c:v>
                      </c:pt>
                      <c:pt idx="43">
                        <c:v>17145.917001338701</c:v>
                      </c:pt>
                      <c:pt idx="44">
                        <c:v>9145.9170013386902</c:v>
                      </c:pt>
                      <c:pt idx="45">
                        <c:v>9145.9170013386902</c:v>
                      </c:pt>
                      <c:pt idx="46">
                        <c:v>17145.917001338701</c:v>
                      </c:pt>
                      <c:pt idx="47">
                        <c:v>17145.917001338701</c:v>
                      </c:pt>
                      <c:pt idx="48">
                        <c:v>8000</c:v>
                      </c:pt>
                      <c:pt idx="49">
                        <c:v>8000</c:v>
                      </c:pt>
                      <c:pt idx="50">
                        <c:v>8000</c:v>
                      </c:pt>
                      <c:pt idx="51">
                        <c:v>8000</c:v>
                      </c:pt>
                      <c:pt idx="52">
                        <c:v>9145.9170013386902</c:v>
                      </c:pt>
                      <c:pt idx="53">
                        <c:v>9145.9170013386902</c:v>
                      </c:pt>
                      <c:pt idx="54">
                        <c:v>9145.9170013386902</c:v>
                      </c:pt>
                      <c:pt idx="55">
                        <c:v>9145.9170013386902</c:v>
                      </c:pt>
                      <c:pt idx="56">
                        <c:v>9145.9170013386902</c:v>
                      </c:pt>
                      <c:pt idx="57">
                        <c:v>9145.9170013386902</c:v>
                      </c:pt>
                      <c:pt idx="58">
                        <c:v>17145.917001338701</c:v>
                      </c:pt>
                      <c:pt idx="59">
                        <c:v>17145.917001338701</c:v>
                      </c:pt>
                      <c:pt idx="60">
                        <c:v>9145.9170013386902</c:v>
                      </c:pt>
                      <c:pt idx="61">
                        <c:v>9145.9170013386902</c:v>
                      </c:pt>
                      <c:pt idx="62">
                        <c:v>17145.917001338701</c:v>
                      </c:pt>
                      <c:pt idx="63">
                        <c:v>17145.917001338701</c:v>
                      </c:pt>
                      <c:pt idx="64">
                        <c:v>9145.9170013386902</c:v>
                      </c:pt>
                      <c:pt idx="65">
                        <c:v>9145.9170013386902</c:v>
                      </c:pt>
                      <c:pt idx="66">
                        <c:v>17145.917001338701</c:v>
                      </c:pt>
                      <c:pt idx="67">
                        <c:v>17145.917001338701</c:v>
                      </c:pt>
                      <c:pt idx="68">
                        <c:v>9145.9170013386902</c:v>
                      </c:pt>
                      <c:pt idx="69">
                        <c:v>9145.9170013386902</c:v>
                      </c:pt>
                      <c:pt idx="70">
                        <c:v>17145.917001338701</c:v>
                      </c:pt>
                      <c:pt idx="71">
                        <c:v>17145.917001338701</c:v>
                      </c:pt>
                      <c:pt idx="72">
                        <c:v>9145.9170013386902</c:v>
                      </c:pt>
                      <c:pt idx="73">
                        <c:v>9145.9170013386902</c:v>
                      </c:pt>
                      <c:pt idx="74">
                        <c:v>17145.917001338701</c:v>
                      </c:pt>
                      <c:pt idx="75">
                        <c:v>17145.917001338701</c:v>
                      </c:pt>
                      <c:pt idx="76">
                        <c:v>8000</c:v>
                      </c:pt>
                      <c:pt idx="77">
                        <c:v>8000</c:v>
                      </c:pt>
                      <c:pt idx="78">
                        <c:v>8000</c:v>
                      </c:pt>
                      <c:pt idx="79">
                        <c:v>8000</c:v>
                      </c:pt>
                      <c:pt idx="80">
                        <c:v>9145.9170013386902</c:v>
                      </c:pt>
                      <c:pt idx="81">
                        <c:v>9145.9170013386902</c:v>
                      </c:pt>
                      <c:pt idx="82">
                        <c:v>9145.9170013386902</c:v>
                      </c:pt>
                      <c:pt idx="83">
                        <c:v>9145.9170013386902</c:v>
                      </c:pt>
                      <c:pt idx="84">
                        <c:v>9145.9170013386902</c:v>
                      </c:pt>
                      <c:pt idx="85">
                        <c:v>9145.9170013386902</c:v>
                      </c:pt>
                      <c:pt idx="86">
                        <c:v>17145.917001338701</c:v>
                      </c:pt>
                      <c:pt idx="87">
                        <c:v>17145.917001338701</c:v>
                      </c:pt>
                      <c:pt idx="88">
                        <c:v>9145.9170013386902</c:v>
                      </c:pt>
                      <c:pt idx="89">
                        <c:v>9145.9170013386902</c:v>
                      </c:pt>
                      <c:pt idx="90">
                        <c:v>17145.917001338701</c:v>
                      </c:pt>
                      <c:pt idx="91">
                        <c:v>17145.917001338701</c:v>
                      </c:pt>
                      <c:pt idx="92">
                        <c:v>9145.9170013386902</c:v>
                      </c:pt>
                      <c:pt idx="93">
                        <c:v>9145.9170013386902</c:v>
                      </c:pt>
                      <c:pt idx="94">
                        <c:v>17145.917001338701</c:v>
                      </c:pt>
                      <c:pt idx="95">
                        <c:v>17145.917001338701</c:v>
                      </c:pt>
                      <c:pt idx="96">
                        <c:v>9145.9170013386902</c:v>
                      </c:pt>
                      <c:pt idx="97">
                        <c:v>9145.9170013386902</c:v>
                      </c:pt>
                      <c:pt idx="98">
                        <c:v>17145.917001338701</c:v>
                      </c:pt>
                      <c:pt idx="99">
                        <c:v>17145.917001338701</c:v>
                      </c:pt>
                      <c:pt idx="100">
                        <c:v>9145.9170013386902</c:v>
                      </c:pt>
                      <c:pt idx="101">
                        <c:v>9145.9170013386902</c:v>
                      </c:pt>
                      <c:pt idx="102">
                        <c:v>17145.917001338701</c:v>
                      </c:pt>
                      <c:pt idx="103">
                        <c:v>17145.917001338701</c:v>
                      </c:pt>
                      <c:pt idx="104">
                        <c:v>8000</c:v>
                      </c:pt>
                      <c:pt idx="105">
                        <c:v>8000</c:v>
                      </c:pt>
                      <c:pt idx="106">
                        <c:v>8000</c:v>
                      </c:pt>
                      <c:pt idx="107">
                        <c:v>8000</c:v>
                      </c:pt>
                      <c:pt idx="108">
                        <c:v>9145.9170013386902</c:v>
                      </c:pt>
                      <c:pt idx="109">
                        <c:v>9145.9170013386902</c:v>
                      </c:pt>
                      <c:pt idx="110">
                        <c:v>9145.9170013386902</c:v>
                      </c:pt>
                      <c:pt idx="111">
                        <c:v>9145.9170013386902</c:v>
                      </c:pt>
                      <c:pt idx="112">
                        <c:v>9145.9170013386902</c:v>
                      </c:pt>
                      <c:pt idx="113">
                        <c:v>9145.9170013386902</c:v>
                      </c:pt>
                      <c:pt idx="114">
                        <c:v>17145.917001338701</c:v>
                      </c:pt>
                      <c:pt idx="115">
                        <c:v>17145.917001338701</c:v>
                      </c:pt>
                      <c:pt idx="116">
                        <c:v>9145.9170013386902</c:v>
                      </c:pt>
                      <c:pt idx="117">
                        <c:v>9145.9170013386902</c:v>
                      </c:pt>
                      <c:pt idx="118">
                        <c:v>17145.917001338701</c:v>
                      </c:pt>
                      <c:pt idx="119">
                        <c:v>17145.917001338701</c:v>
                      </c:pt>
                      <c:pt idx="120">
                        <c:v>9145.9170013386902</c:v>
                      </c:pt>
                      <c:pt idx="121">
                        <c:v>9145.9170013386902</c:v>
                      </c:pt>
                      <c:pt idx="122">
                        <c:v>17145.917001338701</c:v>
                      </c:pt>
                      <c:pt idx="123">
                        <c:v>17145.917001338701</c:v>
                      </c:pt>
                    </c:numCache>
                  </c:numRef>
                </c:yVal>
                <c:smooth val="0"/>
                <c:extLst>
                  <c:ext xmlns:c16="http://schemas.microsoft.com/office/drawing/2014/chart" uri="{C3380CC4-5D6E-409C-BE32-E72D297353CC}">
                    <c16:uniqueId val="{00000000-C48B-43C9-B7F4-B532F08942FB}"/>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Hydrograph_Rough!$N$10</c15:sqref>
                        </c15:formulaRef>
                      </c:ext>
                    </c:extLst>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Hydrograph_Rough!$K$11:$K$134</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Hydrograph_Rough!$N$11:$N$134</c15:sqref>
                        </c15:formulaRef>
                      </c:ext>
                    </c:extLst>
                    <c:numCache>
                      <c:formatCode>0</c:formatCode>
                      <c:ptCount val="124"/>
                      <c:pt idx="0">
                        <c:v>8998.0567431014406</c:v>
                      </c:pt>
                      <c:pt idx="1">
                        <c:v>8998.0567431014406</c:v>
                      </c:pt>
                      <c:pt idx="2">
                        <c:v>16998.056743101399</c:v>
                      </c:pt>
                      <c:pt idx="3">
                        <c:v>16998.056743101399</c:v>
                      </c:pt>
                      <c:pt idx="4">
                        <c:v>8998.0567431014406</c:v>
                      </c:pt>
                      <c:pt idx="5">
                        <c:v>8998.0567431014406</c:v>
                      </c:pt>
                      <c:pt idx="6">
                        <c:v>16998.056743101399</c:v>
                      </c:pt>
                      <c:pt idx="7">
                        <c:v>16998.056743101399</c:v>
                      </c:pt>
                      <c:pt idx="8">
                        <c:v>8998.0567431014406</c:v>
                      </c:pt>
                      <c:pt idx="9">
                        <c:v>8998.0567431014406</c:v>
                      </c:pt>
                      <c:pt idx="10">
                        <c:v>16998.056743101399</c:v>
                      </c:pt>
                      <c:pt idx="11">
                        <c:v>16998.056743101399</c:v>
                      </c:pt>
                      <c:pt idx="12">
                        <c:v>8998.0567431014406</c:v>
                      </c:pt>
                      <c:pt idx="13">
                        <c:v>8998.0567431014406</c:v>
                      </c:pt>
                      <c:pt idx="14">
                        <c:v>16998.056743101399</c:v>
                      </c:pt>
                      <c:pt idx="15">
                        <c:v>16998.056743101399</c:v>
                      </c:pt>
                      <c:pt idx="16">
                        <c:v>8998.0567431014406</c:v>
                      </c:pt>
                      <c:pt idx="17">
                        <c:v>8998.0567431014406</c:v>
                      </c:pt>
                      <c:pt idx="18">
                        <c:v>16998.056743101399</c:v>
                      </c:pt>
                      <c:pt idx="19">
                        <c:v>16998.056743101399</c:v>
                      </c:pt>
                      <c:pt idx="20">
                        <c:v>8998.0567431014406</c:v>
                      </c:pt>
                      <c:pt idx="21">
                        <c:v>8998.0567431014406</c:v>
                      </c:pt>
                      <c:pt idx="22">
                        <c:v>8998.0567431014406</c:v>
                      </c:pt>
                      <c:pt idx="23">
                        <c:v>8998.0567431014406</c:v>
                      </c:pt>
                      <c:pt idx="24">
                        <c:v>8998.0567431014406</c:v>
                      </c:pt>
                      <c:pt idx="25">
                        <c:v>8998.0567431014406</c:v>
                      </c:pt>
                      <c:pt idx="26">
                        <c:v>8998.0567431014406</c:v>
                      </c:pt>
                      <c:pt idx="27">
                        <c:v>8998.0567431014406</c:v>
                      </c:pt>
                      <c:pt idx="28">
                        <c:v>8998.0567431014406</c:v>
                      </c:pt>
                      <c:pt idx="29">
                        <c:v>8998.0567431014406</c:v>
                      </c:pt>
                      <c:pt idx="30">
                        <c:v>16998.056743101399</c:v>
                      </c:pt>
                      <c:pt idx="31">
                        <c:v>16998.056743101399</c:v>
                      </c:pt>
                      <c:pt idx="32">
                        <c:v>8998.0567431014406</c:v>
                      </c:pt>
                      <c:pt idx="33">
                        <c:v>8998.0567431014406</c:v>
                      </c:pt>
                      <c:pt idx="34">
                        <c:v>16998.056743101399</c:v>
                      </c:pt>
                      <c:pt idx="35">
                        <c:v>16998.056743101399</c:v>
                      </c:pt>
                      <c:pt idx="36">
                        <c:v>8998.0567431014406</c:v>
                      </c:pt>
                      <c:pt idx="37">
                        <c:v>8998.0567431014406</c:v>
                      </c:pt>
                      <c:pt idx="38">
                        <c:v>16998.056743101399</c:v>
                      </c:pt>
                      <c:pt idx="39">
                        <c:v>16998.056743101399</c:v>
                      </c:pt>
                      <c:pt idx="40">
                        <c:v>8998.0567431014406</c:v>
                      </c:pt>
                      <c:pt idx="41">
                        <c:v>8998.0567431014406</c:v>
                      </c:pt>
                      <c:pt idx="42">
                        <c:v>16998.056743101399</c:v>
                      </c:pt>
                      <c:pt idx="43">
                        <c:v>16998.056743101399</c:v>
                      </c:pt>
                      <c:pt idx="44">
                        <c:v>8998.0567431014406</c:v>
                      </c:pt>
                      <c:pt idx="45">
                        <c:v>8998.0567431014406</c:v>
                      </c:pt>
                      <c:pt idx="46">
                        <c:v>16998.056743101399</c:v>
                      </c:pt>
                      <c:pt idx="47">
                        <c:v>16998.056743101399</c:v>
                      </c:pt>
                      <c:pt idx="48">
                        <c:v>8998.0567431014406</c:v>
                      </c:pt>
                      <c:pt idx="49">
                        <c:v>8998.0567431014406</c:v>
                      </c:pt>
                      <c:pt idx="50">
                        <c:v>8998.0567431014406</c:v>
                      </c:pt>
                      <c:pt idx="51">
                        <c:v>8998.0567431014406</c:v>
                      </c:pt>
                      <c:pt idx="52">
                        <c:v>8998.0567431014406</c:v>
                      </c:pt>
                      <c:pt idx="53">
                        <c:v>8998.0567431014406</c:v>
                      </c:pt>
                      <c:pt idx="54">
                        <c:v>8998.0567431014406</c:v>
                      </c:pt>
                      <c:pt idx="55">
                        <c:v>8998.0567431014406</c:v>
                      </c:pt>
                      <c:pt idx="56">
                        <c:v>8998.0567431014406</c:v>
                      </c:pt>
                      <c:pt idx="57">
                        <c:v>8998.0567431014406</c:v>
                      </c:pt>
                      <c:pt idx="58">
                        <c:v>16998.056743101399</c:v>
                      </c:pt>
                      <c:pt idx="59">
                        <c:v>16998.056743101399</c:v>
                      </c:pt>
                      <c:pt idx="60">
                        <c:v>8998.0567431014406</c:v>
                      </c:pt>
                      <c:pt idx="61">
                        <c:v>8998.0567431014406</c:v>
                      </c:pt>
                      <c:pt idx="62">
                        <c:v>16998.056743101399</c:v>
                      </c:pt>
                      <c:pt idx="63">
                        <c:v>16998.056743101399</c:v>
                      </c:pt>
                      <c:pt idx="64">
                        <c:v>8998.0567431014406</c:v>
                      </c:pt>
                      <c:pt idx="65">
                        <c:v>8998.0567431014406</c:v>
                      </c:pt>
                      <c:pt idx="66">
                        <c:v>16998.056743101399</c:v>
                      </c:pt>
                      <c:pt idx="67">
                        <c:v>16998.056743101399</c:v>
                      </c:pt>
                      <c:pt idx="68">
                        <c:v>8998.0567431014406</c:v>
                      </c:pt>
                      <c:pt idx="69">
                        <c:v>8998.0567431014406</c:v>
                      </c:pt>
                      <c:pt idx="70">
                        <c:v>16998.056743101399</c:v>
                      </c:pt>
                      <c:pt idx="71">
                        <c:v>16998.056743101399</c:v>
                      </c:pt>
                      <c:pt idx="72">
                        <c:v>8998.0567431014406</c:v>
                      </c:pt>
                      <c:pt idx="73">
                        <c:v>8998.0567431014406</c:v>
                      </c:pt>
                      <c:pt idx="74">
                        <c:v>16998.056743101399</c:v>
                      </c:pt>
                      <c:pt idx="75">
                        <c:v>16998.056743101399</c:v>
                      </c:pt>
                      <c:pt idx="76">
                        <c:v>8998.0567431014406</c:v>
                      </c:pt>
                      <c:pt idx="77">
                        <c:v>8998.0567431014406</c:v>
                      </c:pt>
                      <c:pt idx="78">
                        <c:v>8998.0567431014406</c:v>
                      </c:pt>
                      <c:pt idx="79">
                        <c:v>8998.0567431014406</c:v>
                      </c:pt>
                      <c:pt idx="80">
                        <c:v>8998.0567431014406</c:v>
                      </c:pt>
                      <c:pt idx="81">
                        <c:v>8998.0567431014406</c:v>
                      </c:pt>
                      <c:pt idx="82">
                        <c:v>8998.0567431014406</c:v>
                      </c:pt>
                      <c:pt idx="83">
                        <c:v>8998.0567431014406</c:v>
                      </c:pt>
                      <c:pt idx="84">
                        <c:v>8998.0567431014406</c:v>
                      </c:pt>
                      <c:pt idx="85">
                        <c:v>8998.0567431014406</c:v>
                      </c:pt>
                      <c:pt idx="86">
                        <c:v>16998.056743101399</c:v>
                      </c:pt>
                      <c:pt idx="87">
                        <c:v>16998.056743101399</c:v>
                      </c:pt>
                      <c:pt idx="88">
                        <c:v>8998.0567431014406</c:v>
                      </c:pt>
                      <c:pt idx="89">
                        <c:v>8998.0567431014406</c:v>
                      </c:pt>
                      <c:pt idx="90">
                        <c:v>16998.056743101399</c:v>
                      </c:pt>
                      <c:pt idx="91">
                        <c:v>16998.056743101399</c:v>
                      </c:pt>
                      <c:pt idx="92">
                        <c:v>8998.0567431014406</c:v>
                      </c:pt>
                      <c:pt idx="93">
                        <c:v>8998.0567431014406</c:v>
                      </c:pt>
                      <c:pt idx="94">
                        <c:v>16998.056743101399</c:v>
                      </c:pt>
                      <c:pt idx="95">
                        <c:v>16998.056743101399</c:v>
                      </c:pt>
                      <c:pt idx="96">
                        <c:v>8998.0567431014406</c:v>
                      </c:pt>
                      <c:pt idx="97">
                        <c:v>8998.0567431014406</c:v>
                      </c:pt>
                      <c:pt idx="98">
                        <c:v>16998.056743101399</c:v>
                      </c:pt>
                      <c:pt idx="99">
                        <c:v>16998.056743101399</c:v>
                      </c:pt>
                      <c:pt idx="100">
                        <c:v>8998.0567431014406</c:v>
                      </c:pt>
                      <c:pt idx="101">
                        <c:v>8998.0567431014406</c:v>
                      </c:pt>
                      <c:pt idx="102">
                        <c:v>16998.056743101399</c:v>
                      </c:pt>
                      <c:pt idx="103">
                        <c:v>16998.056743101399</c:v>
                      </c:pt>
                      <c:pt idx="104">
                        <c:v>8998.0567431014406</c:v>
                      </c:pt>
                      <c:pt idx="105">
                        <c:v>8998.0567431014406</c:v>
                      </c:pt>
                      <c:pt idx="106">
                        <c:v>8998.0567431014406</c:v>
                      </c:pt>
                      <c:pt idx="107">
                        <c:v>8998.0567431014406</c:v>
                      </c:pt>
                      <c:pt idx="108">
                        <c:v>8998.0567431014406</c:v>
                      </c:pt>
                      <c:pt idx="109">
                        <c:v>8998.0567431014406</c:v>
                      </c:pt>
                      <c:pt idx="110">
                        <c:v>8998.0567431014406</c:v>
                      </c:pt>
                      <c:pt idx="111">
                        <c:v>8998.0567431014406</c:v>
                      </c:pt>
                      <c:pt idx="112">
                        <c:v>8998.0567431014406</c:v>
                      </c:pt>
                      <c:pt idx="113">
                        <c:v>8998.0567431014406</c:v>
                      </c:pt>
                      <c:pt idx="114">
                        <c:v>16998.056743101399</c:v>
                      </c:pt>
                      <c:pt idx="115">
                        <c:v>16998.056743101399</c:v>
                      </c:pt>
                      <c:pt idx="116">
                        <c:v>8998.0567431014406</c:v>
                      </c:pt>
                      <c:pt idx="117">
                        <c:v>8998.0567431014406</c:v>
                      </c:pt>
                      <c:pt idx="118">
                        <c:v>16998.056743101399</c:v>
                      </c:pt>
                      <c:pt idx="119">
                        <c:v>16998.056743101399</c:v>
                      </c:pt>
                      <c:pt idx="120">
                        <c:v>8998.0567431014406</c:v>
                      </c:pt>
                      <c:pt idx="121">
                        <c:v>8998.0567431014406</c:v>
                      </c:pt>
                      <c:pt idx="122">
                        <c:v>16998.056743101399</c:v>
                      </c:pt>
                      <c:pt idx="123">
                        <c:v>16998.056743101399</c:v>
                      </c:pt>
                    </c:numCache>
                  </c:numRef>
                </c:yVal>
                <c:smooth val="0"/>
                <c:extLst xmlns:c15="http://schemas.microsoft.com/office/drawing/2012/chart">
                  <c:ext xmlns:c16="http://schemas.microsoft.com/office/drawing/2014/chart" uri="{C3380CC4-5D6E-409C-BE32-E72D297353CC}">
                    <c16:uniqueId val="{00000001-C48B-43C9-B7F4-B532F08942FB}"/>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Hydrograph_Rough!$O$10</c15:sqref>
                        </c15:formulaRef>
                      </c:ext>
                    </c:extLst>
                    <c:strCache>
                      <c:ptCount val="1"/>
                      <c:pt idx="0">
                        <c:v>15 steady low flow days </c:v>
                      </c:pt>
                    </c:strCache>
                  </c:strRef>
                </c:tx>
                <c:spPr>
                  <a:ln w="190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Hydrograph_Rough!$K$11:$K$134</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Hydrograph_Rough!$O$11:$O$134</c15:sqref>
                        </c15:formulaRef>
                      </c:ext>
                    </c:extLst>
                    <c:numCache>
                      <c:formatCode>0</c:formatCode>
                      <c:ptCount val="124"/>
                      <c:pt idx="0">
                        <c:v>10202.357818370299</c:v>
                      </c:pt>
                      <c:pt idx="1">
                        <c:v>10202.357818370299</c:v>
                      </c:pt>
                      <c:pt idx="2">
                        <c:v>18202.357818370299</c:v>
                      </c:pt>
                      <c:pt idx="3">
                        <c:v>18202.357818370299</c:v>
                      </c:pt>
                      <c:pt idx="4">
                        <c:v>10202.357818370299</c:v>
                      </c:pt>
                      <c:pt idx="5">
                        <c:v>10202.357818370299</c:v>
                      </c:pt>
                      <c:pt idx="6">
                        <c:v>18202.357818370299</c:v>
                      </c:pt>
                      <c:pt idx="7">
                        <c:v>18202.357818370299</c:v>
                      </c:pt>
                      <c:pt idx="8">
                        <c:v>10202.357818370299</c:v>
                      </c:pt>
                      <c:pt idx="9">
                        <c:v>10202.357818370299</c:v>
                      </c:pt>
                      <c:pt idx="10">
                        <c:v>18202.357818370299</c:v>
                      </c:pt>
                      <c:pt idx="11">
                        <c:v>18202.357818370299</c:v>
                      </c:pt>
                      <c:pt idx="12">
                        <c:v>10202.357818370299</c:v>
                      </c:pt>
                      <c:pt idx="13">
                        <c:v>10202.357818370299</c:v>
                      </c:pt>
                      <c:pt idx="14">
                        <c:v>18202.357818370299</c:v>
                      </c:pt>
                      <c:pt idx="15">
                        <c:v>18202.357818370299</c:v>
                      </c:pt>
                      <c:pt idx="16">
                        <c:v>10202.357818370299</c:v>
                      </c:pt>
                      <c:pt idx="17">
                        <c:v>10202.357818370299</c:v>
                      </c:pt>
                      <c:pt idx="18">
                        <c:v>18202.357818370299</c:v>
                      </c:pt>
                      <c:pt idx="19">
                        <c:v>18202.357818370299</c:v>
                      </c:pt>
                      <c:pt idx="20">
                        <c:v>10202.357818370299</c:v>
                      </c:pt>
                      <c:pt idx="21">
                        <c:v>10202.357818370299</c:v>
                      </c:pt>
                      <c:pt idx="22">
                        <c:v>10202.357818370299</c:v>
                      </c:pt>
                      <c:pt idx="23">
                        <c:v>10202.357818370299</c:v>
                      </c:pt>
                      <c:pt idx="24">
                        <c:v>10202.357818370299</c:v>
                      </c:pt>
                      <c:pt idx="25">
                        <c:v>10202.357818370299</c:v>
                      </c:pt>
                      <c:pt idx="26">
                        <c:v>10202.357818370299</c:v>
                      </c:pt>
                      <c:pt idx="27">
                        <c:v>10202.357818370299</c:v>
                      </c:pt>
                      <c:pt idx="28">
                        <c:v>10202.357818370299</c:v>
                      </c:pt>
                      <c:pt idx="29">
                        <c:v>10202.357818370299</c:v>
                      </c:pt>
                      <c:pt idx="30">
                        <c:v>18202.357818370299</c:v>
                      </c:pt>
                      <c:pt idx="31">
                        <c:v>18202.357818370299</c:v>
                      </c:pt>
                      <c:pt idx="32">
                        <c:v>10202.357818370299</c:v>
                      </c:pt>
                      <c:pt idx="33">
                        <c:v>10202.357818370299</c:v>
                      </c:pt>
                      <c:pt idx="34">
                        <c:v>18202.357818370299</c:v>
                      </c:pt>
                      <c:pt idx="35">
                        <c:v>18202.357818370299</c:v>
                      </c:pt>
                      <c:pt idx="36">
                        <c:v>10202.357818370299</c:v>
                      </c:pt>
                      <c:pt idx="37">
                        <c:v>10202.357818370299</c:v>
                      </c:pt>
                      <c:pt idx="38">
                        <c:v>18202.357818370299</c:v>
                      </c:pt>
                      <c:pt idx="39">
                        <c:v>18202.357818370299</c:v>
                      </c:pt>
                      <c:pt idx="40">
                        <c:v>10202.357818370299</c:v>
                      </c:pt>
                      <c:pt idx="41">
                        <c:v>10202.357818370299</c:v>
                      </c:pt>
                      <c:pt idx="42">
                        <c:v>18202.357818370299</c:v>
                      </c:pt>
                      <c:pt idx="43">
                        <c:v>18202.357818370299</c:v>
                      </c:pt>
                      <c:pt idx="44">
                        <c:v>10202.357818370299</c:v>
                      </c:pt>
                      <c:pt idx="45">
                        <c:v>10202.357818370299</c:v>
                      </c:pt>
                      <c:pt idx="46">
                        <c:v>18202.357818370299</c:v>
                      </c:pt>
                      <c:pt idx="47">
                        <c:v>18202.357818370299</c:v>
                      </c:pt>
                      <c:pt idx="48">
                        <c:v>10202.357818370299</c:v>
                      </c:pt>
                      <c:pt idx="49">
                        <c:v>10202.357818370299</c:v>
                      </c:pt>
                      <c:pt idx="50">
                        <c:v>10202.357818370299</c:v>
                      </c:pt>
                      <c:pt idx="51">
                        <c:v>10202.357818370299</c:v>
                      </c:pt>
                      <c:pt idx="52">
                        <c:v>10202.357818370299</c:v>
                      </c:pt>
                      <c:pt idx="53">
                        <c:v>10202.357818370299</c:v>
                      </c:pt>
                      <c:pt idx="54">
                        <c:v>10202.357818370299</c:v>
                      </c:pt>
                      <c:pt idx="55">
                        <c:v>10202.357818370299</c:v>
                      </c:pt>
                      <c:pt idx="56">
                        <c:v>10202.357818370299</c:v>
                      </c:pt>
                      <c:pt idx="57">
                        <c:v>10202.357818370299</c:v>
                      </c:pt>
                      <c:pt idx="58">
                        <c:v>18202.357818370299</c:v>
                      </c:pt>
                      <c:pt idx="59">
                        <c:v>18202.357818370299</c:v>
                      </c:pt>
                      <c:pt idx="60">
                        <c:v>10202.357818370299</c:v>
                      </c:pt>
                      <c:pt idx="61">
                        <c:v>10202.357818370299</c:v>
                      </c:pt>
                      <c:pt idx="62">
                        <c:v>18202.357818370299</c:v>
                      </c:pt>
                      <c:pt idx="63">
                        <c:v>18202.357818370299</c:v>
                      </c:pt>
                      <c:pt idx="64">
                        <c:v>10202.357818370299</c:v>
                      </c:pt>
                      <c:pt idx="65">
                        <c:v>10202.357818370299</c:v>
                      </c:pt>
                      <c:pt idx="66">
                        <c:v>18202.357818370299</c:v>
                      </c:pt>
                      <c:pt idx="67">
                        <c:v>18202.357818370299</c:v>
                      </c:pt>
                      <c:pt idx="68">
                        <c:v>10202.357818370299</c:v>
                      </c:pt>
                      <c:pt idx="69">
                        <c:v>10202.357818370299</c:v>
                      </c:pt>
                      <c:pt idx="70">
                        <c:v>18202.357818370299</c:v>
                      </c:pt>
                      <c:pt idx="71">
                        <c:v>18202.357818370299</c:v>
                      </c:pt>
                      <c:pt idx="72">
                        <c:v>10202.357818370299</c:v>
                      </c:pt>
                      <c:pt idx="73">
                        <c:v>10202.357818370299</c:v>
                      </c:pt>
                      <c:pt idx="74">
                        <c:v>18202.357818370299</c:v>
                      </c:pt>
                      <c:pt idx="75">
                        <c:v>18202.357818370299</c:v>
                      </c:pt>
                      <c:pt idx="76">
                        <c:v>10202.357818370299</c:v>
                      </c:pt>
                      <c:pt idx="77">
                        <c:v>10202.357818370299</c:v>
                      </c:pt>
                      <c:pt idx="78">
                        <c:v>10202.357818370299</c:v>
                      </c:pt>
                      <c:pt idx="79">
                        <c:v>10202.357818370299</c:v>
                      </c:pt>
                      <c:pt idx="80">
                        <c:v>10202.357818370299</c:v>
                      </c:pt>
                      <c:pt idx="81">
                        <c:v>10202.357818370299</c:v>
                      </c:pt>
                      <c:pt idx="82">
                        <c:v>10202.357818370299</c:v>
                      </c:pt>
                      <c:pt idx="83">
                        <c:v>10202.357818370299</c:v>
                      </c:pt>
                      <c:pt idx="84">
                        <c:v>10202.357818370299</c:v>
                      </c:pt>
                      <c:pt idx="85">
                        <c:v>10202.357818370299</c:v>
                      </c:pt>
                      <c:pt idx="86">
                        <c:v>18202.357818370299</c:v>
                      </c:pt>
                      <c:pt idx="87">
                        <c:v>18202.357818370299</c:v>
                      </c:pt>
                      <c:pt idx="88">
                        <c:v>10202.357818370299</c:v>
                      </c:pt>
                      <c:pt idx="89">
                        <c:v>10202.357818370299</c:v>
                      </c:pt>
                      <c:pt idx="90">
                        <c:v>10202.357818370299</c:v>
                      </c:pt>
                      <c:pt idx="91">
                        <c:v>10202.357818370299</c:v>
                      </c:pt>
                      <c:pt idx="92">
                        <c:v>10202.357818370299</c:v>
                      </c:pt>
                      <c:pt idx="93">
                        <c:v>10202.357818370299</c:v>
                      </c:pt>
                      <c:pt idx="94">
                        <c:v>10202.357818370299</c:v>
                      </c:pt>
                      <c:pt idx="95">
                        <c:v>10202.357818370299</c:v>
                      </c:pt>
                      <c:pt idx="96">
                        <c:v>10202.357818370299</c:v>
                      </c:pt>
                      <c:pt idx="97">
                        <c:v>10202.357818370299</c:v>
                      </c:pt>
                      <c:pt idx="98">
                        <c:v>10202.357818370299</c:v>
                      </c:pt>
                      <c:pt idx="99">
                        <c:v>10202.357818370299</c:v>
                      </c:pt>
                      <c:pt idx="100">
                        <c:v>10202.357818370299</c:v>
                      </c:pt>
                      <c:pt idx="101">
                        <c:v>10202.357818370299</c:v>
                      </c:pt>
                      <c:pt idx="102">
                        <c:v>10202.357818370299</c:v>
                      </c:pt>
                      <c:pt idx="103">
                        <c:v>10202.357818370299</c:v>
                      </c:pt>
                      <c:pt idx="104">
                        <c:v>10202.357818370299</c:v>
                      </c:pt>
                      <c:pt idx="105">
                        <c:v>10202.357818370299</c:v>
                      </c:pt>
                      <c:pt idx="106">
                        <c:v>10202.357818370299</c:v>
                      </c:pt>
                      <c:pt idx="107">
                        <c:v>10202.357818370299</c:v>
                      </c:pt>
                      <c:pt idx="108">
                        <c:v>10202.357818370299</c:v>
                      </c:pt>
                      <c:pt idx="109">
                        <c:v>10202.357818370299</c:v>
                      </c:pt>
                      <c:pt idx="110">
                        <c:v>10202.357818370299</c:v>
                      </c:pt>
                      <c:pt idx="111">
                        <c:v>10202.357818370299</c:v>
                      </c:pt>
                      <c:pt idx="112">
                        <c:v>10202.357818370299</c:v>
                      </c:pt>
                      <c:pt idx="113">
                        <c:v>10202.357818370299</c:v>
                      </c:pt>
                      <c:pt idx="114">
                        <c:v>10202.357818370299</c:v>
                      </c:pt>
                      <c:pt idx="115">
                        <c:v>10202.357818370299</c:v>
                      </c:pt>
                      <c:pt idx="116">
                        <c:v>10202.357818370299</c:v>
                      </c:pt>
                      <c:pt idx="117">
                        <c:v>10202.357818370299</c:v>
                      </c:pt>
                      <c:pt idx="118">
                        <c:v>10202.357818370299</c:v>
                      </c:pt>
                      <c:pt idx="119">
                        <c:v>10202.357818370299</c:v>
                      </c:pt>
                      <c:pt idx="120">
                        <c:v>10202.357818370299</c:v>
                      </c:pt>
                      <c:pt idx="121">
                        <c:v>10202.357818370299</c:v>
                      </c:pt>
                      <c:pt idx="122">
                        <c:v>10202.357818370299</c:v>
                      </c:pt>
                      <c:pt idx="123">
                        <c:v>10202.357818370299</c:v>
                      </c:pt>
                    </c:numCache>
                  </c:numRef>
                </c:yVal>
                <c:smooth val="0"/>
                <c:extLst xmlns:c15="http://schemas.microsoft.com/office/drawing/2012/chart">
                  <c:ext xmlns:c16="http://schemas.microsoft.com/office/drawing/2014/chart" uri="{C3380CC4-5D6E-409C-BE32-E72D297353CC}">
                    <c16:uniqueId val="{00000002-C48B-43C9-B7F4-B532F08942FB}"/>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Hydrograph_Rough!$P$10</c15:sqref>
                        </c15:formulaRef>
                      </c:ext>
                    </c:extLst>
                    <c:strCache>
                      <c:ptCount val="1"/>
                      <c:pt idx="0">
                        <c:v>30 steady low flow days </c:v>
                      </c:pt>
                    </c:strCache>
                  </c:strRef>
                </c:tx>
                <c:spPr>
                  <a:ln w="19050" cap="rnd">
                    <a:solidFill>
                      <a:schemeClr val="accent4">
                        <a:lumMod val="60000"/>
                        <a:lumOff val="4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Hydrograph_Rough!$K$11:$K$134</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Hydrograph_Rough!$P$11:$P$134</c15:sqref>
                        </c15:formulaRef>
                      </c:ext>
                    </c:extLst>
                    <c:numCache>
                      <c:formatCode>0</c:formatCode>
                      <c:ptCount val="124"/>
                      <c:pt idx="0">
                        <c:v>12955.0459904133</c:v>
                      </c:pt>
                      <c:pt idx="1">
                        <c:v>12955.0459904133</c:v>
                      </c:pt>
                      <c:pt idx="2">
                        <c:v>12955.0459904133</c:v>
                      </c:pt>
                      <c:pt idx="3">
                        <c:v>12955.0459904133</c:v>
                      </c:pt>
                      <c:pt idx="4">
                        <c:v>12955.0459904133</c:v>
                      </c:pt>
                      <c:pt idx="5">
                        <c:v>12955.0459904133</c:v>
                      </c:pt>
                      <c:pt idx="6">
                        <c:v>12955.0459904133</c:v>
                      </c:pt>
                      <c:pt idx="7">
                        <c:v>12955.0459904133</c:v>
                      </c:pt>
                      <c:pt idx="8">
                        <c:v>12955.0459904133</c:v>
                      </c:pt>
                      <c:pt idx="9">
                        <c:v>12955.0459904133</c:v>
                      </c:pt>
                      <c:pt idx="10">
                        <c:v>12955.0459904133</c:v>
                      </c:pt>
                      <c:pt idx="11">
                        <c:v>12955.0459904133</c:v>
                      </c:pt>
                      <c:pt idx="12">
                        <c:v>12955.0459904133</c:v>
                      </c:pt>
                      <c:pt idx="13">
                        <c:v>12955.0459904133</c:v>
                      </c:pt>
                      <c:pt idx="14">
                        <c:v>12955.0459904133</c:v>
                      </c:pt>
                      <c:pt idx="15">
                        <c:v>12955.0459904133</c:v>
                      </c:pt>
                      <c:pt idx="16">
                        <c:v>12955.0459904133</c:v>
                      </c:pt>
                      <c:pt idx="17">
                        <c:v>12955.0459904133</c:v>
                      </c:pt>
                      <c:pt idx="18">
                        <c:v>12955.0459904133</c:v>
                      </c:pt>
                      <c:pt idx="19">
                        <c:v>12955.0459904133</c:v>
                      </c:pt>
                      <c:pt idx="20">
                        <c:v>12955.0459904133</c:v>
                      </c:pt>
                      <c:pt idx="21">
                        <c:v>12955.0459904133</c:v>
                      </c:pt>
                      <c:pt idx="22">
                        <c:v>12955.0459904133</c:v>
                      </c:pt>
                      <c:pt idx="23">
                        <c:v>12955.0459904133</c:v>
                      </c:pt>
                      <c:pt idx="24">
                        <c:v>12955.0459904133</c:v>
                      </c:pt>
                      <c:pt idx="25">
                        <c:v>12955.0459904133</c:v>
                      </c:pt>
                      <c:pt idx="26">
                        <c:v>12955.0459904133</c:v>
                      </c:pt>
                      <c:pt idx="27">
                        <c:v>12955.0459904133</c:v>
                      </c:pt>
                      <c:pt idx="28">
                        <c:v>12955.0459904133</c:v>
                      </c:pt>
                      <c:pt idx="29">
                        <c:v>12955.0459904133</c:v>
                      </c:pt>
                      <c:pt idx="30">
                        <c:v>12955.0459904133</c:v>
                      </c:pt>
                      <c:pt idx="31">
                        <c:v>12955.0459904133</c:v>
                      </c:pt>
                      <c:pt idx="32">
                        <c:v>12955.0459904133</c:v>
                      </c:pt>
                      <c:pt idx="33">
                        <c:v>12955.0459904133</c:v>
                      </c:pt>
                      <c:pt idx="34">
                        <c:v>12955.0459904133</c:v>
                      </c:pt>
                      <c:pt idx="35">
                        <c:v>12955.0459904133</c:v>
                      </c:pt>
                      <c:pt idx="36">
                        <c:v>12955.0459904133</c:v>
                      </c:pt>
                      <c:pt idx="37">
                        <c:v>12955.0459904133</c:v>
                      </c:pt>
                      <c:pt idx="38">
                        <c:v>12955.0459904133</c:v>
                      </c:pt>
                      <c:pt idx="39">
                        <c:v>12955.0459904133</c:v>
                      </c:pt>
                      <c:pt idx="40">
                        <c:v>12955.0459904133</c:v>
                      </c:pt>
                      <c:pt idx="41">
                        <c:v>12955.0459904133</c:v>
                      </c:pt>
                      <c:pt idx="42">
                        <c:v>12955.0459904133</c:v>
                      </c:pt>
                      <c:pt idx="43">
                        <c:v>12955.0459904133</c:v>
                      </c:pt>
                      <c:pt idx="44">
                        <c:v>12955.0459904133</c:v>
                      </c:pt>
                      <c:pt idx="45">
                        <c:v>12955.0459904133</c:v>
                      </c:pt>
                      <c:pt idx="46">
                        <c:v>12955.0459904133</c:v>
                      </c:pt>
                      <c:pt idx="47">
                        <c:v>12955.0459904133</c:v>
                      </c:pt>
                      <c:pt idx="48">
                        <c:v>12955.0459904133</c:v>
                      </c:pt>
                      <c:pt idx="49">
                        <c:v>12955.0459904133</c:v>
                      </c:pt>
                      <c:pt idx="50">
                        <c:v>12955.0459904133</c:v>
                      </c:pt>
                      <c:pt idx="51">
                        <c:v>12955.0459904133</c:v>
                      </c:pt>
                      <c:pt idx="52">
                        <c:v>12955.0459904133</c:v>
                      </c:pt>
                      <c:pt idx="53">
                        <c:v>12955.0459904133</c:v>
                      </c:pt>
                      <c:pt idx="54">
                        <c:v>12955.0459904133</c:v>
                      </c:pt>
                      <c:pt idx="55">
                        <c:v>12955.0459904133</c:v>
                      </c:pt>
                      <c:pt idx="56">
                        <c:v>12955.0459904133</c:v>
                      </c:pt>
                      <c:pt idx="57">
                        <c:v>12955.0459904133</c:v>
                      </c:pt>
                      <c:pt idx="58">
                        <c:v>12955.0459904133</c:v>
                      </c:pt>
                      <c:pt idx="59">
                        <c:v>12955.0459904133</c:v>
                      </c:pt>
                      <c:pt idx="60">
                        <c:v>12955.0459904133</c:v>
                      </c:pt>
                      <c:pt idx="61">
                        <c:v>12955.0459904133</c:v>
                      </c:pt>
                      <c:pt idx="62">
                        <c:v>12955.0459904133</c:v>
                      </c:pt>
                      <c:pt idx="63">
                        <c:v>12955.0459904133</c:v>
                      </c:pt>
                      <c:pt idx="64">
                        <c:v>12955.0459904133</c:v>
                      </c:pt>
                      <c:pt idx="65">
                        <c:v>12955.0459904133</c:v>
                      </c:pt>
                      <c:pt idx="66">
                        <c:v>12955.0459904133</c:v>
                      </c:pt>
                      <c:pt idx="67">
                        <c:v>12955.0459904133</c:v>
                      </c:pt>
                      <c:pt idx="68">
                        <c:v>12955.0459904133</c:v>
                      </c:pt>
                      <c:pt idx="69">
                        <c:v>12955.0459904133</c:v>
                      </c:pt>
                      <c:pt idx="70">
                        <c:v>12955.0459904133</c:v>
                      </c:pt>
                      <c:pt idx="71">
                        <c:v>12955.0459904133</c:v>
                      </c:pt>
                      <c:pt idx="72">
                        <c:v>12955.0459904133</c:v>
                      </c:pt>
                      <c:pt idx="73">
                        <c:v>12955.0459904133</c:v>
                      </c:pt>
                      <c:pt idx="74">
                        <c:v>12955.0459904133</c:v>
                      </c:pt>
                      <c:pt idx="75">
                        <c:v>12955.0459904133</c:v>
                      </c:pt>
                      <c:pt idx="76">
                        <c:v>12955.0459904133</c:v>
                      </c:pt>
                      <c:pt idx="77">
                        <c:v>12955.0459904133</c:v>
                      </c:pt>
                      <c:pt idx="78">
                        <c:v>12955.0459904133</c:v>
                      </c:pt>
                      <c:pt idx="79">
                        <c:v>12955.0459904133</c:v>
                      </c:pt>
                      <c:pt idx="80">
                        <c:v>12955.0459904133</c:v>
                      </c:pt>
                      <c:pt idx="81">
                        <c:v>12955.0459904133</c:v>
                      </c:pt>
                      <c:pt idx="82">
                        <c:v>12955.0459904133</c:v>
                      </c:pt>
                      <c:pt idx="83">
                        <c:v>12955.0459904133</c:v>
                      </c:pt>
                      <c:pt idx="84">
                        <c:v>12955.0459904133</c:v>
                      </c:pt>
                      <c:pt idx="85">
                        <c:v>12955.0459904133</c:v>
                      </c:pt>
                      <c:pt idx="86">
                        <c:v>12955.0459904133</c:v>
                      </c:pt>
                      <c:pt idx="87">
                        <c:v>12955.0459904133</c:v>
                      </c:pt>
                      <c:pt idx="88">
                        <c:v>12955.0459904133</c:v>
                      </c:pt>
                      <c:pt idx="89">
                        <c:v>12955.0459904133</c:v>
                      </c:pt>
                      <c:pt idx="90">
                        <c:v>12955.0459904133</c:v>
                      </c:pt>
                      <c:pt idx="91">
                        <c:v>12955.0459904133</c:v>
                      </c:pt>
                      <c:pt idx="92">
                        <c:v>12955.0459904133</c:v>
                      </c:pt>
                      <c:pt idx="93">
                        <c:v>12955.0459904133</c:v>
                      </c:pt>
                      <c:pt idx="94">
                        <c:v>12955.0459904133</c:v>
                      </c:pt>
                      <c:pt idx="95">
                        <c:v>12955.0459904133</c:v>
                      </c:pt>
                      <c:pt idx="96">
                        <c:v>12955.0459904133</c:v>
                      </c:pt>
                      <c:pt idx="97">
                        <c:v>12955.0459904133</c:v>
                      </c:pt>
                      <c:pt idx="98">
                        <c:v>12955.0459904133</c:v>
                      </c:pt>
                      <c:pt idx="99">
                        <c:v>12955.0459904133</c:v>
                      </c:pt>
                      <c:pt idx="100">
                        <c:v>12955.0459904133</c:v>
                      </c:pt>
                      <c:pt idx="101">
                        <c:v>12955.0459904133</c:v>
                      </c:pt>
                      <c:pt idx="102">
                        <c:v>12955.0459904133</c:v>
                      </c:pt>
                      <c:pt idx="103">
                        <c:v>12955.0459904133</c:v>
                      </c:pt>
                      <c:pt idx="104">
                        <c:v>12955.0459904133</c:v>
                      </c:pt>
                      <c:pt idx="105">
                        <c:v>12955.0459904133</c:v>
                      </c:pt>
                      <c:pt idx="106">
                        <c:v>12955.0459904133</c:v>
                      </c:pt>
                      <c:pt idx="107">
                        <c:v>12955.0459904133</c:v>
                      </c:pt>
                      <c:pt idx="108">
                        <c:v>12955.0459904133</c:v>
                      </c:pt>
                      <c:pt idx="109">
                        <c:v>12955.0459904133</c:v>
                      </c:pt>
                      <c:pt idx="110">
                        <c:v>12955.0459904133</c:v>
                      </c:pt>
                      <c:pt idx="111">
                        <c:v>12955.0459904133</c:v>
                      </c:pt>
                      <c:pt idx="112">
                        <c:v>12955.0459904133</c:v>
                      </c:pt>
                      <c:pt idx="113">
                        <c:v>12955.0459904133</c:v>
                      </c:pt>
                      <c:pt idx="114">
                        <c:v>12955.0459904133</c:v>
                      </c:pt>
                      <c:pt idx="115">
                        <c:v>12955.0459904133</c:v>
                      </c:pt>
                      <c:pt idx="116">
                        <c:v>12955.0459904133</c:v>
                      </c:pt>
                      <c:pt idx="117">
                        <c:v>12955.0459904133</c:v>
                      </c:pt>
                      <c:pt idx="118">
                        <c:v>12955.0459904133</c:v>
                      </c:pt>
                      <c:pt idx="119">
                        <c:v>12955.0459904133</c:v>
                      </c:pt>
                      <c:pt idx="120">
                        <c:v>12955.0459904133</c:v>
                      </c:pt>
                      <c:pt idx="121">
                        <c:v>12955.0459904133</c:v>
                      </c:pt>
                      <c:pt idx="122">
                        <c:v>12955.0459904133</c:v>
                      </c:pt>
                      <c:pt idx="123">
                        <c:v>12955.0459904133</c:v>
                      </c:pt>
                    </c:numCache>
                  </c:numRef>
                </c:yVal>
                <c:smooth val="0"/>
                <c:extLst xmlns:c15="http://schemas.microsoft.com/office/drawing/2012/chart">
                  <c:ext xmlns:c16="http://schemas.microsoft.com/office/drawing/2014/chart" uri="{C3380CC4-5D6E-409C-BE32-E72D297353CC}">
                    <c16:uniqueId val="{00000004-C48B-43C9-B7F4-B532F08942FB}"/>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ED3C-43B1-8710-68647319A6B0}"/>
            </c:ext>
          </c:extLst>
        </c:ser>
        <c:ser>
          <c:idx val="1"/>
          <c:order val="1"/>
          <c:tx>
            <c:strRef>
              <c:f>Hydrograph_H0!$M$16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Hydrograph_H0!$M$17:$M$136</c:f>
              <c:numCache>
                <c:formatCode>General</c:formatCode>
                <c:ptCount val="120"/>
                <c:pt idx="0">
                  <c:v>8094.8309366498233</c:v>
                </c:pt>
                <c:pt idx="1">
                  <c:v>8094.8309366498233</c:v>
                </c:pt>
                <c:pt idx="2">
                  <c:v>16094.830936649825</c:v>
                </c:pt>
                <c:pt idx="3">
                  <c:v>16094.830936649825</c:v>
                </c:pt>
                <c:pt idx="4">
                  <c:v>8094.8309366498233</c:v>
                </c:pt>
                <c:pt idx="5">
                  <c:v>8094.8309366498233</c:v>
                </c:pt>
                <c:pt idx="6">
                  <c:v>16094.830936649825</c:v>
                </c:pt>
                <c:pt idx="7">
                  <c:v>16094.830936649825</c:v>
                </c:pt>
                <c:pt idx="8">
                  <c:v>8094.8309366498233</c:v>
                </c:pt>
                <c:pt idx="9">
                  <c:v>8094.8309366498233</c:v>
                </c:pt>
                <c:pt idx="10">
                  <c:v>16094.830936649825</c:v>
                </c:pt>
                <c:pt idx="11">
                  <c:v>16094.830936649825</c:v>
                </c:pt>
                <c:pt idx="12">
                  <c:v>8094.8309366498233</c:v>
                </c:pt>
                <c:pt idx="13">
                  <c:v>8094.8309366498233</c:v>
                </c:pt>
                <c:pt idx="14">
                  <c:v>16094.830936649825</c:v>
                </c:pt>
                <c:pt idx="15">
                  <c:v>16094.830936649825</c:v>
                </c:pt>
                <c:pt idx="16">
                  <c:v>8094.8309366498233</c:v>
                </c:pt>
                <c:pt idx="17">
                  <c:v>8094.8309366498233</c:v>
                </c:pt>
                <c:pt idx="18">
                  <c:v>16094.830936649825</c:v>
                </c:pt>
                <c:pt idx="19">
                  <c:v>16094.830936649825</c:v>
                </c:pt>
                <c:pt idx="20">
                  <c:v>8094.8309366498233</c:v>
                </c:pt>
                <c:pt idx="21">
                  <c:v>8094.8309366498233</c:v>
                </c:pt>
                <c:pt idx="22">
                  <c:v>14094.830936649825</c:v>
                </c:pt>
                <c:pt idx="23">
                  <c:v>14094.830936649825</c:v>
                </c:pt>
                <c:pt idx="24">
                  <c:v>8094.8309366498233</c:v>
                </c:pt>
                <c:pt idx="25">
                  <c:v>8094.8309366498233</c:v>
                </c:pt>
                <c:pt idx="26">
                  <c:v>14094.830936649825</c:v>
                </c:pt>
                <c:pt idx="27">
                  <c:v>14094.830936649825</c:v>
                </c:pt>
                <c:pt idx="28">
                  <c:v>8094.8309366498233</c:v>
                </c:pt>
                <c:pt idx="29">
                  <c:v>8094.8309366498233</c:v>
                </c:pt>
                <c:pt idx="30">
                  <c:v>16094.830936649825</c:v>
                </c:pt>
                <c:pt idx="31">
                  <c:v>16094.830936649825</c:v>
                </c:pt>
                <c:pt idx="32">
                  <c:v>8094.8309366498233</c:v>
                </c:pt>
                <c:pt idx="33">
                  <c:v>8094.8309366498233</c:v>
                </c:pt>
                <c:pt idx="34">
                  <c:v>16094.830936649825</c:v>
                </c:pt>
                <c:pt idx="35">
                  <c:v>16094.830936649825</c:v>
                </c:pt>
                <c:pt idx="36">
                  <c:v>8094.8309366498233</c:v>
                </c:pt>
                <c:pt idx="37">
                  <c:v>8094.8309366498233</c:v>
                </c:pt>
                <c:pt idx="38">
                  <c:v>16094.830936649825</c:v>
                </c:pt>
                <c:pt idx="39">
                  <c:v>16094.830936649825</c:v>
                </c:pt>
                <c:pt idx="40">
                  <c:v>8094.8309366498233</c:v>
                </c:pt>
                <c:pt idx="41">
                  <c:v>8094.8309366498233</c:v>
                </c:pt>
                <c:pt idx="42">
                  <c:v>16094.830936649825</c:v>
                </c:pt>
                <c:pt idx="43">
                  <c:v>16094.830936649825</c:v>
                </c:pt>
                <c:pt idx="44">
                  <c:v>8094.8309366498233</c:v>
                </c:pt>
                <c:pt idx="45">
                  <c:v>8094.8309366498233</c:v>
                </c:pt>
                <c:pt idx="46">
                  <c:v>16094.830936649825</c:v>
                </c:pt>
                <c:pt idx="47">
                  <c:v>16094.830936649825</c:v>
                </c:pt>
                <c:pt idx="48">
                  <c:v>8094.8309366498233</c:v>
                </c:pt>
                <c:pt idx="49">
                  <c:v>8094.8309366498233</c:v>
                </c:pt>
                <c:pt idx="50">
                  <c:v>14094.830936649825</c:v>
                </c:pt>
                <c:pt idx="51">
                  <c:v>14094.830936649825</c:v>
                </c:pt>
                <c:pt idx="52">
                  <c:v>8094.8309366498233</c:v>
                </c:pt>
                <c:pt idx="53">
                  <c:v>8094.8309366498233</c:v>
                </c:pt>
                <c:pt idx="54">
                  <c:v>14094.830936649825</c:v>
                </c:pt>
                <c:pt idx="55">
                  <c:v>14094.830936649825</c:v>
                </c:pt>
                <c:pt idx="56">
                  <c:v>8094.8309366498233</c:v>
                </c:pt>
                <c:pt idx="57">
                  <c:v>8094.8309366498233</c:v>
                </c:pt>
                <c:pt idx="58">
                  <c:v>16094.830936649825</c:v>
                </c:pt>
                <c:pt idx="59">
                  <c:v>16094.830936649825</c:v>
                </c:pt>
                <c:pt idx="60">
                  <c:v>8094.8309366498233</c:v>
                </c:pt>
                <c:pt idx="61">
                  <c:v>8094.8309366498233</c:v>
                </c:pt>
                <c:pt idx="62">
                  <c:v>16094.830936649825</c:v>
                </c:pt>
                <c:pt idx="63">
                  <c:v>16094.830936649825</c:v>
                </c:pt>
                <c:pt idx="64">
                  <c:v>8094.8309366498233</c:v>
                </c:pt>
                <c:pt idx="65">
                  <c:v>8094.8309366498233</c:v>
                </c:pt>
                <c:pt idx="66">
                  <c:v>16094.830936649825</c:v>
                </c:pt>
                <c:pt idx="67">
                  <c:v>16094.830936649825</c:v>
                </c:pt>
                <c:pt idx="68">
                  <c:v>8094.8309366498233</c:v>
                </c:pt>
                <c:pt idx="69">
                  <c:v>8094.8309366498233</c:v>
                </c:pt>
                <c:pt idx="70">
                  <c:v>16094.830936649825</c:v>
                </c:pt>
                <c:pt idx="71">
                  <c:v>16094.830936649825</c:v>
                </c:pt>
                <c:pt idx="72">
                  <c:v>8094.8309366498233</c:v>
                </c:pt>
                <c:pt idx="73">
                  <c:v>8094.8309366498233</c:v>
                </c:pt>
                <c:pt idx="74">
                  <c:v>16094.830936649825</c:v>
                </c:pt>
                <c:pt idx="75">
                  <c:v>16094.830936649825</c:v>
                </c:pt>
                <c:pt idx="76">
                  <c:v>8094.8309366498233</c:v>
                </c:pt>
                <c:pt idx="77">
                  <c:v>8094.8309366498233</c:v>
                </c:pt>
                <c:pt idx="78">
                  <c:v>14094.830936649825</c:v>
                </c:pt>
                <c:pt idx="79">
                  <c:v>14094.830936649825</c:v>
                </c:pt>
                <c:pt idx="80">
                  <c:v>8094.8309366498233</c:v>
                </c:pt>
                <c:pt idx="81">
                  <c:v>8094.8309366498233</c:v>
                </c:pt>
                <c:pt idx="82">
                  <c:v>8094.8309366498233</c:v>
                </c:pt>
                <c:pt idx="83">
                  <c:v>8094.8309366498233</c:v>
                </c:pt>
                <c:pt idx="84">
                  <c:v>8094.8309366498233</c:v>
                </c:pt>
                <c:pt idx="85">
                  <c:v>8094.8309366498233</c:v>
                </c:pt>
                <c:pt idx="86">
                  <c:v>16094.830936649825</c:v>
                </c:pt>
                <c:pt idx="87">
                  <c:v>16094.830936649825</c:v>
                </c:pt>
                <c:pt idx="88">
                  <c:v>8094.8309366498233</c:v>
                </c:pt>
                <c:pt idx="89">
                  <c:v>8094.8309366498233</c:v>
                </c:pt>
                <c:pt idx="90">
                  <c:v>16094.830936649825</c:v>
                </c:pt>
                <c:pt idx="91">
                  <c:v>16094.830936649825</c:v>
                </c:pt>
                <c:pt idx="92">
                  <c:v>8094.8309366498233</c:v>
                </c:pt>
                <c:pt idx="93">
                  <c:v>8094.8309366498233</c:v>
                </c:pt>
                <c:pt idx="94">
                  <c:v>16094.830936649825</c:v>
                </c:pt>
                <c:pt idx="95">
                  <c:v>16094.830936649825</c:v>
                </c:pt>
                <c:pt idx="96">
                  <c:v>8094.8309366498233</c:v>
                </c:pt>
                <c:pt idx="97">
                  <c:v>8094.8309366498233</c:v>
                </c:pt>
                <c:pt idx="98">
                  <c:v>16094.830936649825</c:v>
                </c:pt>
                <c:pt idx="99">
                  <c:v>16094.830936649825</c:v>
                </c:pt>
                <c:pt idx="100">
                  <c:v>8094.8309366498233</c:v>
                </c:pt>
                <c:pt idx="101">
                  <c:v>8094.8309366498233</c:v>
                </c:pt>
                <c:pt idx="102">
                  <c:v>16094.830936649825</c:v>
                </c:pt>
                <c:pt idx="103">
                  <c:v>16094.830936649825</c:v>
                </c:pt>
                <c:pt idx="104">
                  <c:v>8094.8309366498233</c:v>
                </c:pt>
                <c:pt idx="105">
                  <c:v>8094.8309366498233</c:v>
                </c:pt>
                <c:pt idx="106">
                  <c:v>14094.830936649825</c:v>
                </c:pt>
                <c:pt idx="107">
                  <c:v>14094.830936649825</c:v>
                </c:pt>
                <c:pt idx="108">
                  <c:v>8094.8309366498233</c:v>
                </c:pt>
                <c:pt idx="109">
                  <c:v>8094.8309366498233</c:v>
                </c:pt>
                <c:pt idx="110">
                  <c:v>8094.8309366498233</c:v>
                </c:pt>
                <c:pt idx="111">
                  <c:v>8094.8309366498233</c:v>
                </c:pt>
                <c:pt idx="112">
                  <c:v>8094.8309366498233</c:v>
                </c:pt>
                <c:pt idx="113">
                  <c:v>8094.8309366498233</c:v>
                </c:pt>
                <c:pt idx="114">
                  <c:v>16094.830936649825</c:v>
                </c:pt>
                <c:pt idx="115">
                  <c:v>16094.830936649825</c:v>
                </c:pt>
                <c:pt idx="116">
                  <c:v>8094.8309366498233</c:v>
                </c:pt>
                <c:pt idx="117">
                  <c:v>8094.8309366498233</c:v>
                </c:pt>
                <c:pt idx="118">
                  <c:v>16094.830936649825</c:v>
                </c:pt>
                <c:pt idx="119">
                  <c:v>16094.830936649825</c:v>
                </c:pt>
              </c:numCache>
            </c:numRef>
          </c:yVal>
          <c:smooth val="0"/>
          <c:extLst xmlns:c15="http://schemas.microsoft.com/office/drawing/2012/chart">
            <c:ext xmlns:c16="http://schemas.microsoft.com/office/drawing/2014/chart" uri="{C3380CC4-5D6E-409C-BE32-E72D297353CC}">
              <c16:uniqueId val="{00000001-ED3C-43B1-8710-68647319A6B0}"/>
            </c:ext>
          </c:extLst>
        </c:ser>
        <c:ser>
          <c:idx val="7"/>
          <c:order val="2"/>
          <c:tx>
            <c:strRef>
              <c:f>Hydrograph_H0!$N$16</c:f>
              <c:strCache>
                <c:ptCount val="1"/>
                <c:pt idx="0">
                  <c:v>4 steady low flow days </c:v>
                </c:pt>
              </c:strCache>
            </c:strRef>
          </c:tx>
          <c:spPr>
            <a:ln w="19050" cap="rnd">
              <a:solidFill>
                <a:srgbClr val="00B0F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Hydrograph_H0!$N$17:$N$140</c:f>
              <c:numCache>
                <c:formatCode>General</c:formatCode>
                <c:ptCount val="124"/>
                <c:pt idx="0">
                  <c:v>8481.9277108433707</c:v>
                </c:pt>
                <c:pt idx="1">
                  <c:v>8481.9277108433707</c:v>
                </c:pt>
                <c:pt idx="2">
                  <c:v>16481.927710843374</c:v>
                </c:pt>
                <c:pt idx="3">
                  <c:v>16481.927710843374</c:v>
                </c:pt>
                <c:pt idx="4">
                  <c:v>8481.9277108433707</c:v>
                </c:pt>
                <c:pt idx="5">
                  <c:v>8481.9277108433707</c:v>
                </c:pt>
                <c:pt idx="6">
                  <c:v>16481.927710843374</c:v>
                </c:pt>
                <c:pt idx="7">
                  <c:v>16481.927710843374</c:v>
                </c:pt>
                <c:pt idx="8">
                  <c:v>8481.9277108433707</c:v>
                </c:pt>
                <c:pt idx="9">
                  <c:v>8481.9277108433707</c:v>
                </c:pt>
                <c:pt idx="10">
                  <c:v>16481.927710843374</c:v>
                </c:pt>
                <c:pt idx="11">
                  <c:v>16481.927710843374</c:v>
                </c:pt>
                <c:pt idx="12">
                  <c:v>8481.9277108433707</c:v>
                </c:pt>
                <c:pt idx="13">
                  <c:v>8481.9277108433707</c:v>
                </c:pt>
                <c:pt idx="14">
                  <c:v>16481.927710843374</c:v>
                </c:pt>
                <c:pt idx="15">
                  <c:v>16481.927710843374</c:v>
                </c:pt>
                <c:pt idx="16">
                  <c:v>8481.9277108433707</c:v>
                </c:pt>
                <c:pt idx="17">
                  <c:v>8481.9277108433707</c:v>
                </c:pt>
                <c:pt idx="18">
                  <c:v>16481.927710843374</c:v>
                </c:pt>
                <c:pt idx="19">
                  <c:v>16481.927710843374</c:v>
                </c:pt>
                <c:pt idx="20">
                  <c:v>8481.9277108433707</c:v>
                </c:pt>
                <c:pt idx="21">
                  <c:v>8481.9277108433707</c:v>
                </c:pt>
                <c:pt idx="22">
                  <c:v>14481.927710843374</c:v>
                </c:pt>
                <c:pt idx="23">
                  <c:v>14481.927710843374</c:v>
                </c:pt>
                <c:pt idx="24">
                  <c:v>8481.9277108433707</c:v>
                </c:pt>
                <c:pt idx="25">
                  <c:v>8481.9277108433707</c:v>
                </c:pt>
                <c:pt idx="26">
                  <c:v>8481.9277108433707</c:v>
                </c:pt>
                <c:pt idx="27">
                  <c:v>8481.9277108433707</c:v>
                </c:pt>
                <c:pt idx="28">
                  <c:v>8481.9277108433707</c:v>
                </c:pt>
                <c:pt idx="29">
                  <c:v>8481.9277108433707</c:v>
                </c:pt>
                <c:pt idx="30">
                  <c:v>16481.927710843374</c:v>
                </c:pt>
                <c:pt idx="31">
                  <c:v>16481.927710843374</c:v>
                </c:pt>
                <c:pt idx="32">
                  <c:v>8481.9277108433707</c:v>
                </c:pt>
                <c:pt idx="33">
                  <c:v>8481.9277108433707</c:v>
                </c:pt>
                <c:pt idx="34">
                  <c:v>16481.927710843374</c:v>
                </c:pt>
                <c:pt idx="35">
                  <c:v>16481.927710843374</c:v>
                </c:pt>
                <c:pt idx="36">
                  <c:v>8481.9277108433707</c:v>
                </c:pt>
                <c:pt idx="37">
                  <c:v>8481.9277108433707</c:v>
                </c:pt>
                <c:pt idx="38">
                  <c:v>16481.927710843374</c:v>
                </c:pt>
                <c:pt idx="39">
                  <c:v>16481.927710843374</c:v>
                </c:pt>
                <c:pt idx="40">
                  <c:v>8481.9277108433707</c:v>
                </c:pt>
                <c:pt idx="41">
                  <c:v>8481.9277108433707</c:v>
                </c:pt>
                <c:pt idx="42">
                  <c:v>16481.927710843374</c:v>
                </c:pt>
                <c:pt idx="43">
                  <c:v>16481.927710843374</c:v>
                </c:pt>
                <c:pt idx="44">
                  <c:v>8481.9277108433707</c:v>
                </c:pt>
                <c:pt idx="45">
                  <c:v>8481.9277108433707</c:v>
                </c:pt>
                <c:pt idx="46">
                  <c:v>16481.927710843374</c:v>
                </c:pt>
                <c:pt idx="47">
                  <c:v>16481.927710843374</c:v>
                </c:pt>
                <c:pt idx="48">
                  <c:v>8481.9277108433707</c:v>
                </c:pt>
                <c:pt idx="49">
                  <c:v>8481.9277108433707</c:v>
                </c:pt>
                <c:pt idx="50">
                  <c:v>14481.927710843374</c:v>
                </c:pt>
                <c:pt idx="51">
                  <c:v>14481.927710843374</c:v>
                </c:pt>
                <c:pt idx="52">
                  <c:v>8481.9277108433707</c:v>
                </c:pt>
                <c:pt idx="53">
                  <c:v>8481.9277108433707</c:v>
                </c:pt>
                <c:pt idx="54">
                  <c:v>8481.9277108433707</c:v>
                </c:pt>
                <c:pt idx="55">
                  <c:v>8481.9277108433707</c:v>
                </c:pt>
                <c:pt idx="56">
                  <c:v>8481.9277108433707</c:v>
                </c:pt>
                <c:pt idx="57">
                  <c:v>8481.9277108433707</c:v>
                </c:pt>
                <c:pt idx="58">
                  <c:v>16481.927710843374</c:v>
                </c:pt>
                <c:pt idx="59">
                  <c:v>16481.927710843374</c:v>
                </c:pt>
                <c:pt idx="60">
                  <c:v>8481.9277108433707</c:v>
                </c:pt>
                <c:pt idx="61">
                  <c:v>8481.9277108433707</c:v>
                </c:pt>
                <c:pt idx="62">
                  <c:v>16481.927710843374</c:v>
                </c:pt>
                <c:pt idx="63">
                  <c:v>16481.927710843374</c:v>
                </c:pt>
                <c:pt idx="64">
                  <c:v>8481.9277108433707</c:v>
                </c:pt>
                <c:pt idx="65">
                  <c:v>8481.9277108433707</c:v>
                </c:pt>
                <c:pt idx="66">
                  <c:v>16481.927710843374</c:v>
                </c:pt>
                <c:pt idx="67">
                  <c:v>16481.927710843374</c:v>
                </c:pt>
                <c:pt idx="68">
                  <c:v>8481.9277108433707</c:v>
                </c:pt>
                <c:pt idx="69">
                  <c:v>8481.9277108433707</c:v>
                </c:pt>
                <c:pt idx="70">
                  <c:v>16481.927710843374</c:v>
                </c:pt>
                <c:pt idx="71">
                  <c:v>16481.927710843374</c:v>
                </c:pt>
                <c:pt idx="72">
                  <c:v>8481.9277108433707</c:v>
                </c:pt>
                <c:pt idx="73">
                  <c:v>8481.9277108433707</c:v>
                </c:pt>
                <c:pt idx="74">
                  <c:v>16481.927710843374</c:v>
                </c:pt>
                <c:pt idx="75">
                  <c:v>16481.927710843374</c:v>
                </c:pt>
                <c:pt idx="76">
                  <c:v>8481.9277108433707</c:v>
                </c:pt>
                <c:pt idx="77">
                  <c:v>8481.9277108433707</c:v>
                </c:pt>
                <c:pt idx="78">
                  <c:v>14481.927710843374</c:v>
                </c:pt>
                <c:pt idx="79">
                  <c:v>14481.927710843374</c:v>
                </c:pt>
                <c:pt idx="80">
                  <c:v>8481.9277108433707</c:v>
                </c:pt>
                <c:pt idx="81">
                  <c:v>8481.9277108433707</c:v>
                </c:pt>
                <c:pt idx="82">
                  <c:v>8481.9277108433707</c:v>
                </c:pt>
                <c:pt idx="83">
                  <c:v>8481.9277108433707</c:v>
                </c:pt>
                <c:pt idx="84">
                  <c:v>8481.9277108433707</c:v>
                </c:pt>
                <c:pt idx="85">
                  <c:v>8481.9277108433707</c:v>
                </c:pt>
                <c:pt idx="86">
                  <c:v>16481.927710843374</c:v>
                </c:pt>
                <c:pt idx="87">
                  <c:v>16481.927710843374</c:v>
                </c:pt>
                <c:pt idx="88">
                  <c:v>8481.9277108433707</c:v>
                </c:pt>
                <c:pt idx="89">
                  <c:v>8481.9277108433707</c:v>
                </c:pt>
                <c:pt idx="90">
                  <c:v>16481.927710843374</c:v>
                </c:pt>
                <c:pt idx="91">
                  <c:v>16481.927710843374</c:v>
                </c:pt>
                <c:pt idx="92">
                  <c:v>8481.9277108433707</c:v>
                </c:pt>
                <c:pt idx="93">
                  <c:v>8481.9277108433707</c:v>
                </c:pt>
                <c:pt idx="94">
                  <c:v>16481.927710843374</c:v>
                </c:pt>
                <c:pt idx="95">
                  <c:v>16481.927710843374</c:v>
                </c:pt>
                <c:pt idx="96">
                  <c:v>8481.9277108433707</c:v>
                </c:pt>
                <c:pt idx="97">
                  <c:v>8481.9277108433707</c:v>
                </c:pt>
                <c:pt idx="98">
                  <c:v>16481.927710843374</c:v>
                </c:pt>
                <c:pt idx="99">
                  <c:v>16481.927710843374</c:v>
                </c:pt>
                <c:pt idx="100">
                  <c:v>8481.9277108433707</c:v>
                </c:pt>
                <c:pt idx="101">
                  <c:v>8481.9277108433707</c:v>
                </c:pt>
                <c:pt idx="102">
                  <c:v>16481.927710843374</c:v>
                </c:pt>
                <c:pt idx="103">
                  <c:v>16481.927710843374</c:v>
                </c:pt>
                <c:pt idx="104">
                  <c:v>8481.9277108433707</c:v>
                </c:pt>
                <c:pt idx="105">
                  <c:v>8481.9277108433707</c:v>
                </c:pt>
                <c:pt idx="106">
                  <c:v>14481.927710843374</c:v>
                </c:pt>
                <c:pt idx="107">
                  <c:v>14481.927710843374</c:v>
                </c:pt>
                <c:pt idx="108">
                  <c:v>8481.9277108433707</c:v>
                </c:pt>
                <c:pt idx="109">
                  <c:v>8481.9277108433707</c:v>
                </c:pt>
                <c:pt idx="110">
                  <c:v>8481.9277108433707</c:v>
                </c:pt>
                <c:pt idx="111">
                  <c:v>8481.9277108433707</c:v>
                </c:pt>
                <c:pt idx="112">
                  <c:v>8481.9277108433707</c:v>
                </c:pt>
                <c:pt idx="113">
                  <c:v>8481.9277108433707</c:v>
                </c:pt>
                <c:pt idx="114">
                  <c:v>16481.927710843374</c:v>
                </c:pt>
                <c:pt idx="115">
                  <c:v>16481.927710843374</c:v>
                </c:pt>
                <c:pt idx="116">
                  <c:v>8481.9277108433707</c:v>
                </c:pt>
                <c:pt idx="117">
                  <c:v>8481.9277108433707</c:v>
                </c:pt>
                <c:pt idx="118">
                  <c:v>16481.927710843374</c:v>
                </c:pt>
                <c:pt idx="119">
                  <c:v>16481.927710843374</c:v>
                </c:pt>
                <c:pt idx="120">
                  <c:v>8481.9277108433707</c:v>
                </c:pt>
                <c:pt idx="121">
                  <c:v>8481.9277108433707</c:v>
                </c:pt>
                <c:pt idx="122">
                  <c:v>16481.927710843374</c:v>
                </c:pt>
                <c:pt idx="123">
                  <c:v>16481.927710843374</c:v>
                </c:pt>
              </c:numCache>
            </c:numRef>
          </c:yVal>
          <c:smooth val="0"/>
          <c:extLst>
            <c:ext xmlns:c16="http://schemas.microsoft.com/office/drawing/2014/chart" uri="{C3380CC4-5D6E-409C-BE32-E72D297353CC}">
              <c16:uniqueId val="{00000002-ED3C-43B1-8710-68647319A6B0}"/>
            </c:ext>
          </c:extLst>
        </c:ser>
        <c:ser>
          <c:idx val="3"/>
          <c:order val="3"/>
          <c:tx>
            <c:strRef>
              <c:f>Hydrograph_H0!$O$16</c:f>
              <c:strCache>
                <c:ptCount val="1"/>
                <c:pt idx="0">
                  <c:v>6 steady low flow days </c:v>
                </c:pt>
              </c:strCache>
            </c:strRef>
          </c:tx>
          <c:spPr>
            <a:ln w="19050" cap="rnd">
              <a:solidFill>
                <a:srgbClr val="3866E8"/>
              </a:solidFill>
              <a:round/>
            </a:ln>
            <a:effectLst/>
          </c:spPr>
          <c:marker>
            <c:symbol val="none"/>
          </c:marker>
          <c:xVal>
            <c:numRef>
              <c:f>Hydrograph_H0!$K$17:$K$136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Hydrograph_H0!$O$17:$O$136</c:f>
              <c:numCache>
                <c:formatCode>General</c:formatCode>
                <c:ptCount val="120"/>
                <c:pt idx="0">
                  <c:v>8739.9922269724048</c:v>
                </c:pt>
                <c:pt idx="1">
                  <c:v>8739.9922269724048</c:v>
                </c:pt>
                <c:pt idx="2">
                  <c:v>16739.992226972405</c:v>
                </c:pt>
                <c:pt idx="3">
                  <c:v>16739.992226972405</c:v>
                </c:pt>
                <c:pt idx="4">
                  <c:v>8739.9922269724048</c:v>
                </c:pt>
                <c:pt idx="5">
                  <c:v>8739.9922269724048</c:v>
                </c:pt>
                <c:pt idx="6">
                  <c:v>16739.992226972405</c:v>
                </c:pt>
                <c:pt idx="7">
                  <c:v>16739.992226972405</c:v>
                </c:pt>
                <c:pt idx="8">
                  <c:v>8739.9922269724048</c:v>
                </c:pt>
                <c:pt idx="9">
                  <c:v>8739.9922269724048</c:v>
                </c:pt>
                <c:pt idx="10">
                  <c:v>16739.992226972405</c:v>
                </c:pt>
                <c:pt idx="11">
                  <c:v>16739.992226972405</c:v>
                </c:pt>
                <c:pt idx="12">
                  <c:v>8739.9922269724048</c:v>
                </c:pt>
                <c:pt idx="13">
                  <c:v>8739.9922269724048</c:v>
                </c:pt>
                <c:pt idx="14">
                  <c:v>16739.992226972405</c:v>
                </c:pt>
                <c:pt idx="15">
                  <c:v>16739.992226972405</c:v>
                </c:pt>
                <c:pt idx="16">
                  <c:v>8739.9922269724048</c:v>
                </c:pt>
                <c:pt idx="17">
                  <c:v>8739.9922269724048</c:v>
                </c:pt>
                <c:pt idx="18">
                  <c:v>16739.992226972405</c:v>
                </c:pt>
                <c:pt idx="19">
                  <c:v>16739.992226972405</c:v>
                </c:pt>
                <c:pt idx="20">
                  <c:v>8739.9922269724048</c:v>
                </c:pt>
                <c:pt idx="21">
                  <c:v>8739.9922269724048</c:v>
                </c:pt>
                <c:pt idx="22">
                  <c:v>14739.992226972405</c:v>
                </c:pt>
                <c:pt idx="23">
                  <c:v>14739.992226972405</c:v>
                </c:pt>
                <c:pt idx="24">
                  <c:v>8739.9922269724084</c:v>
                </c:pt>
                <c:pt idx="25">
                  <c:v>8739.9922269724084</c:v>
                </c:pt>
                <c:pt idx="26">
                  <c:v>8739.9922269724084</c:v>
                </c:pt>
                <c:pt idx="27">
                  <c:v>8739.9922269724084</c:v>
                </c:pt>
                <c:pt idx="28">
                  <c:v>8739.9922269724048</c:v>
                </c:pt>
                <c:pt idx="29">
                  <c:v>8739.9922269724048</c:v>
                </c:pt>
                <c:pt idx="30">
                  <c:v>16739.992226972405</c:v>
                </c:pt>
                <c:pt idx="31">
                  <c:v>16739.992226972405</c:v>
                </c:pt>
                <c:pt idx="32">
                  <c:v>8739.9922269724048</c:v>
                </c:pt>
                <c:pt idx="33">
                  <c:v>8739.9922269724048</c:v>
                </c:pt>
                <c:pt idx="34">
                  <c:v>16739.992226972405</c:v>
                </c:pt>
                <c:pt idx="35">
                  <c:v>16739.992226972405</c:v>
                </c:pt>
                <c:pt idx="36">
                  <c:v>8739.9922269724048</c:v>
                </c:pt>
                <c:pt idx="37">
                  <c:v>8739.9922269724048</c:v>
                </c:pt>
                <c:pt idx="38">
                  <c:v>16739.992226972405</c:v>
                </c:pt>
                <c:pt idx="39">
                  <c:v>16739.992226972405</c:v>
                </c:pt>
                <c:pt idx="40">
                  <c:v>8739.9922269724048</c:v>
                </c:pt>
                <c:pt idx="41">
                  <c:v>8739.9922269724048</c:v>
                </c:pt>
                <c:pt idx="42">
                  <c:v>16739.992226972405</c:v>
                </c:pt>
                <c:pt idx="43">
                  <c:v>16739.992226972405</c:v>
                </c:pt>
                <c:pt idx="44">
                  <c:v>8739.9922269724048</c:v>
                </c:pt>
                <c:pt idx="45">
                  <c:v>8739.9922269724048</c:v>
                </c:pt>
                <c:pt idx="46">
                  <c:v>16739.992226972405</c:v>
                </c:pt>
                <c:pt idx="47">
                  <c:v>16739.992226972405</c:v>
                </c:pt>
                <c:pt idx="48">
                  <c:v>8739.9922269724048</c:v>
                </c:pt>
                <c:pt idx="49">
                  <c:v>8739.9922269724048</c:v>
                </c:pt>
                <c:pt idx="50">
                  <c:v>14739.992226972405</c:v>
                </c:pt>
                <c:pt idx="51">
                  <c:v>14739.992226972405</c:v>
                </c:pt>
                <c:pt idx="52">
                  <c:v>8739.9922269724084</c:v>
                </c:pt>
                <c:pt idx="53">
                  <c:v>8739.9922269724084</c:v>
                </c:pt>
                <c:pt idx="54">
                  <c:v>8739.9922269724084</c:v>
                </c:pt>
                <c:pt idx="55">
                  <c:v>8739.9922269724084</c:v>
                </c:pt>
                <c:pt idx="56">
                  <c:v>8739.9922269724048</c:v>
                </c:pt>
                <c:pt idx="57">
                  <c:v>8739.9922269724048</c:v>
                </c:pt>
                <c:pt idx="58">
                  <c:v>16739.992226972405</c:v>
                </c:pt>
                <c:pt idx="59">
                  <c:v>16739.992226972405</c:v>
                </c:pt>
                <c:pt idx="60">
                  <c:v>8739.9922269724048</c:v>
                </c:pt>
                <c:pt idx="61">
                  <c:v>8739.9922269724048</c:v>
                </c:pt>
                <c:pt idx="62">
                  <c:v>16739.992226972405</c:v>
                </c:pt>
                <c:pt idx="63">
                  <c:v>16739.992226972405</c:v>
                </c:pt>
                <c:pt idx="64">
                  <c:v>8739.9922269724048</c:v>
                </c:pt>
                <c:pt idx="65">
                  <c:v>8739.9922269724048</c:v>
                </c:pt>
                <c:pt idx="66">
                  <c:v>16739.992226972405</c:v>
                </c:pt>
                <c:pt idx="67">
                  <c:v>16739.992226972405</c:v>
                </c:pt>
                <c:pt idx="68">
                  <c:v>8739.9922269724048</c:v>
                </c:pt>
                <c:pt idx="69">
                  <c:v>8739.9922269724048</c:v>
                </c:pt>
                <c:pt idx="70">
                  <c:v>16739.992226972405</c:v>
                </c:pt>
                <c:pt idx="71">
                  <c:v>16739.992226972405</c:v>
                </c:pt>
                <c:pt idx="72">
                  <c:v>8739.9922269724048</c:v>
                </c:pt>
                <c:pt idx="73">
                  <c:v>8739.9922269724048</c:v>
                </c:pt>
                <c:pt idx="74">
                  <c:v>16739.992226972405</c:v>
                </c:pt>
                <c:pt idx="75">
                  <c:v>16739.992226972405</c:v>
                </c:pt>
                <c:pt idx="76">
                  <c:v>8739.9922269724084</c:v>
                </c:pt>
                <c:pt idx="77">
                  <c:v>8739.9922269724084</c:v>
                </c:pt>
                <c:pt idx="78">
                  <c:v>8739.9922269724084</c:v>
                </c:pt>
                <c:pt idx="79">
                  <c:v>8739.9922269724084</c:v>
                </c:pt>
                <c:pt idx="80">
                  <c:v>8739.9922269724084</c:v>
                </c:pt>
                <c:pt idx="81">
                  <c:v>8739.9922269724084</c:v>
                </c:pt>
                <c:pt idx="82">
                  <c:v>8739.9922269724084</c:v>
                </c:pt>
                <c:pt idx="83">
                  <c:v>8739.9922269724084</c:v>
                </c:pt>
                <c:pt idx="84">
                  <c:v>8739.9922269724048</c:v>
                </c:pt>
                <c:pt idx="85">
                  <c:v>8739.9922269724048</c:v>
                </c:pt>
                <c:pt idx="86">
                  <c:v>16739.992226972405</c:v>
                </c:pt>
                <c:pt idx="87">
                  <c:v>16739.992226972405</c:v>
                </c:pt>
                <c:pt idx="88">
                  <c:v>8739.9922269724048</c:v>
                </c:pt>
                <c:pt idx="89">
                  <c:v>8739.9922269724048</c:v>
                </c:pt>
                <c:pt idx="90">
                  <c:v>16739.992226972405</c:v>
                </c:pt>
                <c:pt idx="91">
                  <c:v>16739.992226972405</c:v>
                </c:pt>
                <c:pt idx="92">
                  <c:v>8739.9922269724048</c:v>
                </c:pt>
                <c:pt idx="93">
                  <c:v>8739.9922269724048</c:v>
                </c:pt>
                <c:pt idx="94">
                  <c:v>16739.992226972405</c:v>
                </c:pt>
                <c:pt idx="95">
                  <c:v>16739.992226972405</c:v>
                </c:pt>
                <c:pt idx="96">
                  <c:v>8739.9922269724048</c:v>
                </c:pt>
                <c:pt idx="97">
                  <c:v>8739.9922269724048</c:v>
                </c:pt>
                <c:pt idx="98">
                  <c:v>16739.992226972405</c:v>
                </c:pt>
                <c:pt idx="99">
                  <c:v>16739.992226972405</c:v>
                </c:pt>
                <c:pt idx="100">
                  <c:v>8739.9922269724048</c:v>
                </c:pt>
                <c:pt idx="101">
                  <c:v>8739.9922269724048</c:v>
                </c:pt>
                <c:pt idx="102">
                  <c:v>16739.992226972405</c:v>
                </c:pt>
                <c:pt idx="103">
                  <c:v>16739.992226972405</c:v>
                </c:pt>
                <c:pt idx="104">
                  <c:v>8739.9922269724084</c:v>
                </c:pt>
                <c:pt idx="105">
                  <c:v>8739.9922269724084</c:v>
                </c:pt>
                <c:pt idx="106">
                  <c:v>8739.9922269724084</c:v>
                </c:pt>
                <c:pt idx="107">
                  <c:v>8739.9922269724084</c:v>
                </c:pt>
                <c:pt idx="108">
                  <c:v>8739.9922269724084</c:v>
                </c:pt>
                <c:pt idx="109">
                  <c:v>8739.9922269724084</c:v>
                </c:pt>
                <c:pt idx="110">
                  <c:v>8739.9922269724084</c:v>
                </c:pt>
                <c:pt idx="111">
                  <c:v>8739.9922269724084</c:v>
                </c:pt>
                <c:pt idx="112">
                  <c:v>8739.9922269724048</c:v>
                </c:pt>
                <c:pt idx="113">
                  <c:v>8739.9922269724048</c:v>
                </c:pt>
                <c:pt idx="114">
                  <c:v>16739.992226972405</c:v>
                </c:pt>
                <c:pt idx="115">
                  <c:v>16739.992226972405</c:v>
                </c:pt>
                <c:pt idx="116">
                  <c:v>8739.9922269724048</c:v>
                </c:pt>
                <c:pt idx="117">
                  <c:v>8739.9922269724048</c:v>
                </c:pt>
                <c:pt idx="118">
                  <c:v>16739.992226972405</c:v>
                </c:pt>
                <c:pt idx="119">
                  <c:v>16739.992226972405</c:v>
                </c:pt>
              </c:numCache>
            </c:numRef>
          </c:yVal>
          <c:smooth val="0"/>
          <c:extLst xmlns:c15="http://schemas.microsoft.com/office/drawing/2012/chart">
            <c:ext xmlns:c16="http://schemas.microsoft.com/office/drawing/2014/chart" uri="{C3380CC4-5D6E-409C-BE32-E72D297353CC}">
              <c16:uniqueId val="{00000003-ED3C-43B1-8710-68647319A6B0}"/>
            </c:ext>
          </c:extLst>
        </c:ser>
        <c:ser>
          <c:idx val="2"/>
          <c:order val="4"/>
          <c:tx>
            <c:strRef>
              <c:f>Hydrograph_H0!$P$16</c:f>
              <c:strCache>
                <c:ptCount val="1"/>
                <c:pt idx="0">
                  <c:v>8 steady low flow days </c:v>
                </c:pt>
              </c:strCache>
            </c:strRef>
          </c:tx>
          <c:spPr>
            <a:ln w="19050" cap="rnd">
              <a:solidFill>
                <a:srgbClr val="5B9BD5">
                  <a:lumMod val="5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Hydrograph_H0!$P$17:$P$140</c:f>
              <c:numCache>
                <c:formatCode>General</c:formatCode>
                <c:ptCount val="124"/>
                <c:pt idx="0">
                  <c:v>8998.056743101437</c:v>
                </c:pt>
                <c:pt idx="1">
                  <c:v>8998.056743101437</c:v>
                </c:pt>
                <c:pt idx="2">
                  <c:v>16998.056743101435</c:v>
                </c:pt>
                <c:pt idx="3">
                  <c:v>16998.056743101435</c:v>
                </c:pt>
                <c:pt idx="4">
                  <c:v>8998.056743101437</c:v>
                </c:pt>
                <c:pt idx="5">
                  <c:v>8998.056743101437</c:v>
                </c:pt>
                <c:pt idx="6">
                  <c:v>16998.056743101435</c:v>
                </c:pt>
                <c:pt idx="7">
                  <c:v>16998.056743101435</c:v>
                </c:pt>
                <c:pt idx="8">
                  <c:v>8998.056743101437</c:v>
                </c:pt>
                <c:pt idx="9">
                  <c:v>8998.056743101437</c:v>
                </c:pt>
                <c:pt idx="10">
                  <c:v>16998.056743101435</c:v>
                </c:pt>
                <c:pt idx="11">
                  <c:v>16998.056743101435</c:v>
                </c:pt>
                <c:pt idx="12">
                  <c:v>8998.056743101437</c:v>
                </c:pt>
                <c:pt idx="13">
                  <c:v>8998.056743101437</c:v>
                </c:pt>
                <c:pt idx="14">
                  <c:v>16998.056743101435</c:v>
                </c:pt>
                <c:pt idx="15">
                  <c:v>16998.056743101435</c:v>
                </c:pt>
                <c:pt idx="16">
                  <c:v>8998.056743101437</c:v>
                </c:pt>
                <c:pt idx="17">
                  <c:v>8998.056743101437</c:v>
                </c:pt>
                <c:pt idx="18">
                  <c:v>16998.056743101435</c:v>
                </c:pt>
                <c:pt idx="19">
                  <c:v>16998.056743101435</c:v>
                </c:pt>
                <c:pt idx="20">
                  <c:v>8998.056743101437</c:v>
                </c:pt>
                <c:pt idx="21">
                  <c:v>8998.056743101437</c:v>
                </c:pt>
                <c:pt idx="22">
                  <c:v>8998.056743101437</c:v>
                </c:pt>
                <c:pt idx="23">
                  <c:v>8998.056743101437</c:v>
                </c:pt>
                <c:pt idx="24">
                  <c:v>8998.056743101437</c:v>
                </c:pt>
                <c:pt idx="25">
                  <c:v>8998.056743101437</c:v>
                </c:pt>
                <c:pt idx="26">
                  <c:v>8998.056743101437</c:v>
                </c:pt>
                <c:pt idx="27">
                  <c:v>8998.056743101437</c:v>
                </c:pt>
                <c:pt idx="28">
                  <c:v>8998.056743101437</c:v>
                </c:pt>
                <c:pt idx="29">
                  <c:v>8998.056743101437</c:v>
                </c:pt>
                <c:pt idx="30">
                  <c:v>16998.056743101435</c:v>
                </c:pt>
                <c:pt idx="31">
                  <c:v>16998.056743101435</c:v>
                </c:pt>
                <c:pt idx="32">
                  <c:v>8998.056743101437</c:v>
                </c:pt>
                <c:pt idx="33">
                  <c:v>8998.056743101437</c:v>
                </c:pt>
                <c:pt idx="34">
                  <c:v>16998.056743101435</c:v>
                </c:pt>
                <c:pt idx="35">
                  <c:v>16998.056743101435</c:v>
                </c:pt>
                <c:pt idx="36">
                  <c:v>8998.056743101437</c:v>
                </c:pt>
                <c:pt idx="37">
                  <c:v>8998.056743101437</c:v>
                </c:pt>
                <c:pt idx="38">
                  <c:v>16998.056743101435</c:v>
                </c:pt>
                <c:pt idx="39">
                  <c:v>16998.056743101435</c:v>
                </c:pt>
                <c:pt idx="40">
                  <c:v>8998.056743101437</c:v>
                </c:pt>
                <c:pt idx="41">
                  <c:v>8998.056743101437</c:v>
                </c:pt>
                <c:pt idx="42">
                  <c:v>16998.056743101435</c:v>
                </c:pt>
                <c:pt idx="43">
                  <c:v>16998.056743101435</c:v>
                </c:pt>
                <c:pt idx="44">
                  <c:v>8998.056743101437</c:v>
                </c:pt>
                <c:pt idx="45">
                  <c:v>8998.056743101437</c:v>
                </c:pt>
                <c:pt idx="46">
                  <c:v>16998.056743101435</c:v>
                </c:pt>
                <c:pt idx="47">
                  <c:v>16998.056743101435</c:v>
                </c:pt>
                <c:pt idx="48">
                  <c:v>8998.056743101437</c:v>
                </c:pt>
                <c:pt idx="49">
                  <c:v>8998.056743101437</c:v>
                </c:pt>
                <c:pt idx="50">
                  <c:v>8998.056743101437</c:v>
                </c:pt>
                <c:pt idx="51">
                  <c:v>8998.056743101437</c:v>
                </c:pt>
                <c:pt idx="52">
                  <c:v>8998.056743101437</c:v>
                </c:pt>
                <c:pt idx="53">
                  <c:v>8998.056743101437</c:v>
                </c:pt>
                <c:pt idx="54">
                  <c:v>8998.056743101437</c:v>
                </c:pt>
                <c:pt idx="55">
                  <c:v>8998.056743101437</c:v>
                </c:pt>
                <c:pt idx="56">
                  <c:v>8998.056743101437</c:v>
                </c:pt>
                <c:pt idx="57">
                  <c:v>8998.056743101437</c:v>
                </c:pt>
                <c:pt idx="58">
                  <c:v>16998.056743101435</c:v>
                </c:pt>
                <c:pt idx="59">
                  <c:v>16998.056743101435</c:v>
                </c:pt>
                <c:pt idx="60">
                  <c:v>8998.056743101437</c:v>
                </c:pt>
                <c:pt idx="61">
                  <c:v>8998.056743101437</c:v>
                </c:pt>
                <c:pt idx="62">
                  <c:v>16998.056743101435</c:v>
                </c:pt>
                <c:pt idx="63">
                  <c:v>16998.056743101435</c:v>
                </c:pt>
                <c:pt idx="64">
                  <c:v>8998.056743101437</c:v>
                </c:pt>
                <c:pt idx="65">
                  <c:v>8998.056743101437</c:v>
                </c:pt>
                <c:pt idx="66">
                  <c:v>16998.056743101435</c:v>
                </c:pt>
                <c:pt idx="67">
                  <c:v>16998.056743101435</c:v>
                </c:pt>
                <c:pt idx="68">
                  <c:v>8998.056743101437</c:v>
                </c:pt>
                <c:pt idx="69">
                  <c:v>8998.056743101437</c:v>
                </c:pt>
                <c:pt idx="70">
                  <c:v>16998.056743101435</c:v>
                </c:pt>
                <c:pt idx="71">
                  <c:v>16998.056743101435</c:v>
                </c:pt>
                <c:pt idx="72">
                  <c:v>8998.056743101437</c:v>
                </c:pt>
                <c:pt idx="73">
                  <c:v>8998.056743101437</c:v>
                </c:pt>
                <c:pt idx="74">
                  <c:v>16998.056743101435</c:v>
                </c:pt>
                <c:pt idx="75">
                  <c:v>16998.056743101435</c:v>
                </c:pt>
                <c:pt idx="76">
                  <c:v>8998.056743101437</c:v>
                </c:pt>
                <c:pt idx="77">
                  <c:v>8998.056743101437</c:v>
                </c:pt>
                <c:pt idx="78">
                  <c:v>8998.056743101437</c:v>
                </c:pt>
                <c:pt idx="79">
                  <c:v>8998.056743101437</c:v>
                </c:pt>
                <c:pt idx="80">
                  <c:v>8998.056743101437</c:v>
                </c:pt>
                <c:pt idx="81">
                  <c:v>8998.056743101437</c:v>
                </c:pt>
                <c:pt idx="82">
                  <c:v>8998.056743101437</c:v>
                </c:pt>
                <c:pt idx="83">
                  <c:v>8998.056743101437</c:v>
                </c:pt>
                <c:pt idx="84">
                  <c:v>8998.056743101437</c:v>
                </c:pt>
                <c:pt idx="85">
                  <c:v>8998.056743101437</c:v>
                </c:pt>
                <c:pt idx="86">
                  <c:v>16998.056743101435</c:v>
                </c:pt>
                <c:pt idx="87">
                  <c:v>16998.056743101435</c:v>
                </c:pt>
                <c:pt idx="88">
                  <c:v>8998.056743101437</c:v>
                </c:pt>
                <c:pt idx="89">
                  <c:v>8998.056743101437</c:v>
                </c:pt>
                <c:pt idx="90">
                  <c:v>16998.056743101435</c:v>
                </c:pt>
                <c:pt idx="91">
                  <c:v>16998.056743101435</c:v>
                </c:pt>
                <c:pt idx="92">
                  <c:v>8998.056743101437</c:v>
                </c:pt>
                <c:pt idx="93">
                  <c:v>8998.056743101437</c:v>
                </c:pt>
                <c:pt idx="94">
                  <c:v>16998.056743101435</c:v>
                </c:pt>
                <c:pt idx="95">
                  <c:v>16998.056743101435</c:v>
                </c:pt>
                <c:pt idx="96">
                  <c:v>8998.056743101437</c:v>
                </c:pt>
                <c:pt idx="97">
                  <c:v>8998.056743101437</c:v>
                </c:pt>
                <c:pt idx="98">
                  <c:v>16998.056743101435</c:v>
                </c:pt>
                <c:pt idx="99">
                  <c:v>16998.056743101435</c:v>
                </c:pt>
                <c:pt idx="100">
                  <c:v>8998.056743101437</c:v>
                </c:pt>
                <c:pt idx="101">
                  <c:v>8998.056743101437</c:v>
                </c:pt>
                <c:pt idx="102">
                  <c:v>16998.056743101435</c:v>
                </c:pt>
                <c:pt idx="103">
                  <c:v>16998.056743101435</c:v>
                </c:pt>
                <c:pt idx="104">
                  <c:v>8998.056743101437</c:v>
                </c:pt>
                <c:pt idx="105">
                  <c:v>8998.056743101437</c:v>
                </c:pt>
                <c:pt idx="106">
                  <c:v>8998.056743101437</c:v>
                </c:pt>
                <c:pt idx="107">
                  <c:v>8998.056743101437</c:v>
                </c:pt>
                <c:pt idx="108">
                  <c:v>8998.056743101437</c:v>
                </c:pt>
                <c:pt idx="109">
                  <c:v>8998.056743101437</c:v>
                </c:pt>
                <c:pt idx="110">
                  <c:v>8998.056743101437</c:v>
                </c:pt>
                <c:pt idx="111">
                  <c:v>8998.056743101437</c:v>
                </c:pt>
                <c:pt idx="112">
                  <c:v>8998.056743101437</c:v>
                </c:pt>
                <c:pt idx="113">
                  <c:v>8998.056743101437</c:v>
                </c:pt>
                <c:pt idx="114">
                  <c:v>16998.056743101435</c:v>
                </c:pt>
                <c:pt idx="115">
                  <c:v>16998.056743101435</c:v>
                </c:pt>
                <c:pt idx="116">
                  <c:v>8998.056743101437</c:v>
                </c:pt>
                <c:pt idx="117">
                  <c:v>8998.056743101437</c:v>
                </c:pt>
                <c:pt idx="118">
                  <c:v>16998.056743101435</c:v>
                </c:pt>
                <c:pt idx="119">
                  <c:v>16998.056743101435</c:v>
                </c:pt>
                <c:pt idx="120">
                  <c:v>8998.056743101437</c:v>
                </c:pt>
                <c:pt idx="121">
                  <c:v>8998.056743101437</c:v>
                </c:pt>
                <c:pt idx="122">
                  <c:v>16998.056743101435</c:v>
                </c:pt>
                <c:pt idx="123">
                  <c:v>16998.056743101435</c:v>
                </c:pt>
              </c:numCache>
            </c:numRef>
          </c:yVal>
          <c:smooth val="0"/>
          <c:extLst>
            <c:ext xmlns:c16="http://schemas.microsoft.com/office/drawing/2014/chart" uri="{C3380CC4-5D6E-409C-BE32-E72D297353CC}">
              <c16:uniqueId val="{00000004-ED3C-43B1-8710-68647319A6B0}"/>
            </c:ext>
          </c:extLst>
        </c:ser>
        <c:ser>
          <c:idx val="5"/>
          <c:order val="5"/>
          <c:tx>
            <c:strRef>
              <c:f>Hydrograph_H0!$Q$16</c:f>
              <c:strCache>
                <c:ptCount val="1"/>
                <c:pt idx="0">
                  <c:v>10 steady low flow days </c:v>
                </c:pt>
              </c:strCache>
            </c:strRef>
          </c:tx>
          <c:spPr>
            <a:ln w="19050" cap="rnd">
              <a:solidFill>
                <a:srgbClr val="00206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Hydrograph_H0!$Q$17:$Q$140</c:f>
              <c:numCache>
                <c:formatCode>General</c:formatCode>
                <c:ptCount val="124"/>
                <c:pt idx="0">
                  <c:v>9342.1427646068132</c:v>
                </c:pt>
                <c:pt idx="1">
                  <c:v>9342.1427646068132</c:v>
                </c:pt>
                <c:pt idx="2">
                  <c:v>17342.142764606811</c:v>
                </c:pt>
                <c:pt idx="3">
                  <c:v>17342.142764606811</c:v>
                </c:pt>
                <c:pt idx="4">
                  <c:v>9342.1427646068132</c:v>
                </c:pt>
                <c:pt idx="5">
                  <c:v>9342.1427646068132</c:v>
                </c:pt>
                <c:pt idx="6">
                  <c:v>17342.142764606811</c:v>
                </c:pt>
                <c:pt idx="7">
                  <c:v>17342.142764606811</c:v>
                </c:pt>
                <c:pt idx="8">
                  <c:v>9342.1427646068132</c:v>
                </c:pt>
                <c:pt idx="9">
                  <c:v>9342.1427646068132</c:v>
                </c:pt>
                <c:pt idx="10">
                  <c:v>17342.142764606811</c:v>
                </c:pt>
                <c:pt idx="11">
                  <c:v>17342.142764606811</c:v>
                </c:pt>
                <c:pt idx="12">
                  <c:v>9342.1427646068132</c:v>
                </c:pt>
                <c:pt idx="13">
                  <c:v>9342.1427646068132</c:v>
                </c:pt>
                <c:pt idx="14">
                  <c:v>17342.142764606811</c:v>
                </c:pt>
                <c:pt idx="15">
                  <c:v>17342.142764606811</c:v>
                </c:pt>
                <c:pt idx="16">
                  <c:v>9342.1427646068132</c:v>
                </c:pt>
                <c:pt idx="17">
                  <c:v>9342.1427646068132</c:v>
                </c:pt>
                <c:pt idx="18">
                  <c:v>17342.142764606811</c:v>
                </c:pt>
                <c:pt idx="19">
                  <c:v>17342.142764606811</c:v>
                </c:pt>
                <c:pt idx="20">
                  <c:v>9342.1427646068132</c:v>
                </c:pt>
                <c:pt idx="21">
                  <c:v>9342.1427646068132</c:v>
                </c:pt>
                <c:pt idx="22">
                  <c:v>9342.1427646068132</c:v>
                </c:pt>
                <c:pt idx="23">
                  <c:v>9342.1427646068132</c:v>
                </c:pt>
                <c:pt idx="24">
                  <c:v>9342.1427646068132</c:v>
                </c:pt>
                <c:pt idx="25">
                  <c:v>9342.1427646068132</c:v>
                </c:pt>
                <c:pt idx="26">
                  <c:v>9342.1427646068169</c:v>
                </c:pt>
                <c:pt idx="27">
                  <c:v>9342.1427646068169</c:v>
                </c:pt>
                <c:pt idx="28">
                  <c:v>9342.1427646068132</c:v>
                </c:pt>
                <c:pt idx="29">
                  <c:v>9342.1427646068132</c:v>
                </c:pt>
                <c:pt idx="30">
                  <c:v>17342.142764606811</c:v>
                </c:pt>
                <c:pt idx="31">
                  <c:v>17342.142764606811</c:v>
                </c:pt>
                <c:pt idx="32">
                  <c:v>9342.1427646068132</c:v>
                </c:pt>
                <c:pt idx="33">
                  <c:v>9342.1427646068132</c:v>
                </c:pt>
                <c:pt idx="34">
                  <c:v>17342.142764606811</c:v>
                </c:pt>
                <c:pt idx="35">
                  <c:v>17342.142764606811</c:v>
                </c:pt>
                <c:pt idx="36">
                  <c:v>9342.1427646068132</c:v>
                </c:pt>
                <c:pt idx="37">
                  <c:v>9342.1427646068132</c:v>
                </c:pt>
                <c:pt idx="38">
                  <c:v>17342.142764606811</c:v>
                </c:pt>
                <c:pt idx="39">
                  <c:v>17342.142764606811</c:v>
                </c:pt>
                <c:pt idx="40">
                  <c:v>9342.1427646068132</c:v>
                </c:pt>
                <c:pt idx="41">
                  <c:v>9342.1427646068132</c:v>
                </c:pt>
                <c:pt idx="42">
                  <c:v>17342.142764606811</c:v>
                </c:pt>
                <c:pt idx="43">
                  <c:v>17342.142764606811</c:v>
                </c:pt>
                <c:pt idx="44">
                  <c:v>9342.1427646068132</c:v>
                </c:pt>
                <c:pt idx="45">
                  <c:v>9342.1427646068132</c:v>
                </c:pt>
                <c:pt idx="46">
                  <c:v>17342.142764606811</c:v>
                </c:pt>
                <c:pt idx="47">
                  <c:v>17342.142764606811</c:v>
                </c:pt>
                <c:pt idx="48">
                  <c:v>9342.1427646068132</c:v>
                </c:pt>
                <c:pt idx="49">
                  <c:v>9342.1427646068132</c:v>
                </c:pt>
                <c:pt idx="50">
                  <c:v>9342.1427646068132</c:v>
                </c:pt>
                <c:pt idx="51">
                  <c:v>9342.1427646068132</c:v>
                </c:pt>
                <c:pt idx="52">
                  <c:v>9342.1427646068132</c:v>
                </c:pt>
                <c:pt idx="53">
                  <c:v>9342.1427646068132</c:v>
                </c:pt>
                <c:pt idx="54">
                  <c:v>9342.1427646068169</c:v>
                </c:pt>
                <c:pt idx="55">
                  <c:v>9342.1427646068169</c:v>
                </c:pt>
                <c:pt idx="56">
                  <c:v>9342.1427646068132</c:v>
                </c:pt>
                <c:pt idx="57">
                  <c:v>9342.1427646068132</c:v>
                </c:pt>
                <c:pt idx="58">
                  <c:v>17342.142764606811</c:v>
                </c:pt>
                <c:pt idx="59">
                  <c:v>17342.142764606811</c:v>
                </c:pt>
                <c:pt idx="60">
                  <c:v>9342.1427646068132</c:v>
                </c:pt>
                <c:pt idx="61">
                  <c:v>9342.1427646068132</c:v>
                </c:pt>
                <c:pt idx="62">
                  <c:v>17342.142764606811</c:v>
                </c:pt>
                <c:pt idx="63">
                  <c:v>17342.142764606811</c:v>
                </c:pt>
                <c:pt idx="64">
                  <c:v>9342.1427646068132</c:v>
                </c:pt>
                <c:pt idx="65">
                  <c:v>9342.1427646068132</c:v>
                </c:pt>
                <c:pt idx="66">
                  <c:v>17342.142764606811</c:v>
                </c:pt>
                <c:pt idx="67">
                  <c:v>17342.142764606811</c:v>
                </c:pt>
                <c:pt idx="68">
                  <c:v>9342.1427646068132</c:v>
                </c:pt>
                <c:pt idx="69">
                  <c:v>9342.1427646068132</c:v>
                </c:pt>
                <c:pt idx="70">
                  <c:v>17342.142764606811</c:v>
                </c:pt>
                <c:pt idx="71">
                  <c:v>17342.142764606811</c:v>
                </c:pt>
                <c:pt idx="72">
                  <c:v>9342.1427646068132</c:v>
                </c:pt>
                <c:pt idx="73">
                  <c:v>9342.1427646068132</c:v>
                </c:pt>
                <c:pt idx="74">
                  <c:v>17342.142764606811</c:v>
                </c:pt>
                <c:pt idx="75">
                  <c:v>17342.142764606811</c:v>
                </c:pt>
                <c:pt idx="76">
                  <c:v>9342.1427646068132</c:v>
                </c:pt>
                <c:pt idx="77">
                  <c:v>9342.1427646068132</c:v>
                </c:pt>
                <c:pt idx="78">
                  <c:v>9342.1427646068132</c:v>
                </c:pt>
                <c:pt idx="79">
                  <c:v>9342.1427646068132</c:v>
                </c:pt>
                <c:pt idx="80">
                  <c:v>9342.1427646068132</c:v>
                </c:pt>
                <c:pt idx="81">
                  <c:v>9342.1427646068132</c:v>
                </c:pt>
                <c:pt idx="82">
                  <c:v>9342.1427646068169</c:v>
                </c:pt>
                <c:pt idx="83">
                  <c:v>9342.1427646068169</c:v>
                </c:pt>
                <c:pt idx="84">
                  <c:v>9342.1427646068132</c:v>
                </c:pt>
                <c:pt idx="85">
                  <c:v>9342.1427646068132</c:v>
                </c:pt>
                <c:pt idx="86">
                  <c:v>17342.142764606811</c:v>
                </c:pt>
                <c:pt idx="87">
                  <c:v>17342.142764606811</c:v>
                </c:pt>
                <c:pt idx="88">
                  <c:v>9342.1427646068132</c:v>
                </c:pt>
                <c:pt idx="89">
                  <c:v>9342.1427646068132</c:v>
                </c:pt>
                <c:pt idx="90">
                  <c:v>17342.142764606811</c:v>
                </c:pt>
                <c:pt idx="91">
                  <c:v>17342.142764606811</c:v>
                </c:pt>
                <c:pt idx="92">
                  <c:v>9342.1427646068132</c:v>
                </c:pt>
                <c:pt idx="93">
                  <c:v>9342.1427646068132</c:v>
                </c:pt>
                <c:pt idx="94">
                  <c:v>17342.142764606811</c:v>
                </c:pt>
                <c:pt idx="95">
                  <c:v>17342.142764606811</c:v>
                </c:pt>
                <c:pt idx="96">
                  <c:v>9342.1427646068132</c:v>
                </c:pt>
                <c:pt idx="97">
                  <c:v>9342.1427646068132</c:v>
                </c:pt>
                <c:pt idx="98">
                  <c:v>17342.142764606811</c:v>
                </c:pt>
                <c:pt idx="99">
                  <c:v>17342.142764606811</c:v>
                </c:pt>
                <c:pt idx="100">
                  <c:v>9342.1427646068132</c:v>
                </c:pt>
                <c:pt idx="101">
                  <c:v>9342.1427646068132</c:v>
                </c:pt>
                <c:pt idx="102">
                  <c:v>17342.142764606811</c:v>
                </c:pt>
                <c:pt idx="103">
                  <c:v>17342.142764606811</c:v>
                </c:pt>
                <c:pt idx="104">
                  <c:v>9342.1427646068132</c:v>
                </c:pt>
                <c:pt idx="105">
                  <c:v>9342.1427646068132</c:v>
                </c:pt>
                <c:pt idx="106">
                  <c:v>9342.1427646068132</c:v>
                </c:pt>
                <c:pt idx="107">
                  <c:v>9342.1427646068132</c:v>
                </c:pt>
                <c:pt idx="108">
                  <c:v>9342.1427646068132</c:v>
                </c:pt>
                <c:pt idx="109">
                  <c:v>9342.1427646068132</c:v>
                </c:pt>
                <c:pt idx="110">
                  <c:v>9342.1427646068169</c:v>
                </c:pt>
                <c:pt idx="111">
                  <c:v>9342.1427646068169</c:v>
                </c:pt>
                <c:pt idx="112">
                  <c:v>9342.1427646068169</c:v>
                </c:pt>
                <c:pt idx="113">
                  <c:v>9342.1427646068169</c:v>
                </c:pt>
                <c:pt idx="114">
                  <c:v>9342.1427646068169</c:v>
                </c:pt>
                <c:pt idx="115">
                  <c:v>9342.1427646068169</c:v>
                </c:pt>
                <c:pt idx="116">
                  <c:v>9342.1427646068169</c:v>
                </c:pt>
                <c:pt idx="117">
                  <c:v>9342.1427646068169</c:v>
                </c:pt>
                <c:pt idx="118">
                  <c:v>9342.1427646068169</c:v>
                </c:pt>
                <c:pt idx="119">
                  <c:v>9342.1427646068169</c:v>
                </c:pt>
                <c:pt idx="120">
                  <c:v>9342.1427646068169</c:v>
                </c:pt>
                <c:pt idx="121">
                  <c:v>9342.1427646068169</c:v>
                </c:pt>
                <c:pt idx="122">
                  <c:v>9342.1427646068169</c:v>
                </c:pt>
                <c:pt idx="123">
                  <c:v>9342.1427646068169</c:v>
                </c:pt>
              </c:numCache>
            </c:numRef>
          </c:yVal>
          <c:smooth val="0"/>
          <c:extLst xmlns:c15="http://schemas.microsoft.com/office/drawing/2012/chart">
            <c:ext xmlns:c16="http://schemas.microsoft.com/office/drawing/2014/chart" uri="{C3380CC4-5D6E-409C-BE32-E72D297353CC}">
              <c16:uniqueId val="{00000005-ED3C-43B1-8710-68647319A6B0}"/>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Hydrograph_H0!$R$17:$R$140</c15:sqref>
                        </c15:formulaRef>
                      </c:ext>
                    </c:extLst>
                    <c:numCache>
                      <c:formatCode>General</c:formatCode>
                      <c:ptCount val="124"/>
                      <c:pt idx="0">
                        <c:v>10202.357818370256</c:v>
                      </c:pt>
                      <c:pt idx="1">
                        <c:v>10202.357818370256</c:v>
                      </c:pt>
                      <c:pt idx="2">
                        <c:v>18202.357818370256</c:v>
                      </c:pt>
                      <c:pt idx="3">
                        <c:v>18202.357818370256</c:v>
                      </c:pt>
                      <c:pt idx="4">
                        <c:v>10202.357818370256</c:v>
                      </c:pt>
                      <c:pt idx="5">
                        <c:v>10202.357818370256</c:v>
                      </c:pt>
                      <c:pt idx="6">
                        <c:v>18202.357818370256</c:v>
                      </c:pt>
                      <c:pt idx="7">
                        <c:v>18202.357818370256</c:v>
                      </c:pt>
                      <c:pt idx="8">
                        <c:v>10202.357818370256</c:v>
                      </c:pt>
                      <c:pt idx="9">
                        <c:v>10202.357818370256</c:v>
                      </c:pt>
                      <c:pt idx="10">
                        <c:v>18202.357818370256</c:v>
                      </c:pt>
                      <c:pt idx="11">
                        <c:v>18202.357818370256</c:v>
                      </c:pt>
                      <c:pt idx="12">
                        <c:v>10202.357818370256</c:v>
                      </c:pt>
                      <c:pt idx="13">
                        <c:v>10202.357818370256</c:v>
                      </c:pt>
                      <c:pt idx="14">
                        <c:v>18202.357818370256</c:v>
                      </c:pt>
                      <c:pt idx="15">
                        <c:v>18202.357818370256</c:v>
                      </c:pt>
                      <c:pt idx="16">
                        <c:v>10202.357818370256</c:v>
                      </c:pt>
                      <c:pt idx="17">
                        <c:v>10202.357818370256</c:v>
                      </c:pt>
                      <c:pt idx="18">
                        <c:v>18202.357818370256</c:v>
                      </c:pt>
                      <c:pt idx="19">
                        <c:v>18202.357818370256</c:v>
                      </c:pt>
                      <c:pt idx="20">
                        <c:v>10202.357818370256</c:v>
                      </c:pt>
                      <c:pt idx="21">
                        <c:v>10202.357818370256</c:v>
                      </c:pt>
                      <c:pt idx="22">
                        <c:v>10202.357818370256</c:v>
                      </c:pt>
                      <c:pt idx="23">
                        <c:v>10202.357818370256</c:v>
                      </c:pt>
                      <c:pt idx="24">
                        <c:v>10202.357818370256</c:v>
                      </c:pt>
                      <c:pt idx="25">
                        <c:v>10202.357818370256</c:v>
                      </c:pt>
                      <c:pt idx="26">
                        <c:v>10202.357818370254</c:v>
                      </c:pt>
                      <c:pt idx="27">
                        <c:v>10202.357818370254</c:v>
                      </c:pt>
                      <c:pt idx="28">
                        <c:v>10202.357818370256</c:v>
                      </c:pt>
                      <c:pt idx="29">
                        <c:v>10202.357818370256</c:v>
                      </c:pt>
                      <c:pt idx="30">
                        <c:v>18202.357818370256</c:v>
                      </c:pt>
                      <c:pt idx="31">
                        <c:v>18202.357818370256</c:v>
                      </c:pt>
                      <c:pt idx="32">
                        <c:v>10202.357818370256</c:v>
                      </c:pt>
                      <c:pt idx="33">
                        <c:v>10202.357818370256</c:v>
                      </c:pt>
                      <c:pt idx="34">
                        <c:v>18202.357818370256</c:v>
                      </c:pt>
                      <c:pt idx="35">
                        <c:v>18202.357818370256</c:v>
                      </c:pt>
                      <c:pt idx="36">
                        <c:v>10202.357818370256</c:v>
                      </c:pt>
                      <c:pt idx="37">
                        <c:v>10202.357818370256</c:v>
                      </c:pt>
                      <c:pt idx="38">
                        <c:v>18202.357818370256</c:v>
                      </c:pt>
                      <c:pt idx="39">
                        <c:v>18202.357818370256</c:v>
                      </c:pt>
                      <c:pt idx="40">
                        <c:v>10202.357818370256</c:v>
                      </c:pt>
                      <c:pt idx="41">
                        <c:v>10202.357818370256</c:v>
                      </c:pt>
                      <c:pt idx="42">
                        <c:v>18202.357818370256</c:v>
                      </c:pt>
                      <c:pt idx="43">
                        <c:v>18202.357818370256</c:v>
                      </c:pt>
                      <c:pt idx="44">
                        <c:v>10202.357818370256</c:v>
                      </c:pt>
                      <c:pt idx="45">
                        <c:v>10202.357818370256</c:v>
                      </c:pt>
                      <c:pt idx="46">
                        <c:v>18202.357818370256</c:v>
                      </c:pt>
                      <c:pt idx="47">
                        <c:v>18202.357818370256</c:v>
                      </c:pt>
                      <c:pt idx="48">
                        <c:v>10202.357818370256</c:v>
                      </c:pt>
                      <c:pt idx="49">
                        <c:v>10202.357818370256</c:v>
                      </c:pt>
                      <c:pt idx="50">
                        <c:v>10202.357818370256</c:v>
                      </c:pt>
                      <c:pt idx="51">
                        <c:v>10202.357818370256</c:v>
                      </c:pt>
                      <c:pt idx="52">
                        <c:v>10202.357818370256</c:v>
                      </c:pt>
                      <c:pt idx="53">
                        <c:v>10202.357818370256</c:v>
                      </c:pt>
                      <c:pt idx="54">
                        <c:v>10202.357818370254</c:v>
                      </c:pt>
                      <c:pt idx="55">
                        <c:v>10202.357818370254</c:v>
                      </c:pt>
                      <c:pt idx="56">
                        <c:v>10202.357818370256</c:v>
                      </c:pt>
                      <c:pt idx="57">
                        <c:v>10202.357818370256</c:v>
                      </c:pt>
                      <c:pt idx="58">
                        <c:v>18202.357818370256</c:v>
                      </c:pt>
                      <c:pt idx="59">
                        <c:v>18202.357818370256</c:v>
                      </c:pt>
                      <c:pt idx="60">
                        <c:v>10202.357818370256</c:v>
                      </c:pt>
                      <c:pt idx="61">
                        <c:v>10202.357818370256</c:v>
                      </c:pt>
                      <c:pt idx="62">
                        <c:v>18202.357818370256</c:v>
                      </c:pt>
                      <c:pt idx="63">
                        <c:v>18202.357818370256</c:v>
                      </c:pt>
                      <c:pt idx="64">
                        <c:v>10202.357818370256</c:v>
                      </c:pt>
                      <c:pt idx="65">
                        <c:v>10202.357818370256</c:v>
                      </c:pt>
                      <c:pt idx="66">
                        <c:v>18202.357818370256</c:v>
                      </c:pt>
                      <c:pt idx="67">
                        <c:v>18202.357818370256</c:v>
                      </c:pt>
                      <c:pt idx="68">
                        <c:v>10202.357818370256</c:v>
                      </c:pt>
                      <c:pt idx="69">
                        <c:v>10202.357818370256</c:v>
                      </c:pt>
                      <c:pt idx="70">
                        <c:v>18202.357818370256</c:v>
                      </c:pt>
                      <c:pt idx="71">
                        <c:v>18202.357818370256</c:v>
                      </c:pt>
                      <c:pt idx="72">
                        <c:v>10202.357818370256</c:v>
                      </c:pt>
                      <c:pt idx="73">
                        <c:v>10202.357818370256</c:v>
                      </c:pt>
                      <c:pt idx="74">
                        <c:v>18202.357818370256</c:v>
                      </c:pt>
                      <c:pt idx="75">
                        <c:v>18202.357818370256</c:v>
                      </c:pt>
                      <c:pt idx="76">
                        <c:v>10202.357818370256</c:v>
                      </c:pt>
                      <c:pt idx="77">
                        <c:v>10202.357818370256</c:v>
                      </c:pt>
                      <c:pt idx="78">
                        <c:v>10202.357818370256</c:v>
                      </c:pt>
                      <c:pt idx="79">
                        <c:v>10202.357818370256</c:v>
                      </c:pt>
                      <c:pt idx="80">
                        <c:v>10202.357818370256</c:v>
                      </c:pt>
                      <c:pt idx="81">
                        <c:v>10202.357818370256</c:v>
                      </c:pt>
                      <c:pt idx="82">
                        <c:v>10202.357818370254</c:v>
                      </c:pt>
                      <c:pt idx="83">
                        <c:v>10202.357818370254</c:v>
                      </c:pt>
                      <c:pt idx="84">
                        <c:v>10202.357818370254</c:v>
                      </c:pt>
                      <c:pt idx="85">
                        <c:v>10202.357818370254</c:v>
                      </c:pt>
                      <c:pt idx="86">
                        <c:v>10202.357818370254</c:v>
                      </c:pt>
                      <c:pt idx="87">
                        <c:v>10202.357818370254</c:v>
                      </c:pt>
                      <c:pt idx="88">
                        <c:v>10202.357818370254</c:v>
                      </c:pt>
                      <c:pt idx="89">
                        <c:v>10202.357818370254</c:v>
                      </c:pt>
                      <c:pt idx="90">
                        <c:v>10202.357818370254</c:v>
                      </c:pt>
                      <c:pt idx="91">
                        <c:v>10202.357818370254</c:v>
                      </c:pt>
                      <c:pt idx="92">
                        <c:v>10202.357818370254</c:v>
                      </c:pt>
                      <c:pt idx="93">
                        <c:v>10202.357818370254</c:v>
                      </c:pt>
                      <c:pt idx="94">
                        <c:v>10202.357818370254</c:v>
                      </c:pt>
                      <c:pt idx="95">
                        <c:v>10202.357818370254</c:v>
                      </c:pt>
                      <c:pt idx="96">
                        <c:v>10202.357818370254</c:v>
                      </c:pt>
                      <c:pt idx="97">
                        <c:v>10202.357818370254</c:v>
                      </c:pt>
                      <c:pt idx="98">
                        <c:v>10202.357818370254</c:v>
                      </c:pt>
                      <c:pt idx="99">
                        <c:v>10202.357818370254</c:v>
                      </c:pt>
                      <c:pt idx="100">
                        <c:v>10202.357818370254</c:v>
                      </c:pt>
                      <c:pt idx="101">
                        <c:v>10202.357818370254</c:v>
                      </c:pt>
                      <c:pt idx="102">
                        <c:v>10202.357818370254</c:v>
                      </c:pt>
                      <c:pt idx="103">
                        <c:v>10202.357818370254</c:v>
                      </c:pt>
                      <c:pt idx="104">
                        <c:v>10202.357818370256</c:v>
                      </c:pt>
                      <c:pt idx="105">
                        <c:v>10202.357818370256</c:v>
                      </c:pt>
                      <c:pt idx="106">
                        <c:v>10202.357818370256</c:v>
                      </c:pt>
                      <c:pt idx="107">
                        <c:v>10202.357818370256</c:v>
                      </c:pt>
                      <c:pt idx="108">
                        <c:v>10202.357818370256</c:v>
                      </c:pt>
                      <c:pt idx="109">
                        <c:v>10202.357818370256</c:v>
                      </c:pt>
                      <c:pt idx="110">
                        <c:v>10202.357818370254</c:v>
                      </c:pt>
                      <c:pt idx="111">
                        <c:v>10202.357818370254</c:v>
                      </c:pt>
                      <c:pt idx="112">
                        <c:v>10202.357818370254</c:v>
                      </c:pt>
                      <c:pt idx="113">
                        <c:v>10202.357818370254</c:v>
                      </c:pt>
                      <c:pt idx="114">
                        <c:v>10202.357818370254</c:v>
                      </c:pt>
                      <c:pt idx="115">
                        <c:v>10202.357818370254</c:v>
                      </c:pt>
                      <c:pt idx="116">
                        <c:v>10202.357818370254</c:v>
                      </c:pt>
                      <c:pt idx="117">
                        <c:v>10202.357818370254</c:v>
                      </c:pt>
                      <c:pt idx="118">
                        <c:v>10202.357818370254</c:v>
                      </c:pt>
                      <c:pt idx="119">
                        <c:v>10202.357818370254</c:v>
                      </c:pt>
                      <c:pt idx="120">
                        <c:v>10202.357818370254</c:v>
                      </c:pt>
                      <c:pt idx="121">
                        <c:v>10202.357818370254</c:v>
                      </c:pt>
                      <c:pt idx="122">
                        <c:v>10202.357818370254</c:v>
                      </c:pt>
                      <c:pt idx="123">
                        <c:v>10202.357818370254</c:v>
                      </c:pt>
                    </c:numCache>
                  </c:numRef>
                </c:yVal>
                <c:smooth val="0"/>
                <c:extLst>
                  <c:ext xmlns:c16="http://schemas.microsoft.com/office/drawing/2014/chart" uri="{C3380CC4-5D6E-409C-BE32-E72D297353CC}">
                    <c16:uniqueId val="{00000006-ED3C-43B1-8710-68647319A6B0}"/>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Hydrograph_H0!$S$17:$S$140</c15:sqref>
                        </c15:formulaRef>
                      </c:ext>
                    </c:extLst>
                    <c:numCache>
                      <c:formatCode>General</c:formatCode>
                      <c:ptCount val="124"/>
                      <c:pt idx="0">
                        <c:v>11062.572872133695</c:v>
                      </c:pt>
                      <c:pt idx="1">
                        <c:v>11062.572872133695</c:v>
                      </c:pt>
                      <c:pt idx="2">
                        <c:v>19062.572872133693</c:v>
                      </c:pt>
                      <c:pt idx="3">
                        <c:v>19062.572872133693</c:v>
                      </c:pt>
                      <c:pt idx="4">
                        <c:v>11062.572872133695</c:v>
                      </c:pt>
                      <c:pt idx="5">
                        <c:v>11062.572872133695</c:v>
                      </c:pt>
                      <c:pt idx="6">
                        <c:v>19062.572872133693</c:v>
                      </c:pt>
                      <c:pt idx="7">
                        <c:v>19062.572872133693</c:v>
                      </c:pt>
                      <c:pt idx="8">
                        <c:v>11062.572872133695</c:v>
                      </c:pt>
                      <c:pt idx="9">
                        <c:v>11062.572872133695</c:v>
                      </c:pt>
                      <c:pt idx="10">
                        <c:v>19062.572872133693</c:v>
                      </c:pt>
                      <c:pt idx="11">
                        <c:v>19062.572872133693</c:v>
                      </c:pt>
                      <c:pt idx="12">
                        <c:v>11062.572872133695</c:v>
                      </c:pt>
                      <c:pt idx="13">
                        <c:v>11062.572872133695</c:v>
                      </c:pt>
                      <c:pt idx="14">
                        <c:v>19062.572872133693</c:v>
                      </c:pt>
                      <c:pt idx="15">
                        <c:v>19062.572872133693</c:v>
                      </c:pt>
                      <c:pt idx="16">
                        <c:v>11062.572872133695</c:v>
                      </c:pt>
                      <c:pt idx="17">
                        <c:v>11062.572872133695</c:v>
                      </c:pt>
                      <c:pt idx="18">
                        <c:v>19062.572872133693</c:v>
                      </c:pt>
                      <c:pt idx="19">
                        <c:v>19062.572872133693</c:v>
                      </c:pt>
                      <c:pt idx="20">
                        <c:v>11062.572872133695</c:v>
                      </c:pt>
                      <c:pt idx="21">
                        <c:v>11062.572872133695</c:v>
                      </c:pt>
                      <c:pt idx="22">
                        <c:v>11062.572872133695</c:v>
                      </c:pt>
                      <c:pt idx="23">
                        <c:v>11062.572872133695</c:v>
                      </c:pt>
                      <c:pt idx="24">
                        <c:v>11062.572872133695</c:v>
                      </c:pt>
                      <c:pt idx="25">
                        <c:v>11062.572872133695</c:v>
                      </c:pt>
                      <c:pt idx="26">
                        <c:v>11062.572872133696</c:v>
                      </c:pt>
                      <c:pt idx="27">
                        <c:v>11062.572872133696</c:v>
                      </c:pt>
                      <c:pt idx="28">
                        <c:v>11062.572872133695</c:v>
                      </c:pt>
                      <c:pt idx="29">
                        <c:v>11062.572872133695</c:v>
                      </c:pt>
                      <c:pt idx="30">
                        <c:v>19062.572872133693</c:v>
                      </c:pt>
                      <c:pt idx="31">
                        <c:v>19062.572872133693</c:v>
                      </c:pt>
                      <c:pt idx="32">
                        <c:v>11062.572872133695</c:v>
                      </c:pt>
                      <c:pt idx="33">
                        <c:v>11062.572872133695</c:v>
                      </c:pt>
                      <c:pt idx="34">
                        <c:v>19062.572872133693</c:v>
                      </c:pt>
                      <c:pt idx="35">
                        <c:v>19062.572872133693</c:v>
                      </c:pt>
                      <c:pt idx="36">
                        <c:v>11062.572872133695</c:v>
                      </c:pt>
                      <c:pt idx="37">
                        <c:v>11062.572872133695</c:v>
                      </c:pt>
                      <c:pt idx="38">
                        <c:v>19062.572872133693</c:v>
                      </c:pt>
                      <c:pt idx="39">
                        <c:v>19062.572872133693</c:v>
                      </c:pt>
                      <c:pt idx="40">
                        <c:v>11062.572872133695</c:v>
                      </c:pt>
                      <c:pt idx="41">
                        <c:v>11062.572872133695</c:v>
                      </c:pt>
                      <c:pt idx="42">
                        <c:v>19062.572872133693</c:v>
                      </c:pt>
                      <c:pt idx="43">
                        <c:v>19062.572872133693</c:v>
                      </c:pt>
                      <c:pt idx="44">
                        <c:v>11062.572872133695</c:v>
                      </c:pt>
                      <c:pt idx="45">
                        <c:v>11062.572872133695</c:v>
                      </c:pt>
                      <c:pt idx="46">
                        <c:v>19062.572872133693</c:v>
                      </c:pt>
                      <c:pt idx="47">
                        <c:v>19062.572872133693</c:v>
                      </c:pt>
                      <c:pt idx="48">
                        <c:v>11062.572872133695</c:v>
                      </c:pt>
                      <c:pt idx="49">
                        <c:v>11062.572872133695</c:v>
                      </c:pt>
                      <c:pt idx="50">
                        <c:v>11062.572872133695</c:v>
                      </c:pt>
                      <c:pt idx="51">
                        <c:v>11062.572872133695</c:v>
                      </c:pt>
                      <c:pt idx="52">
                        <c:v>11062.572872133695</c:v>
                      </c:pt>
                      <c:pt idx="53">
                        <c:v>11062.572872133695</c:v>
                      </c:pt>
                      <c:pt idx="54">
                        <c:v>11062.572872133696</c:v>
                      </c:pt>
                      <c:pt idx="55">
                        <c:v>11062.572872133696</c:v>
                      </c:pt>
                      <c:pt idx="56">
                        <c:v>11062.572872133698</c:v>
                      </c:pt>
                      <c:pt idx="57">
                        <c:v>11062.572872133698</c:v>
                      </c:pt>
                      <c:pt idx="58">
                        <c:v>11062.572872133698</c:v>
                      </c:pt>
                      <c:pt idx="59">
                        <c:v>11062.572872133698</c:v>
                      </c:pt>
                      <c:pt idx="60">
                        <c:v>11062.572872133698</c:v>
                      </c:pt>
                      <c:pt idx="61">
                        <c:v>11062.572872133698</c:v>
                      </c:pt>
                      <c:pt idx="62">
                        <c:v>11062.572872133698</c:v>
                      </c:pt>
                      <c:pt idx="63">
                        <c:v>11062.572872133698</c:v>
                      </c:pt>
                      <c:pt idx="64">
                        <c:v>11062.572872133698</c:v>
                      </c:pt>
                      <c:pt idx="65">
                        <c:v>11062.572872133698</c:v>
                      </c:pt>
                      <c:pt idx="66">
                        <c:v>11062.572872133698</c:v>
                      </c:pt>
                      <c:pt idx="67">
                        <c:v>11062.572872133698</c:v>
                      </c:pt>
                      <c:pt idx="68">
                        <c:v>11062.572872133698</c:v>
                      </c:pt>
                      <c:pt idx="69">
                        <c:v>11062.572872133698</c:v>
                      </c:pt>
                      <c:pt idx="70">
                        <c:v>11062.572872133698</c:v>
                      </c:pt>
                      <c:pt idx="71">
                        <c:v>11062.572872133698</c:v>
                      </c:pt>
                      <c:pt idx="72">
                        <c:v>11062.572872133698</c:v>
                      </c:pt>
                      <c:pt idx="73">
                        <c:v>11062.572872133698</c:v>
                      </c:pt>
                      <c:pt idx="74">
                        <c:v>11062.572872133698</c:v>
                      </c:pt>
                      <c:pt idx="75">
                        <c:v>11062.572872133698</c:v>
                      </c:pt>
                      <c:pt idx="76">
                        <c:v>11062.572872133695</c:v>
                      </c:pt>
                      <c:pt idx="77">
                        <c:v>11062.572872133695</c:v>
                      </c:pt>
                      <c:pt idx="78">
                        <c:v>11062.572872133695</c:v>
                      </c:pt>
                      <c:pt idx="79">
                        <c:v>11062.572872133695</c:v>
                      </c:pt>
                      <c:pt idx="80">
                        <c:v>11062.572872133695</c:v>
                      </c:pt>
                      <c:pt idx="81">
                        <c:v>11062.572872133695</c:v>
                      </c:pt>
                      <c:pt idx="82">
                        <c:v>11062.572872133696</c:v>
                      </c:pt>
                      <c:pt idx="83">
                        <c:v>11062.572872133696</c:v>
                      </c:pt>
                      <c:pt idx="84">
                        <c:v>11062.572872133698</c:v>
                      </c:pt>
                      <c:pt idx="85">
                        <c:v>11062.572872133698</c:v>
                      </c:pt>
                      <c:pt idx="86">
                        <c:v>11062.572872133698</c:v>
                      </c:pt>
                      <c:pt idx="87">
                        <c:v>11062.572872133698</c:v>
                      </c:pt>
                      <c:pt idx="88">
                        <c:v>11062.572872133698</c:v>
                      </c:pt>
                      <c:pt idx="89">
                        <c:v>11062.572872133698</c:v>
                      </c:pt>
                      <c:pt idx="90">
                        <c:v>11062.572872133698</c:v>
                      </c:pt>
                      <c:pt idx="91">
                        <c:v>11062.572872133698</c:v>
                      </c:pt>
                      <c:pt idx="92">
                        <c:v>11062.572872133698</c:v>
                      </c:pt>
                      <c:pt idx="93">
                        <c:v>11062.572872133698</c:v>
                      </c:pt>
                      <c:pt idx="94">
                        <c:v>11062.572872133698</c:v>
                      </c:pt>
                      <c:pt idx="95">
                        <c:v>11062.572872133698</c:v>
                      </c:pt>
                      <c:pt idx="96">
                        <c:v>11062.572872133698</c:v>
                      </c:pt>
                      <c:pt idx="97">
                        <c:v>11062.572872133698</c:v>
                      </c:pt>
                      <c:pt idx="98">
                        <c:v>11062.572872133698</c:v>
                      </c:pt>
                      <c:pt idx="99">
                        <c:v>11062.572872133698</c:v>
                      </c:pt>
                      <c:pt idx="100">
                        <c:v>11062.572872133698</c:v>
                      </c:pt>
                      <c:pt idx="101">
                        <c:v>11062.572872133698</c:v>
                      </c:pt>
                      <c:pt idx="102">
                        <c:v>11062.572872133698</c:v>
                      </c:pt>
                      <c:pt idx="103">
                        <c:v>11062.572872133698</c:v>
                      </c:pt>
                      <c:pt idx="104">
                        <c:v>11062.572872133695</c:v>
                      </c:pt>
                      <c:pt idx="105">
                        <c:v>11062.572872133695</c:v>
                      </c:pt>
                      <c:pt idx="106">
                        <c:v>11062.572872133695</c:v>
                      </c:pt>
                      <c:pt idx="107">
                        <c:v>11062.572872133695</c:v>
                      </c:pt>
                      <c:pt idx="108">
                        <c:v>11062.572872133695</c:v>
                      </c:pt>
                      <c:pt idx="109">
                        <c:v>11062.572872133695</c:v>
                      </c:pt>
                      <c:pt idx="110">
                        <c:v>11062.572872133696</c:v>
                      </c:pt>
                      <c:pt idx="111">
                        <c:v>11062.572872133696</c:v>
                      </c:pt>
                      <c:pt idx="112">
                        <c:v>11062.572872133698</c:v>
                      </c:pt>
                      <c:pt idx="113">
                        <c:v>11062.572872133698</c:v>
                      </c:pt>
                      <c:pt idx="114">
                        <c:v>11062.572872133698</c:v>
                      </c:pt>
                      <c:pt idx="115">
                        <c:v>11062.572872133698</c:v>
                      </c:pt>
                      <c:pt idx="116">
                        <c:v>11062.572872133698</c:v>
                      </c:pt>
                      <c:pt idx="117">
                        <c:v>11062.572872133698</c:v>
                      </c:pt>
                      <c:pt idx="118">
                        <c:v>11062.572872133698</c:v>
                      </c:pt>
                      <c:pt idx="119">
                        <c:v>11062.572872133698</c:v>
                      </c:pt>
                      <c:pt idx="120">
                        <c:v>11062.572872133698</c:v>
                      </c:pt>
                      <c:pt idx="121">
                        <c:v>11062.572872133698</c:v>
                      </c:pt>
                      <c:pt idx="122">
                        <c:v>11062.572872133698</c:v>
                      </c:pt>
                      <c:pt idx="123">
                        <c:v>11062.572872133698</c:v>
                      </c:pt>
                    </c:numCache>
                  </c:numRef>
                </c:yVal>
                <c:smooth val="0"/>
                <c:extLst xmlns:c15="http://schemas.microsoft.com/office/drawing/2012/chart">
                  <c:ext xmlns:c16="http://schemas.microsoft.com/office/drawing/2014/chart" uri="{C3380CC4-5D6E-409C-BE32-E72D297353CC}">
                    <c16:uniqueId val="{00000007-ED3C-43B1-8710-68647319A6B0}"/>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Hydrograph_H0!$T$17:$T$140</c15:sqref>
                        </c15:formulaRef>
                      </c:ext>
                    </c:extLst>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ED3C-43B1-8710-68647319A6B0}"/>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'Hydrograph_Partial(H1000)'!$L$16</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0413-4DC0-A36A-0B1926A2AA23}"/>
            </c:ext>
          </c:extLst>
        </c:ser>
        <c:ser>
          <c:idx val="1"/>
          <c:order val="1"/>
          <c:tx>
            <c:strRef>
              <c:f>'Hydrograph_Partial(H1000)'!$M$16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'Hydrograph_Partial(H1000)'!$K$17:$K$136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'Hydrograph_Partial(H1000)'!$M$17:$M$136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9062.5728721336945</c:v>
                </c:pt>
                <c:pt idx="111">
                  <c:v>9062.5728721336945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0413-4DC0-A36A-0B1926A2AA23}"/>
            </c:ext>
          </c:extLst>
        </c:ser>
        <c:ser>
          <c:idx val="7"/>
          <c:order val="2"/>
          <c:tx>
            <c:strRef>
              <c:f>'Hydrograph_Partial(H1000)'!$N$16</c:f>
              <c:strCache>
                <c:ptCount val="1"/>
                <c:pt idx="0">
                  <c:v>4 steady low flow days </c:v>
                </c:pt>
              </c:strCache>
            </c:strRef>
          </c:tx>
          <c:spPr>
            <a:ln w="19050" cap="rnd">
              <a:solidFill>
                <a:srgbClr val="00B0F0"/>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'Hydrograph_Partial(H1000)'!$N$17:$N$140</c:f>
              <c:numCache>
                <c:formatCode>General</c:formatCode>
                <c:ptCount val="124"/>
                <c:pt idx="0">
                  <c:v>8159.3470656820818</c:v>
                </c:pt>
                <c:pt idx="1">
                  <c:v>8159.3470656820818</c:v>
                </c:pt>
                <c:pt idx="2">
                  <c:v>16159.347065682085</c:v>
                </c:pt>
                <c:pt idx="3">
                  <c:v>16159.347065682085</c:v>
                </c:pt>
                <c:pt idx="4">
                  <c:v>8159.3470656820818</c:v>
                </c:pt>
                <c:pt idx="5">
                  <c:v>8159.3470656820818</c:v>
                </c:pt>
                <c:pt idx="6">
                  <c:v>16159.347065682085</c:v>
                </c:pt>
                <c:pt idx="7">
                  <c:v>16159.347065682085</c:v>
                </c:pt>
                <c:pt idx="8">
                  <c:v>8159.3470656820818</c:v>
                </c:pt>
                <c:pt idx="9">
                  <c:v>8159.3470656820818</c:v>
                </c:pt>
                <c:pt idx="10">
                  <c:v>16159.347065682085</c:v>
                </c:pt>
                <c:pt idx="11">
                  <c:v>16159.347065682085</c:v>
                </c:pt>
                <c:pt idx="12">
                  <c:v>8159.3470656820818</c:v>
                </c:pt>
                <c:pt idx="13">
                  <c:v>8159.3470656820818</c:v>
                </c:pt>
                <c:pt idx="14">
                  <c:v>16159.347065682085</c:v>
                </c:pt>
                <c:pt idx="15">
                  <c:v>16159.347065682085</c:v>
                </c:pt>
                <c:pt idx="16">
                  <c:v>8159.3470656820818</c:v>
                </c:pt>
                <c:pt idx="17">
                  <c:v>8159.3470656820818</c:v>
                </c:pt>
                <c:pt idx="18">
                  <c:v>16159.347065682085</c:v>
                </c:pt>
                <c:pt idx="19">
                  <c:v>16159.347065682085</c:v>
                </c:pt>
                <c:pt idx="20">
                  <c:v>8159.3470656820818</c:v>
                </c:pt>
                <c:pt idx="21">
                  <c:v>8159.3470656820818</c:v>
                </c:pt>
                <c:pt idx="22">
                  <c:v>14159.347065682085</c:v>
                </c:pt>
                <c:pt idx="23">
                  <c:v>14159.347065682085</c:v>
                </c:pt>
                <c:pt idx="24">
                  <c:v>9159.3470656820828</c:v>
                </c:pt>
                <c:pt idx="25">
                  <c:v>9159.3470656820828</c:v>
                </c:pt>
                <c:pt idx="26">
                  <c:v>9159.3470656820828</c:v>
                </c:pt>
                <c:pt idx="27">
                  <c:v>9159.3470656820828</c:v>
                </c:pt>
                <c:pt idx="28">
                  <c:v>8159.3470656820818</c:v>
                </c:pt>
                <c:pt idx="29">
                  <c:v>8159.3470656820818</c:v>
                </c:pt>
                <c:pt idx="30">
                  <c:v>16159.347065682085</c:v>
                </c:pt>
                <c:pt idx="31">
                  <c:v>16159.347065682085</c:v>
                </c:pt>
                <c:pt idx="32">
                  <c:v>8159.3470656820818</c:v>
                </c:pt>
                <c:pt idx="33">
                  <c:v>8159.3470656820818</c:v>
                </c:pt>
                <c:pt idx="34">
                  <c:v>16159.347065682085</c:v>
                </c:pt>
                <c:pt idx="35">
                  <c:v>16159.347065682085</c:v>
                </c:pt>
                <c:pt idx="36">
                  <c:v>8159.3470656820818</c:v>
                </c:pt>
                <c:pt idx="37">
                  <c:v>8159.3470656820818</c:v>
                </c:pt>
                <c:pt idx="38">
                  <c:v>16159.347065682085</c:v>
                </c:pt>
                <c:pt idx="39">
                  <c:v>16159.347065682085</c:v>
                </c:pt>
                <c:pt idx="40">
                  <c:v>8159.3470656820818</c:v>
                </c:pt>
                <c:pt idx="41">
                  <c:v>8159.3470656820818</c:v>
                </c:pt>
                <c:pt idx="42">
                  <c:v>16159.347065682085</c:v>
                </c:pt>
                <c:pt idx="43">
                  <c:v>16159.347065682085</c:v>
                </c:pt>
                <c:pt idx="44">
                  <c:v>8159.3470656820818</c:v>
                </c:pt>
                <c:pt idx="45">
                  <c:v>8159.3470656820818</c:v>
                </c:pt>
                <c:pt idx="46">
                  <c:v>16159.347065682085</c:v>
                </c:pt>
                <c:pt idx="47">
                  <c:v>16159.347065682085</c:v>
                </c:pt>
                <c:pt idx="48">
                  <c:v>8159.3470656820818</c:v>
                </c:pt>
                <c:pt idx="49">
                  <c:v>8159.3470656820818</c:v>
                </c:pt>
                <c:pt idx="50">
                  <c:v>14159.347065682085</c:v>
                </c:pt>
                <c:pt idx="51">
                  <c:v>14159.347065682085</c:v>
                </c:pt>
                <c:pt idx="52">
                  <c:v>9159.3470656820828</c:v>
                </c:pt>
                <c:pt idx="53">
                  <c:v>9159.3470656820828</c:v>
                </c:pt>
                <c:pt idx="54">
                  <c:v>9159.3470656820828</c:v>
                </c:pt>
                <c:pt idx="55">
                  <c:v>9159.3470656820828</c:v>
                </c:pt>
                <c:pt idx="56">
                  <c:v>8159.3470656820818</c:v>
                </c:pt>
                <c:pt idx="57">
                  <c:v>8159.3470656820818</c:v>
                </c:pt>
                <c:pt idx="58">
                  <c:v>16159.347065682085</c:v>
                </c:pt>
                <c:pt idx="59">
                  <c:v>16159.347065682085</c:v>
                </c:pt>
                <c:pt idx="60">
                  <c:v>8159.3470656820818</c:v>
                </c:pt>
                <c:pt idx="61">
                  <c:v>8159.3470656820818</c:v>
                </c:pt>
                <c:pt idx="62">
                  <c:v>16159.347065682085</c:v>
                </c:pt>
                <c:pt idx="63">
                  <c:v>16159.347065682085</c:v>
                </c:pt>
                <c:pt idx="64">
                  <c:v>8159.3470656820818</c:v>
                </c:pt>
                <c:pt idx="65">
                  <c:v>8159.3470656820818</c:v>
                </c:pt>
                <c:pt idx="66">
                  <c:v>16159.347065682085</c:v>
                </c:pt>
                <c:pt idx="67">
                  <c:v>16159.347065682085</c:v>
                </c:pt>
                <c:pt idx="68">
                  <c:v>8159.3470656820818</c:v>
                </c:pt>
                <c:pt idx="69">
                  <c:v>8159.3470656820818</c:v>
                </c:pt>
                <c:pt idx="70">
                  <c:v>16159.347065682085</c:v>
                </c:pt>
                <c:pt idx="71">
                  <c:v>16159.347065682085</c:v>
                </c:pt>
                <c:pt idx="72">
                  <c:v>8159.3470656820818</c:v>
                </c:pt>
                <c:pt idx="73">
                  <c:v>8159.3470656820818</c:v>
                </c:pt>
                <c:pt idx="74">
                  <c:v>16159.347065682085</c:v>
                </c:pt>
                <c:pt idx="75">
                  <c:v>16159.347065682085</c:v>
                </c:pt>
                <c:pt idx="76">
                  <c:v>8159.3470656820818</c:v>
                </c:pt>
                <c:pt idx="77">
                  <c:v>8159.3470656820818</c:v>
                </c:pt>
                <c:pt idx="78">
                  <c:v>14159.347065682085</c:v>
                </c:pt>
                <c:pt idx="79">
                  <c:v>14159.347065682085</c:v>
                </c:pt>
                <c:pt idx="80">
                  <c:v>9159.3470656820828</c:v>
                </c:pt>
                <c:pt idx="81">
                  <c:v>9159.3470656820828</c:v>
                </c:pt>
                <c:pt idx="82">
                  <c:v>9159.3470656820828</c:v>
                </c:pt>
                <c:pt idx="83">
                  <c:v>9159.3470656820828</c:v>
                </c:pt>
                <c:pt idx="84">
                  <c:v>8159.3470656820818</c:v>
                </c:pt>
                <c:pt idx="85">
                  <c:v>8159.3470656820818</c:v>
                </c:pt>
                <c:pt idx="86">
                  <c:v>16159.347065682085</c:v>
                </c:pt>
                <c:pt idx="87">
                  <c:v>16159.347065682085</c:v>
                </c:pt>
                <c:pt idx="88">
                  <c:v>8159.3470656820818</c:v>
                </c:pt>
                <c:pt idx="89">
                  <c:v>8159.3470656820818</c:v>
                </c:pt>
                <c:pt idx="90">
                  <c:v>16159.347065682085</c:v>
                </c:pt>
                <c:pt idx="91">
                  <c:v>16159.347065682085</c:v>
                </c:pt>
                <c:pt idx="92">
                  <c:v>8159.3470656820818</c:v>
                </c:pt>
                <c:pt idx="93">
                  <c:v>8159.3470656820818</c:v>
                </c:pt>
                <c:pt idx="94">
                  <c:v>16159.347065682085</c:v>
                </c:pt>
                <c:pt idx="95">
                  <c:v>16159.347065682085</c:v>
                </c:pt>
                <c:pt idx="96">
                  <c:v>8159.3470656820818</c:v>
                </c:pt>
                <c:pt idx="97">
                  <c:v>8159.3470656820818</c:v>
                </c:pt>
                <c:pt idx="98">
                  <c:v>16159.347065682085</c:v>
                </c:pt>
                <c:pt idx="99">
                  <c:v>16159.347065682085</c:v>
                </c:pt>
                <c:pt idx="100">
                  <c:v>8159.3470656820818</c:v>
                </c:pt>
                <c:pt idx="101">
                  <c:v>8159.3470656820818</c:v>
                </c:pt>
                <c:pt idx="102">
                  <c:v>16159.347065682085</c:v>
                </c:pt>
                <c:pt idx="103">
                  <c:v>16159.347065682085</c:v>
                </c:pt>
                <c:pt idx="104">
                  <c:v>8159.3470656820818</c:v>
                </c:pt>
                <c:pt idx="105">
                  <c:v>8159.3470656820818</c:v>
                </c:pt>
                <c:pt idx="106">
                  <c:v>14159.347065682085</c:v>
                </c:pt>
                <c:pt idx="107">
                  <c:v>14159.347065682085</c:v>
                </c:pt>
                <c:pt idx="108">
                  <c:v>9159.3470656820828</c:v>
                </c:pt>
                <c:pt idx="109">
                  <c:v>9159.3470656820828</c:v>
                </c:pt>
                <c:pt idx="110">
                  <c:v>9159.3470656820828</c:v>
                </c:pt>
                <c:pt idx="111">
                  <c:v>9159.3470656820828</c:v>
                </c:pt>
                <c:pt idx="112">
                  <c:v>8159.3470656820818</c:v>
                </c:pt>
                <c:pt idx="113">
                  <c:v>8159.3470656820818</c:v>
                </c:pt>
                <c:pt idx="114">
                  <c:v>16159.347065682085</c:v>
                </c:pt>
                <c:pt idx="115">
                  <c:v>16159.347065682085</c:v>
                </c:pt>
                <c:pt idx="116">
                  <c:v>8159.3470656820818</c:v>
                </c:pt>
                <c:pt idx="117">
                  <c:v>8159.3470656820818</c:v>
                </c:pt>
                <c:pt idx="118">
                  <c:v>16159.347065682085</c:v>
                </c:pt>
                <c:pt idx="119">
                  <c:v>16159.347065682085</c:v>
                </c:pt>
                <c:pt idx="120">
                  <c:v>8159.3470656820818</c:v>
                </c:pt>
                <c:pt idx="121">
                  <c:v>8159.3470656820818</c:v>
                </c:pt>
                <c:pt idx="122">
                  <c:v>16159.347065682085</c:v>
                </c:pt>
                <c:pt idx="123">
                  <c:v>16159.347065682085</c:v>
                </c:pt>
              </c:numCache>
            </c:numRef>
          </c:yVal>
          <c:smooth val="0"/>
          <c:extLst>
            <c:ext xmlns:c16="http://schemas.microsoft.com/office/drawing/2014/chart" uri="{C3380CC4-5D6E-409C-BE32-E72D297353CC}">
              <c16:uniqueId val="{00000002-0413-4DC0-A36A-0B1926A2AA23}"/>
            </c:ext>
          </c:extLst>
        </c:ser>
        <c:ser>
          <c:idx val="3"/>
          <c:order val="3"/>
          <c:tx>
            <c:strRef>
              <c:f>'Hydrograph_Partial(H1000)'!$O$16</c:f>
              <c:strCache>
                <c:ptCount val="1"/>
                <c:pt idx="0">
                  <c:v>6 steady low flow days </c:v>
                </c:pt>
              </c:strCache>
            </c:strRef>
          </c:tx>
          <c:spPr>
            <a:ln w="19050" cap="rnd">
              <a:solidFill>
                <a:srgbClr val="92D050"/>
              </a:solidFill>
              <a:round/>
            </a:ln>
            <a:effectLst/>
          </c:spPr>
          <c:marker>
            <c:symbol val="none"/>
          </c:marker>
          <c:xVal>
            <c:numRef>
              <c:f>'Hydrograph_Partial(H1000)'!$K$17:$K$136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'Hydrograph_Partial(H1000)'!$O$17:$O$136</c:f>
              <c:numCache>
                <c:formatCode>General</c:formatCode>
                <c:ptCount val="120"/>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0</c:v>
                </c:pt>
                <c:pt idx="77">
                  <c:v>0</c:v>
                </c:pt>
                <c:pt idx="78">
                  <c:v>0</c:v>
                </c:pt>
                <c:pt idx="79">
                  <c:v>0</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0</c:v>
                </c:pt>
                <c:pt idx="105">
                  <c:v>0</c:v>
                </c:pt>
                <c:pt idx="106">
                  <c:v>0</c:v>
                </c:pt>
                <c:pt idx="107">
                  <c:v>0</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numCache>
            </c:numRef>
          </c:yVal>
          <c:smooth val="0"/>
          <c:extLst xmlns:c15="http://schemas.microsoft.com/office/drawing/2012/chart">
            <c:ext xmlns:c16="http://schemas.microsoft.com/office/drawing/2014/chart" uri="{C3380CC4-5D6E-409C-BE32-E72D297353CC}">
              <c16:uniqueId val="{00000003-0413-4DC0-A36A-0B1926A2AA23}"/>
            </c:ext>
          </c:extLst>
        </c:ser>
        <c:ser>
          <c:idx val="2"/>
          <c:order val="4"/>
          <c:tx>
            <c:strRef>
              <c:f>'Hydrograph_Partial(H1000)'!$P$16</c:f>
              <c:strCache>
                <c:ptCount val="1"/>
                <c:pt idx="0">
                  <c:v>8 steady low flow days </c:v>
                </c:pt>
              </c:strCache>
            </c:strRef>
          </c:tx>
          <c:spPr>
            <a:ln w="19050" cap="rnd">
              <a:solidFill>
                <a:srgbClr val="92D050"/>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0413-4DC0-A36A-0B1926A2AA23}"/>
            </c:ext>
          </c:extLst>
        </c:ser>
        <c:ser>
          <c:idx val="5"/>
          <c:order val="5"/>
          <c:tx>
            <c:strRef>
              <c:f>'Hydrograph_Partial(H1000)'!$Q$16</c:f>
              <c:strCache>
                <c:ptCount val="1"/>
                <c:pt idx="0">
                  <c:v>10 steady low flow days </c:v>
                </c:pt>
              </c:strCache>
            </c:strRef>
          </c:tx>
          <c:spPr>
            <a:ln w="19050" cap="rnd">
              <a:solidFill>
                <a:schemeClr val="accent6"/>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0413-4DC0-A36A-0B1926A2AA23}"/>
            </c:ext>
          </c:extLst>
        </c:ser>
        <c:ser>
          <c:idx val="8"/>
          <c:order val="6"/>
          <c:tx>
            <c:strRef>
              <c:f>'Hydrograph_Partial(H1000)'!$R$16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'Hydrograph_Partial(H1000)'!$R$17:$R$140</c:f>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0413-4DC0-A36A-0B1926A2AA23}"/>
            </c:ext>
          </c:extLst>
        </c:ser>
        <c:ser>
          <c:idx val="6"/>
          <c:order val="7"/>
          <c:tx>
            <c:strRef>
              <c:f>'Hydrograph_Partial(H1000)'!$S$16</c:f>
              <c:strCache>
                <c:ptCount val="1"/>
                <c:pt idx="0">
                  <c:v>20 steady low flow days </c:v>
                </c:pt>
              </c:strCache>
            </c:strRef>
          </c:tx>
          <c:spPr>
            <a:ln w="19050" cap="rnd">
              <a:solidFill>
                <a:schemeClr val="accent1">
                  <a:lumMod val="60000"/>
                </a:schemeClr>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'Hydrograph_Partial(H1000)'!$S$17:$S$140</c:f>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0413-4DC0-A36A-0B1926A2AA23}"/>
            </c:ext>
          </c:extLst>
        </c:ser>
        <c:ser>
          <c:idx val="4"/>
          <c:order val="8"/>
          <c:tx>
            <c:strRef>
              <c:f>'Hydrograph_Partial(H1000)'!$T$16</c:f>
              <c:strCache>
                <c:ptCount val="1"/>
                <c:pt idx="0">
                  <c:v>31 steady low flow days </c:v>
                </c:pt>
              </c:strCache>
            </c:strRef>
          </c:tx>
          <c:spPr>
            <a:ln w="19050" cap="rnd">
              <a:solidFill>
                <a:srgbClr val="C7A1E3"/>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'Hydrograph_Partial(H1000)'!$T$17:$T$140</c:f>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0413-4DC0-A36A-0B1926A2AA23}"/>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902426015491108E-2"/>
          <c:y val="1.610668501426785E-2"/>
          <c:w val="0.89919372269604192"/>
          <c:h val="0.85261461398202409"/>
        </c:manualLayout>
      </c:layout>
      <c:scatterChart>
        <c:scatterStyle val="lineMarker"/>
        <c:varyColors val="0"/>
        <c:ser>
          <c:idx val="0"/>
          <c:order val="0"/>
          <c:tx>
            <c:strRef>
              <c:f>Hydrograph_Template!$L$10</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Hydrograph_Template!$L$11:$L$134</c:f>
              <c:numCache>
                <c:formatCode>0</c:formatCode>
                <c:ptCount val="124"/>
                <c:pt idx="0">
                  <c:v>9345.2069146149806</c:v>
                </c:pt>
                <c:pt idx="1">
                  <c:v>9345.2069146149806</c:v>
                </c:pt>
                <c:pt idx="2">
                  <c:v>17345.206914614999</c:v>
                </c:pt>
                <c:pt idx="3">
                  <c:v>17345.206914614999</c:v>
                </c:pt>
                <c:pt idx="4">
                  <c:v>9345.2069146149806</c:v>
                </c:pt>
                <c:pt idx="5">
                  <c:v>9345.2069146149806</c:v>
                </c:pt>
                <c:pt idx="6">
                  <c:v>17345.206914614999</c:v>
                </c:pt>
                <c:pt idx="7">
                  <c:v>17345.206914614999</c:v>
                </c:pt>
                <c:pt idx="8">
                  <c:v>9345.2069146149806</c:v>
                </c:pt>
                <c:pt idx="9">
                  <c:v>9345.2069146149806</c:v>
                </c:pt>
                <c:pt idx="10">
                  <c:v>17345.206914614999</c:v>
                </c:pt>
                <c:pt idx="11">
                  <c:v>17345.206914614999</c:v>
                </c:pt>
                <c:pt idx="12">
                  <c:v>9345.2069146149806</c:v>
                </c:pt>
                <c:pt idx="13">
                  <c:v>9345.2069146149806</c:v>
                </c:pt>
                <c:pt idx="14">
                  <c:v>17345.206914614999</c:v>
                </c:pt>
                <c:pt idx="15">
                  <c:v>17345.206914614999</c:v>
                </c:pt>
                <c:pt idx="16">
                  <c:v>9345.2069146149806</c:v>
                </c:pt>
                <c:pt idx="17">
                  <c:v>9345.2069146149806</c:v>
                </c:pt>
                <c:pt idx="18">
                  <c:v>17345.206914614999</c:v>
                </c:pt>
                <c:pt idx="19">
                  <c:v>17345.206914614999</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17345.206914614999</c:v>
                </c:pt>
                <c:pt idx="31">
                  <c:v>17345.206914614999</c:v>
                </c:pt>
                <c:pt idx="32">
                  <c:v>9345.2069146149806</c:v>
                </c:pt>
                <c:pt idx="33">
                  <c:v>9345.2069146149806</c:v>
                </c:pt>
                <c:pt idx="34">
                  <c:v>17345.206914614999</c:v>
                </c:pt>
                <c:pt idx="35">
                  <c:v>17345.206914614999</c:v>
                </c:pt>
                <c:pt idx="36">
                  <c:v>9345.2069146149806</c:v>
                </c:pt>
                <c:pt idx="37">
                  <c:v>9345.2069146149806</c:v>
                </c:pt>
                <c:pt idx="38">
                  <c:v>17345.206914614999</c:v>
                </c:pt>
                <c:pt idx="39">
                  <c:v>17345.206914614999</c:v>
                </c:pt>
                <c:pt idx="40">
                  <c:v>9345.2069146149806</c:v>
                </c:pt>
                <c:pt idx="41">
                  <c:v>9345.2069146149806</c:v>
                </c:pt>
                <c:pt idx="42">
                  <c:v>17345.206914614999</c:v>
                </c:pt>
                <c:pt idx="43">
                  <c:v>17345.206914614999</c:v>
                </c:pt>
                <c:pt idx="44">
                  <c:v>9345.2069146149806</c:v>
                </c:pt>
                <c:pt idx="45">
                  <c:v>9345.2069146149806</c:v>
                </c:pt>
                <c:pt idx="46">
                  <c:v>17345.206914614999</c:v>
                </c:pt>
                <c:pt idx="47">
                  <c:v>17345.206914614999</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17345.206914614999</c:v>
                </c:pt>
                <c:pt idx="59">
                  <c:v>17345.206914614999</c:v>
                </c:pt>
                <c:pt idx="60">
                  <c:v>9345.2069146149806</c:v>
                </c:pt>
                <c:pt idx="61">
                  <c:v>9345.2069146149806</c:v>
                </c:pt>
                <c:pt idx="62">
                  <c:v>17345.206914614999</c:v>
                </c:pt>
                <c:pt idx="63">
                  <c:v>17345.206914614999</c:v>
                </c:pt>
                <c:pt idx="64">
                  <c:v>9345.2069146149806</c:v>
                </c:pt>
                <c:pt idx="65">
                  <c:v>9345.2069146149806</c:v>
                </c:pt>
                <c:pt idx="66">
                  <c:v>17345.206914614999</c:v>
                </c:pt>
                <c:pt idx="67">
                  <c:v>17345.206914614999</c:v>
                </c:pt>
                <c:pt idx="68">
                  <c:v>9345.2069146149806</c:v>
                </c:pt>
                <c:pt idx="69">
                  <c:v>9345.2069146149806</c:v>
                </c:pt>
                <c:pt idx="70">
                  <c:v>17345.206914614999</c:v>
                </c:pt>
                <c:pt idx="71">
                  <c:v>17345.206914614999</c:v>
                </c:pt>
                <c:pt idx="72">
                  <c:v>9345.2069146149806</c:v>
                </c:pt>
                <c:pt idx="73">
                  <c:v>9345.2069146149806</c:v>
                </c:pt>
                <c:pt idx="74">
                  <c:v>17345.206914614999</c:v>
                </c:pt>
                <c:pt idx="75">
                  <c:v>17345.206914614999</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17345.206914614999</c:v>
                </c:pt>
                <c:pt idx="87">
                  <c:v>17345.206914614999</c:v>
                </c:pt>
                <c:pt idx="88">
                  <c:v>9345.2069146149806</c:v>
                </c:pt>
                <c:pt idx="89">
                  <c:v>9345.2069146149806</c:v>
                </c:pt>
                <c:pt idx="90">
                  <c:v>17345.206914614999</c:v>
                </c:pt>
                <c:pt idx="91">
                  <c:v>17345.206914614999</c:v>
                </c:pt>
                <c:pt idx="92">
                  <c:v>9345.2069146149806</c:v>
                </c:pt>
                <c:pt idx="93">
                  <c:v>9345.2069146149806</c:v>
                </c:pt>
                <c:pt idx="94">
                  <c:v>17345.206914614999</c:v>
                </c:pt>
                <c:pt idx="95">
                  <c:v>17345.206914614999</c:v>
                </c:pt>
                <c:pt idx="96">
                  <c:v>9345.2069146149806</c:v>
                </c:pt>
                <c:pt idx="97">
                  <c:v>9345.2069146149806</c:v>
                </c:pt>
                <c:pt idx="98">
                  <c:v>17345.206914614999</c:v>
                </c:pt>
                <c:pt idx="99">
                  <c:v>17345.206914614999</c:v>
                </c:pt>
                <c:pt idx="100">
                  <c:v>9345.2069146149806</c:v>
                </c:pt>
                <c:pt idx="101">
                  <c:v>9345.2069146149806</c:v>
                </c:pt>
                <c:pt idx="102">
                  <c:v>17345.206914614999</c:v>
                </c:pt>
                <c:pt idx="103">
                  <c:v>17345.206914614999</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17345.206914614999</c:v>
                </c:pt>
                <c:pt idx="115">
                  <c:v>17345.206914614999</c:v>
                </c:pt>
                <c:pt idx="116">
                  <c:v>9345.2069146149806</c:v>
                </c:pt>
                <c:pt idx="117">
                  <c:v>9345.2069146149806</c:v>
                </c:pt>
                <c:pt idx="118">
                  <c:v>17345.206914614999</c:v>
                </c:pt>
                <c:pt idx="119">
                  <c:v>17345.206914614999</c:v>
                </c:pt>
                <c:pt idx="120">
                  <c:v>9345.2069146149806</c:v>
                </c:pt>
                <c:pt idx="121">
                  <c:v>9345.2069146149806</c:v>
                </c:pt>
                <c:pt idx="122">
                  <c:v>17345.206914614999</c:v>
                </c:pt>
                <c:pt idx="123">
                  <c:v>17345.206914614999</c:v>
                </c:pt>
              </c:numCache>
            </c:numRef>
          </c:yVal>
          <c:smooth val="0"/>
          <c:extLst xmlns:c15="http://schemas.microsoft.com/office/drawing/2012/chart">
            <c:ext xmlns:c16="http://schemas.microsoft.com/office/drawing/2014/chart" uri="{C3380CC4-5D6E-409C-BE32-E72D297353CC}">
              <c16:uniqueId val="{00000000-C895-41E3-8139-59DB53628404}"/>
            </c:ext>
          </c:extLst>
        </c:ser>
        <c:ser>
          <c:idx val="4"/>
          <c:order val="1"/>
          <c:tx>
            <c:strRef>
              <c:f>Hydrograph_Template!$M$10</c:f>
              <c:strCache>
                <c:ptCount val="1"/>
                <c:pt idx="0">
                  <c:v>Four steady low flow days</c:v>
                </c:pt>
              </c:strCache>
            </c:strRef>
          </c:tx>
          <c:spPr>
            <a:ln w="19050" cap="rnd">
              <a:solidFill>
                <a:srgbClr val="00B0F0"/>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Hydrograph_Template!$M$11:$M$134</c:f>
              <c:numCache>
                <c:formatCode>0</c:formatCode>
                <c:ptCount val="124"/>
                <c:pt idx="0">
                  <c:v>8997.7688531905405</c:v>
                </c:pt>
                <c:pt idx="1">
                  <c:v>8997.7688531905405</c:v>
                </c:pt>
                <c:pt idx="2">
                  <c:v>16997.768853190501</c:v>
                </c:pt>
                <c:pt idx="3">
                  <c:v>16997.768853190501</c:v>
                </c:pt>
                <c:pt idx="4">
                  <c:v>8997.7688531905405</c:v>
                </c:pt>
                <c:pt idx="5">
                  <c:v>8997.7688531905405</c:v>
                </c:pt>
                <c:pt idx="6">
                  <c:v>16997.768853190501</c:v>
                </c:pt>
                <c:pt idx="7">
                  <c:v>16997.768853190501</c:v>
                </c:pt>
                <c:pt idx="8">
                  <c:v>8997.7688531905405</c:v>
                </c:pt>
                <c:pt idx="9">
                  <c:v>8997.7688531905405</c:v>
                </c:pt>
                <c:pt idx="10">
                  <c:v>16997.768853190501</c:v>
                </c:pt>
                <c:pt idx="11">
                  <c:v>16997.768853190501</c:v>
                </c:pt>
                <c:pt idx="12">
                  <c:v>8997.7688531905405</c:v>
                </c:pt>
                <c:pt idx="13">
                  <c:v>8997.7688531905405</c:v>
                </c:pt>
                <c:pt idx="14">
                  <c:v>16997.768853190501</c:v>
                </c:pt>
                <c:pt idx="15">
                  <c:v>16997.768853190501</c:v>
                </c:pt>
                <c:pt idx="16">
                  <c:v>8997.7688531905405</c:v>
                </c:pt>
                <c:pt idx="17">
                  <c:v>8997.7688531905405</c:v>
                </c:pt>
                <c:pt idx="18">
                  <c:v>16997.768853190501</c:v>
                </c:pt>
                <c:pt idx="19">
                  <c:v>16997.768853190501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16997.768853190501</c:v>
                </c:pt>
                <c:pt idx="31">
                  <c:v>16997.768853190501</c:v>
                </c:pt>
                <c:pt idx="32">
                  <c:v>8997.7688531905405</c:v>
                </c:pt>
                <c:pt idx="33">
                  <c:v>8997.7688531905405</c:v>
                </c:pt>
                <c:pt idx="34">
                  <c:v>16997.768853190501</c:v>
                </c:pt>
                <c:pt idx="35">
                  <c:v>16997.768853190501</c:v>
                </c:pt>
                <c:pt idx="36">
                  <c:v>8997.7688531905405</c:v>
                </c:pt>
                <c:pt idx="37">
                  <c:v>8997.7688531905405</c:v>
                </c:pt>
                <c:pt idx="38">
                  <c:v>16997.768853190501</c:v>
                </c:pt>
                <c:pt idx="39">
                  <c:v>16997.768853190501</c:v>
                </c:pt>
                <c:pt idx="40">
                  <c:v>8997.7688531905405</c:v>
                </c:pt>
                <c:pt idx="41">
                  <c:v>8997.7688531905405</c:v>
                </c:pt>
                <c:pt idx="42">
                  <c:v>16997.768853190501</c:v>
                </c:pt>
                <c:pt idx="43">
                  <c:v>16997.768853190501</c:v>
                </c:pt>
                <c:pt idx="44">
                  <c:v>8997.7688531905405</c:v>
                </c:pt>
                <c:pt idx="45">
                  <c:v>8997.7688531905405</c:v>
                </c:pt>
                <c:pt idx="46">
                  <c:v>16997.768853190501</c:v>
                </c:pt>
                <c:pt idx="47">
                  <c:v>16997.768853190501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16997.768853190501</c:v>
                </c:pt>
                <c:pt idx="59">
                  <c:v>16997.768853190501</c:v>
                </c:pt>
                <c:pt idx="60">
                  <c:v>8997.7688531905405</c:v>
                </c:pt>
                <c:pt idx="61">
                  <c:v>8997.7688531905405</c:v>
                </c:pt>
                <c:pt idx="62">
                  <c:v>16997.768853190501</c:v>
                </c:pt>
                <c:pt idx="63">
                  <c:v>16997.768853190501</c:v>
                </c:pt>
                <c:pt idx="64">
                  <c:v>8997.7688531905405</c:v>
                </c:pt>
                <c:pt idx="65">
                  <c:v>8997.7688531905405</c:v>
                </c:pt>
                <c:pt idx="66">
                  <c:v>16997.768853190501</c:v>
                </c:pt>
                <c:pt idx="67">
                  <c:v>16997.768853190501</c:v>
                </c:pt>
                <c:pt idx="68">
                  <c:v>8997.7688531905405</c:v>
                </c:pt>
                <c:pt idx="69">
                  <c:v>8997.7688531905405</c:v>
                </c:pt>
                <c:pt idx="70">
                  <c:v>16997.768853190501</c:v>
                </c:pt>
                <c:pt idx="71">
                  <c:v>16997.768853190501</c:v>
                </c:pt>
                <c:pt idx="72">
                  <c:v>8997.7688531905405</c:v>
                </c:pt>
                <c:pt idx="73">
                  <c:v>8997.7688531905405</c:v>
                </c:pt>
                <c:pt idx="74">
                  <c:v>16997.768853190501</c:v>
                </c:pt>
                <c:pt idx="75">
                  <c:v>16997.768853190501</c:v>
                </c:pt>
                <c:pt idx="76">
                  <c:v>8000</c:v>
                </c:pt>
                <c:pt idx="77">
                  <c:v>8000</c:v>
                </c:pt>
                <c:pt idx="78">
                  <c:v>8000</c:v>
                </c:pt>
                <c:pt idx="79">
                  <c:v>8000</c:v>
                </c:pt>
                <c:pt idx="80">
                  <c:v>9997.7688531905405</c:v>
                </c:pt>
                <c:pt idx="81">
                  <c:v>9997.7688531905405</c:v>
                </c:pt>
                <c:pt idx="82">
                  <c:v>9997.7688531905405</c:v>
                </c:pt>
                <c:pt idx="83">
                  <c:v>9997.7688531905405</c:v>
                </c:pt>
                <c:pt idx="84">
                  <c:v>8997.7688531905405</c:v>
                </c:pt>
                <c:pt idx="85">
                  <c:v>8997.7688531905405</c:v>
                </c:pt>
                <c:pt idx="86">
                  <c:v>16997.768853190501</c:v>
                </c:pt>
                <c:pt idx="87">
                  <c:v>16997.768853190501</c:v>
                </c:pt>
                <c:pt idx="88">
                  <c:v>8997.7688531905405</c:v>
                </c:pt>
                <c:pt idx="89">
                  <c:v>8997.7688531905405</c:v>
                </c:pt>
                <c:pt idx="90">
                  <c:v>16997.768853190501</c:v>
                </c:pt>
                <c:pt idx="91">
                  <c:v>16997.768853190501</c:v>
                </c:pt>
                <c:pt idx="92">
                  <c:v>8997.7688531905405</c:v>
                </c:pt>
                <c:pt idx="93">
                  <c:v>8997.7688531905405</c:v>
                </c:pt>
                <c:pt idx="94">
                  <c:v>16997.768853190501</c:v>
                </c:pt>
                <c:pt idx="95">
                  <c:v>16997.768853190501</c:v>
                </c:pt>
                <c:pt idx="96">
                  <c:v>8997.7688531905405</c:v>
                </c:pt>
                <c:pt idx="97">
                  <c:v>8997.7688531905405</c:v>
                </c:pt>
                <c:pt idx="98">
                  <c:v>16997.768853190501</c:v>
                </c:pt>
                <c:pt idx="99">
                  <c:v>16997.768853190501</c:v>
                </c:pt>
                <c:pt idx="100">
                  <c:v>8997.7688531905405</c:v>
                </c:pt>
                <c:pt idx="101">
                  <c:v>8997.7688531905405</c:v>
                </c:pt>
                <c:pt idx="102">
                  <c:v>16997.768853190501</c:v>
                </c:pt>
                <c:pt idx="103">
                  <c:v>16997.768853190501</c:v>
                </c:pt>
                <c:pt idx="104">
                  <c:v>8000</c:v>
                </c:pt>
                <c:pt idx="105">
                  <c:v>8000</c:v>
                </c:pt>
                <c:pt idx="106">
                  <c:v>8000</c:v>
                </c:pt>
                <c:pt idx="107">
                  <c:v>8000</c:v>
                </c:pt>
                <c:pt idx="108">
                  <c:v>9997.7688531905405</c:v>
                </c:pt>
                <c:pt idx="109">
                  <c:v>9997.7688531905405</c:v>
                </c:pt>
                <c:pt idx="110">
                  <c:v>9997.7688531905405</c:v>
                </c:pt>
                <c:pt idx="111">
                  <c:v>9997.7688531905405</c:v>
                </c:pt>
                <c:pt idx="112">
                  <c:v>8997.7688531905405</c:v>
                </c:pt>
                <c:pt idx="113">
                  <c:v>8997.7688531905405</c:v>
                </c:pt>
                <c:pt idx="114">
                  <c:v>16997.768853190501</c:v>
                </c:pt>
                <c:pt idx="115">
                  <c:v>16997.768853190501</c:v>
                </c:pt>
                <c:pt idx="116">
                  <c:v>8997.7688531905405</c:v>
                </c:pt>
                <c:pt idx="117">
                  <c:v>8997.7688531905405</c:v>
                </c:pt>
                <c:pt idx="118">
                  <c:v>16997.768853190501</c:v>
                </c:pt>
                <c:pt idx="119">
                  <c:v>16997.768853190501</c:v>
                </c:pt>
                <c:pt idx="120">
                  <c:v>8997.7688531905405</c:v>
                </c:pt>
                <c:pt idx="121">
                  <c:v>8997.7688531905405</c:v>
                </c:pt>
                <c:pt idx="122">
                  <c:v>16997.768853190501</c:v>
                </c:pt>
                <c:pt idx="123">
                  <c:v>16997.768853190501</c:v>
                </c:pt>
              </c:numCache>
            </c:numRef>
          </c:yVal>
          <c:smooth val="0"/>
          <c:extLst>
            <c:ext xmlns:c16="http://schemas.microsoft.com/office/drawing/2014/chart" uri="{C3380CC4-5D6E-409C-BE32-E72D297353CC}">
              <c16:uniqueId val="{00000001-C895-41E3-8139-59DB53628404}"/>
            </c:ext>
          </c:extLst>
        </c:ser>
        <c:ser>
          <c:idx val="1"/>
          <c:order val="2"/>
          <c:tx>
            <c:strRef>
              <c:f>Hydrograph_Template!$N$10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Hydrograph_Template!$N$11:$N$134</c:f>
              <c:numCache>
                <c:formatCode>0</c:formatCode>
                <c:ptCount val="124"/>
                <c:pt idx="0">
                  <c:v>8739.9922269724102</c:v>
                </c:pt>
                <c:pt idx="1">
                  <c:v>8739.9922269724102</c:v>
                </c:pt>
                <c:pt idx="2">
                  <c:v>16739.992226972401</c:v>
                </c:pt>
                <c:pt idx="3">
                  <c:v>16739.992226972401</c:v>
                </c:pt>
                <c:pt idx="4">
                  <c:v>8739.9922269724102</c:v>
                </c:pt>
                <c:pt idx="5">
                  <c:v>8739.9922269724102</c:v>
                </c:pt>
                <c:pt idx="6">
                  <c:v>16739.992226972401</c:v>
                </c:pt>
                <c:pt idx="7">
                  <c:v>16739.992226972401</c:v>
                </c:pt>
                <c:pt idx="8">
                  <c:v>8739.9922269724102</c:v>
                </c:pt>
                <c:pt idx="9">
                  <c:v>8739.9922269724102</c:v>
                </c:pt>
                <c:pt idx="10">
                  <c:v>16739.992226972401</c:v>
                </c:pt>
                <c:pt idx="11">
                  <c:v>16739.992226972401</c:v>
                </c:pt>
                <c:pt idx="12">
                  <c:v>8739.9922269724102</c:v>
                </c:pt>
                <c:pt idx="13">
                  <c:v>8739.9922269724102</c:v>
                </c:pt>
                <c:pt idx="14">
                  <c:v>16739.992226972401</c:v>
                </c:pt>
                <c:pt idx="15">
                  <c:v>16739.992226972401</c:v>
                </c:pt>
                <c:pt idx="16">
                  <c:v>8739.9922269724102</c:v>
                </c:pt>
                <c:pt idx="17">
                  <c:v>8739.9922269724102</c:v>
                </c:pt>
                <c:pt idx="18">
                  <c:v>16739.992226972401</c:v>
                </c:pt>
                <c:pt idx="19">
                  <c:v>16739.992226972401</c:v>
                </c:pt>
                <c:pt idx="20">
                  <c:v>9739.9922269723993</c:v>
                </c:pt>
                <c:pt idx="21">
                  <c:v>9739.9922269723993</c:v>
                </c:pt>
                <c:pt idx="22">
                  <c:v>9739.9922269723993</c:v>
                </c:pt>
                <c:pt idx="23">
                  <c:v>9739.9922269723993</c:v>
                </c:pt>
                <c:pt idx="24">
                  <c:v>9739.9922269723993</c:v>
                </c:pt>
                <c:pt idx="25">
                  <c:v>9739.9922269723993</c:v>
                </c:pt>
                <c:pt idx="26">
                  <c:v>9739.9922269723993</c:v>
                </c:pt>
                <c:pt idx="27">
                  <c:v>9739.9922269723993</c:v>
                </c:pt>
                <c:pt idx="28">
                  <c:v>8739.9922269724102</c:v>
                </c:pt>
                <c:pt idx="29">
                  <c:v>8739.9922269724102</c:v>
                </c:pt>
                <c:pt idx="30">
                  <c:v>16739.992226972401</c:v>
                </c:pt>
                <c:pt idx="31">
                  <c:v>16739.992226972401</c:v>
                </c:pt>
                <c:pt idx="32">
                  <c:v>8739.9922269724102</c:v>
                </c:pt>
                <c:pt idx="33">
                  <c:v>8739.9922269724102</c:v>
                </c:pt>
                <c:pt idx="34">
                  <c:v>16739.992226972401</c:v>
                </c:pt>
                <c:pt idx="35">
                  <c:v>16739.992226972401</c:v>
                </c:pt>
                <c:pt idx="36">
                  <c:v>8739.9922269724102</c:v>
                </c:pt>
                <c:pt idx="37">
                  <c:v>8739.9922269724102</c:v>
                </c:pt>
                <c:pt idx="38">
                  <c:v>16739.992226972401</c:v>
                </c:pt>
                <c:pt idx="39">
                  <c:v>16739.992226972401</c:v>
                </c:pt>
                <c:pt idx="40">
                  <c:v>8739.9922269724102</c:v>
                </c:pt>
                <c:pt idx="41">
                  <c:v>8739.9922269724102</c:v>
                </c:pt>
                <c:pt idx="42">
                  <c:v>16739.992226972401</c:v>
                </c:pt>
                <c:pt idx="43">
                  <c:v>16739.992226972401</c:v>
                </c:pt>
                <c:pt idx="44">
                  <c:v>8739.9922269724102</c:v>
                </c:pt>
                <c:pt idx="45">
                  <c:v>8739.9922269724102</c:v>
                </c:pt>
                <c:pt idx="46">
                  <c:v>16739.992226972401</c:v>
                </c:pt>
                <c:pt idx="47">
                  <c:v>16739.992226972401</c:v>
                </c:pt>
                <c:pt idx="48">
                  <c:v>9739.9922269723993</c:v>
                </c:pt>
                <c:pt idx="49">
                  <c:v>9739.9922269723993</c:v>
                </c:pt>
                <c:pt idx="50">
                  <c:v>9739.9922269723993</c:v>
                </c:pt>
                <c:pt idx="51">
                  <c:v>9739.9922269723993</c:v>
                </c:pt>
                <c:pt idx="52">
                  <c:v>9739.9922269723993</c:v>
                </c:pt>
                <c:pt idx="53">
                  <c:v>9739.9922269723993</c:v>
                </c:pt>
                <c:pt idx="54">
                  <c:v>9739.9922269723993</c:v>
                </c:pt>
                <c:pt idx="55">
                  <c:v>9739.9922269723993</c:v>
                </c:pt>
                <c:pt idx="56">
                  <c:v>8739.9922269724102</c:v>
                </c:pt>
                <c:pt idx="57">
                  <c:v>8739.9922269724102</c:v>
                </c:pt>
                <c:pt idx="58">
                  <c:v>16739.992226972401</c:v>
                </c:pt>
                <c:pt idx="59">
                  <c:v>16739.992226972401</c:v>
                </c:pt>
                <c:pt idx="60">
                  <c:v>8739.9922269724102</c:v>
                </c:pt>
                <c:pt idx="61">
                  <c:v>8739.9922269724102</c:v>
                </c:pt>
                <c:pt idx="62">
                  <c:v>16739.992226972401</c:v>
                </c:pt>
                <c:pt idx="63">
                  <c:v>16739.992226972401</c:v>
                </c:pt>
                <c:pt idx="64">
                  <c:v>8739.9922269724102</c:v>
                </c:pt>
                <c:pt idx="65">
                  <c:v>8739.9922269724102</c:v>
                </c:pt>
                <c:pt idx="66">
                  <c:v>16739.992226972401</c:v>
                </c:pt>
                <c:pt idx="67">
                  <c:v>16739.992226972401</c:v>
                </c:pt>
                <c:pt idx="68">
                  <c:v>8739.9922269724102</c:v>
                </c:pt>
                <c:pt idx="69">
                  <c:v>8739.9922269724102</c:v>
                </c:pt>
                <c:pt idx="70">
                  <c:v>16739.992226972401</c:v>
                </c:pt>
                <c:pt idx="71">
                  <c:v>16739.992226972401</c:v>
                </c:pt>
                <c:pt idx="72">
                  <c:v>8739.9922269724102</c:v>
                </c:pt>
                <c:pt idx="73">
                  <c:v>8739.9922269724102</c:v>
                </c:pt>
                <c:pt idx="74">
                  <c:v>16739.992226972401</c:v>
                </c:pt>
                <c:pt idx="75">
                  <c:v>16739.992226972401</c:v>
                </c:pt>
                <c:pt idx="76">
                  <c:v>9739.9922269723993</c:v>
                </c:pt>
                <c:pt idx="77">
                  <c:v>9739.9922269723993</c:v>
                </c:pt>
                <c:pt idx="78">
                  <c:v>9739.9922269723993</c:v>
                </c:pt>
                <c:pt idx="79">
                  <c:v>9739.9922269723993</c:v>
                </c:pt>
                <c:pt idx="80">
                  <c:v>9739.9922269723993</c:v>
                </c:pt>
                <c:pt idx="81">
                  <c:v>9739.9922269723993</c:v>
                </c:pt>
                <c:pt idx="82">
                  <c:v>9739.9922269723993</c:v>
                </c:pt>
                <c:pt idx="83">
                  <c:v>9739.9922269723993</c:v>
                </c:pt>
                <c:pt idx="84">
                  <c:v>8739.9922269724102</c:v>
                </c:pt>
                <c:pt idx="85">
                  <c:v>8739.9922269724102</c:v>
                </c:pt>
                <c:pt idx="86">
                  <c:v>16739.992226972401</c:v>
                </c:pt>
                <c:pt idx="87">
                  <c:v>16739.992226972401</c:v>
                </c:pt>
                <c:pt idx="88">
                  <c:v>8739.9922269724102</c:v>
                </c:pt>
                <c:pt idx="89">
                  <c:v>8739.9922269724102</c:v>
                </c:pt>
                <c:pt idx="90">
                  <c:v>16739.992226972401</c:v>
                </c:pt>
                <c:pt idx="91">
                  <c:v>16739.992226972401</c:v>
                </c:pt>
                <c:pt idx="92">
                  <c:v>8739.9922269724102</c:v>
                </c:pt>
                <c:pt idx="93">
                  <c:v>8739.9922269724102</c:v>
                </c:pt>
                <c:pt idx="94">
                  <c:v>16739.992226972401</c:v>
                </c:pt>
                <c:pt idx="95">
                  <c:v>16739.992226972401</c:v>
                </c:pt>
                <c:pt idx="96">
                  <c:v>8739.9922269724102</c:v>
                </c:pt>
                <c:pt idx="97">
                  <c:v>8739.9922269724102</c:v>
                </c:pt>
                <c:pt idx="98">
                  <c:v>16739.992226972401</c:v>
                </c:pt>
                <c:pt idx="99">
                  <c:v>16739.992226972401</c:v>
                </c:pt>
                <c:pt idx="100">
                  <c:v>8739.9922269724102</c:v>
                </c:pt>
                <c:pt idx="101">
                  <c:v>8739.9922269724102</c:v>
                </c:pt>
                <c:pt idx="102">
                  <c:v>16739.992226972401</c:v>
                </c:pt>
                <c:pt idx="103">
                  <c:v>16739.992226972401</c:v>
                </c:pt>
                <c:pt idx="104">
                  <c:v>9739.9922269723993</c:v>
                </c:pt>
                <c:pt idx="105">
                  <c:v>9739.9922269723993</c:v>
                </c:pt>
                <c:pt idx="106">
                  <c:v>9739.9922269723993</c:v>
                </c:pt>
                <c:pt idx="107">
                  <c:v>9739.9922269723993</c:v>
                </c:pt>
                <c:pt idx="108">
                  <c:v>9739.9922269723993</c:v>
                </c:pt>
                <c:pt idx="109">
                  <c:v>9739.9922269723993</c:v>
                </c:pt>
                <c:pt idx="110">
                  <c:v>9739.9922269723993</c:v>
                </c:pt>
                <c:pt idx="111">
                  <c:v>9739.9922269723993</c:v>
                </c:pt>
                <c:pt idx="112">
                  <c:v>8739.9922269724102</c:v>
                </c:pt>
                <c:pt idx="113">
                  <c:v>8739.9922269724102</c:v>
                </c:pt>
                <c:pt idx="114">
                  <c:v>16739.992226972401</c:v>
                </c:pt>
                <c:pt idx="115">
                  <c:v>16739.992226972401</c:v>
                </c:pt>
                <c:pt idx="116">
                  <c:v>8739.9922269724102</c:v>
                </c:pt>
                <c:pt idx="117">
                  <c:v>8739.9922269724102</c:v>
                </c:pt>
                <c:pt idx="118">
                  <c:v>16739.992226972401</c:v>
                </c:pt>
                <c:pt idx="119">
                  <c:v>16739.992226972401</c:v>
                </c:pt>
                <c:pt idx="120">
                  <c:v>8739.9922269724102</c:v>
                </c:pt>
                <c:pt idx="121">
                  <c:v>8739.9922269724102</c:v>
                </c:pt>
                <c:pt idx="122">
                  <c:v>16739.992226972401</c:v>
                </c:pt>
                <c:pt idx="123">
                  <c:v>16739.992226972401</c:v>
                </c:pt>
              </c:numCache>
            </c:numRef>
          </c:yVal>
          <c:smooth val="0"/>
          <c:extLst>
            <c:ext xmlns:c16="http://schemas.microsoft.com/office/drawing/2014/chart" uri="{C3380CC4-5D6E-409C-BE32-E72D297353CC}">
              <c16:uniqueId val="{00000002-C895-41E3-8139-59DB53628404}"/>
            </c:ext>
          </c:extLst>
        </c:ser>
        <c:ser>
          <c:idx val="3"/>
          <c:order val="3"/>
          <c:tx>
            <c:strRef>
              <c:f>Hydrograph_Template!$O$10</c:f>
              <c:strCache>
                <c:ptCount val="1"/>
                <c:pt idx="0">
                  <c:v>15 steady low flow days </c:v>
                </c:pt>
              </c:strCache>
            </c:strRef>
          </c:tx>
          <c:spPr>
            <a:ln w="19050" cap="rnd">
              <a:solidFill>
                <a:schemeClr val="accent2"/>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Hydrograph_Template!$O$11:$O$134</c:f>
              <c:numCache>
                <c:formatCode>0</c:formatCode>
                <c:ptCount val="124"/>
                <c:pt idx="0">
                  <c:v>12471.175022671299</c:v>
                </c:pt>
                <c:pt idx="1">
                  <c:v>12471.175022671299</c:v>
                </c:pt>
                <c:pt idx="2">
                  <c:v>12471.175022671299</c:v>
                </c:pt>
                <c:pt idx="3">
                  <c:v>12471.175022671299</c:v>
                </c:pt>
                <c:pt idx="4">
                  <c:v>12471.175022671299</c:v>
                </c:pt>
                <c:pt idx="5">
                  <c:v>12471.175022671299</c:v>
                </c:pt>
                <c:pt idx="6">
                  <c:v>12471.175022671299</c:v>
                </c:pt>
                <c:pt idx="7">
                  <c:v>12471.175022671299</c:v>
                </c:pt>
                <c:pt idx="8">
                  <c:v>12471.175022671299</c:v>
                </c:pt>
                <c:pt idx="9">
                  <c:v>12471.175022671299</c:v>
                </c:pt>
                <c:pt idx="10">
                  <c:v>12471.175022671299</c:v>
                </c:pt>
                <c:pt idx="11">
                  <c:v>12471.175022671299</c:v>
                </c:pt>
                <c:pt idx="12">
                  <c:v>12471.175022671299</c:v>
                </c:pt>
                <c:pt idx="13">
                  <c:v>12471.175022671299</c:v>
                </c:pt>
                <c:pt idx="14">
                  <c:v>12471.175022671299</c:v>
                </c:pt>
                <c:pt idx="15">
                  <c:v>12471.175022671299</c:v>
                </c:pt>
                <c:pt idx="16">
                  <c:v>12471.175022671299</c:v>
                </c:pt>
                <c:pt idx="17">
                  <c:v>12471.175022671299</c:v>
                </c:pt>
                <c:pt idx="18">
                  <c:v>12471.175022671299</c:v>
                </c:pt>
                <c:pt idx="19">
                  <c:v>12471.175022671299</c:v>
                </c:pt>
                <c:pt idx="20">
                  <c:v>13471.175022671299</c:v>
                </c:pt>
                <c:pt idx="21">
                  <c:v>13471.175022671299</c:v>
                </c:pt>
                <c:pt idx="22">
                  <c:v>13471.175022671299</c:v>
                </c:pt>
                <c:pt idx="23">
                  <c:v>13471.175022671299</c:v>
                </c:pt>
                <c:pt idx="24">
                  <c:v>13471.175022671299</c:v>
                </c:pt>
                <c:pt idx="25">
                  <c:v>13471.175022671299</c:v>
                </c:pt>
                <c:pt idx="26">
                  <c:v>13471.175022671299</c:v>
                </c:pt>
                <c:pt idx="27">
                  <c:v>13471.175022671299</c:v>
                </c:pt>
                <c:pt idx="28">
                  <c:v>12471.175022671299</c:v>
                </c:pt>
                <c:pt idx="29">
                  <c:v>12471.175022671299</c:v>
                </c:pt>
                <c:pt idx="30">
                  <c:v>12471.175022671299</c:v>
                </c:pt>
                <c:pt idx="31">
                  <c:v>12471.175022671299</c:v>
                </c:pt>
                <c:pt idx="32">
                  <c:v>12471.175022671299</c:v>
                </c:pt>
                <c:pt idx="33">
                  <c:v>12471.175022671299</c:v>
                </c:pt>
                <c:pt idx="34">
                  <c:v>12471.175022671299</c:v>
                </c:pt>
                <c:pt idx="35">
                  <c:v>12471.175022671299</c:v>
                </c:pt>
                <c:pt idx="36">
                  <c:v>12471.175022671299</c:v>
                </c:pt>
                <c:pt idx="37">
                  <c:v>12471.175022671299</c:v>
                </c:pt>
                <c:pt idx="38">
                  <c:v>12471.175022671299</c:v>
                </c:pt>
                <c:pt idx="39">
                  <c:v>12471.175022671299</c:v>
                </c:pt>
                <c:pt idx="40">
                  <c:v>12471.175022671299</c:v>
                </c:pt>
                <c:pt idx="41">
                  <c:v>12471.175022671299</c:v>
                </c:pt>
                <c:pt idx="42">
                  <c:v>12471.175022671299</c:v>
                </c:pt>
                <c:pt idx="43">
                  <c:v>12471.175022671299</c:v>
                </c:pt>
                <c:pt idx="44">
                  <c:v>12471.175022671299</c:v>
                </c:pt>
                <c:pt idx="45">
                  <c:v>12471.175022671299</c:v>
                </c:pt>
                <c:pt idx="46">
                  <c:v>12471.175022671299</c:v>
                </c:pt>
                <c:pt idx="47">
                  <c:v>12471.175022671299</c:v>
                </c:pt>
                <c:pt idx="48">
                  <c:v>13471.175022671299</c:v>
                </c:pt>
                <c:pt idx="49">
                  <c:v>13471.175022671299</c:v>
                </c:pt>
                <c:pt idx="50">
                  <c:v>13471.175022671299</c:v>
                </c:pt>
                <c:pt idx="51">
                  <c:v>13471.175022671299</c:v>
                </c:pt>
                <c:pt idx="52">
                  <c:v>13471.175022671299</c:v>
                </c:pt>
                <c:pt idx="53">
                  <c:v>13471.175022671299</c:v>
                </c:pt>
                <c:pt idx="54">
                  <c:v>13471.175022671299</c:v>
                </c:pt>
                <c:pt idx="55">
                  <c:v>13471.175022671299</c:v>
                </c:pt>
                <c:pt idx="56">
                  <c:v>12471.175022671299</c:v>
                </c:pt>
                <c:pt idx="57">
                  <c:v>12471.175022671299</c:v>
                </c:pt>
                <c:pt idx="58">
                  <c:v>12471.175022671299</c:v>
                </c:pt>
                <c:pt idx="59">
                  <c:v>12471.175022671299</c:v>
                </c:pt>
                <c:pt idx="60">
                  <c:v>12471.175022671299</c:v>
                </c:pt>
                <c:pt idx="61">
                  <c:v>12471.175022671299</c:v>
                </c:pt>
                <c:pt idx="62">
                  <c:v>12471.175022671299</c:v>
                </c:pt>
                <c:pt idx="63">
                  <c:v>12471.175022671299</c:v>
                </c:pt>
                <c:pt idx="64">
                  <c:v>12471.175022671299</c:v>
                </c:pt>
                <c:pt idx="65">
                  <c:v>12471.175022671299</c:v>
                </c:pt>
                <c:pt idx="66">
                  <c:v>12471.175022671299</c:v>
                </c:pt>
                <c:pt idx="67">
                  <c:v>12471.175022671299</c:v>
                </c:pt>
                <c:pt idx="68">
                  <c:v>12471.175022671299</c:v>
                </c:pt>
                <c:pt idx="69">
                  <c:v>12471.175022671299</c:v>
                </c:pt>
                <c:pt idx="70">
                  <c:v>12471.175022671299</c:v>
                </c:pt>
                <c:pt idx="71">
                  <c:v>12471.175022671299</c:v>
                </c:pt>
                <c:pt idx="72">
                  <c:v>12471.175022671299</c:v>
                </c:pt>
                <c:pt idx="73">
                  <c:v>12471.175022671299</c:v>
                </c:pt>
                <c:pt idx="74">
                  <c:v>12471.175022671299</c:v>
                </c:pt>
                <c:pt idx="75">
                  <c:v>12471.175022671299</c:v>
                </c:pt>
                <c:pt idx="76">
                  <c:v>13471.175022671299</c:v>
                </c:pt>
                <c:pt idx="77">
                  <c:v>13471.175022671299</c:v>
                </c:pt>
                <c:pt idx="78">
                  <c:v>13471.175022671299</c:v>
                </c:pt>
                <c:pt idx="79">
                  <c:v>13471.175022671299</c:v>
                </c:pt>
                <c:pt idx="80">
                  <c:v>13471.175022671299</c:v>
                </c:pt>
                <c:pt idx="81">
                  <c:v>13471.175022671299</c:v>
                </c:pt>
                <c:pt idx="82">
                  <c:v>13471.175022671299</c:v>
                </c:pt>
                <c:pt idx="83">
                  <c:v>13471.175022671299</c:v>
                </c:pt>
                <c:pt idx="84">
                  <c:v>12471.175022671299</c:v>
                </c:pt>
                <c:pt idx="85">
                  <c:v>12471.175022671299</c:v>
                </c:pt>
                <c:pt idx="86">
                  <c:v>12471.175022671299</c:v>
                </c:pt>
                <c:pt idx="87">
                  <c:v>12471.175022671299</c:v>
                </c:pt>
                <c:pt idx="88">
                  <c:v>13471.175022671299</c:v>
                </c:pt>
                <c:pt idx="89">
                  <c:v>13471.175022671299</c:v>
                </c:pt>
                <c:pt idx="90">
                  <c:v>13471.175022671299</c:v>
                </c:pt>
                <c:pt idx="91">
                  <c:v>13471.175022671299</c:v>
                </c:pt>
                <c:pt idx="92">
                  <c:v>13471.175022671299</c:v>
                </c:pt>
                <c:pt idx="93">
                  <c:v>13471.175022671299</c:v>
                </c:pt>
                <c:pt idx="94">
                  <c:v>13471.175022671299</c:v>
                </c:pt>
                <c:pt idx="95">
                  <c:v>13471.175022671299</c:v>
                </c:pt>
                <c:pt idx="96">
                  <c:v>13471.175022671299</c:v>
                </c:pt>
                <c:pt idx="97">
                  <c:v>13471.175022671299</c:v>
                </c:pt>
                <c:pt idx="98">
                  <c:v>13471.175022671299</c:v>
                </c:pt>
                <c:pt idx="99">
                  <c:v>13471.175022671299</c:v>
                </c:pt>
                <c:pt idx="100">
                  <c:v>13471.175022671299</c:v>
                </c:pt>
                <c:pt idx="101">
                  <c:v>13471.175022671299</c:v>
                </c:pt>
                <c:pt idx="102">
                  <c:v>13471.175022671299</c:v>
                </c:pt>
                <c:pt idx="103">
                  <c:v>13471.175022671299</c:v>
                </c:pt>
                <c:pt idx="104">
                  <c:v>13471.175022671299</c:v>
                </c:pt>
                <c:pt idx="105">
                  <c:v>13471.175022671299</c:v>
                </c:pt>
                <c:pt idx="106">
                  <c:v>13471.175022671299</c:v>
                </c:pt>
                <c:pt idx="107">
                  <c:v>13471.175022671299</c:v>
                </c:pt>
                <c:pt idx="108">
                  <c:v>13471.175022671299</c:v>
                </c:pt>
                <c:pt idx="109">
                  <c:v>13471.175022671299</c:v>
                </c:pt>
                <c:pt idx="110">
                  <c:v>13471.175022671299</c:v>
                </c:pt>
                <c:pt idx="111">
                  <c:v>13471.175022671299</c:v>
                </c:pt>
                <c:pt idx="112">
                  <c:v>13471.175022671299</c:v>
                </c:pt>
                <c:pt idx="113">
                  <c:v>13471.175022671299</c:v>
                </c:pt>
                <c:pt idx="114">
                  <c:v>13471.175022671299</c:v>
                </c:pt>
                <c:pt idx="115">
                  <c:v>13471.175022671299</c:v>
                </c:pt>
                <c:pt idx="116">
                  <c:v>13471.175022671299</c:v>
                </c:pt>
                <c:pt idx="117">
                  <c:v>13471.175022671299</c:v>
                </c:pt>
                <c:pt idx="118">
                  <c:v>13471.175022671299</c:v>
                </c:pt>
                <c:pt idx="119">
                  <c:v>13471.175022671299</c:v>
                </c:pt>
                <c:pt idx="120">
                  <c:v>13471.175022671299</c:v>
                </c:pt>
                <c:pt idx="121">
                  <c:v>13471.175022671299</c:v>
                </c:pt>
                <c:pt idx="122">
                  <c:v>13471.175022671299</c:v>
                </c:pt>
                <c:pt idx="123">
                  <c:v>13471.175022671299</c:v>
                </c:pt>
              </c:numCache>
            </c:numRef>
          </c:yVal>
          <c:smooth val="0"/>
          <c:extLst>
            <c:ext xmlns:c16="http://schemas.microsoft.com/office/drawing/2014/chart" uri="{C3380CC4-5D6E-409C-BE32-E72D297353CC}">
              <c16:uniqueId val="{00000003-C895-41E3-8139-59DB53628404}"/>
            </c:ext>
          </c:extLst>
        </c:ser>
        <c:ser>
          <c:idx val="2"/>
          <c:order val="4"/>
          <c:tx>
            <c:strRef>
              <c:f>Hydrograph_Template!$P$10</c:f>
              <c:strCache>
                <c:ptCount val="1"/>
                <c:pt idx="0">
                  <c:v>30 steady low flow days </c:v>
                </c:pt>
              </c:strCache>
            </c:strRef>
          </c:tx>
          <c:spPr>
            <a:ln w="19050" cap="rnd">
              <a:solidFill>
                <a:schemeClr val="accent4">
                  <a:lumMod val="60000"/>
                  <a:lumOff val="40000"/>
                </a:schemeClr>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Hydrograph_Template!$P$11:$P$134</c:f>
              <c:numCache>
                <c:formatCode>0</c:formatCode>
                <c:ptCount val="124"/>
                <c:pt idx="0">
                  <c:v>12955.0459904133</c:v>
                </c:pt>
                <c:pt idx="1">
                  <c:v>12955.0459904133</c:v>
                </c:pt>
                <c:pt idx="2">
                  <c:v>12955.0459904133</c:v>
                </c:pt>
                <c:pt idx="3">
                  <c:v>12955.0459904133</c:v>
                </c:pt>
                <c:pt idx="4">
                  <c:v>12955.0459904133</c:v>
                </c:pt>
                <c:pt idx="5">
                  <c:v>12955.0459904133</c:v>
                </c:pt>
                <c:pt idx="6">
                  <c:v>12955.0459904133</c:v>
                </c:pt>
                <c:pt idx="7">
                  <c:v>12955.0459904133</c:v>
                </c:pt>
                <c:pt idx="8">
                  <c:v>12955.0459904133</c:v>
                </c:pt>
                <c:pt idx="9">
                  <c:v>12955.0459904133</c:v>
                </c:pt>
                <c:pt idx="10">
                  <c:v>12955.0459904133</c:v>
                </c:pt>
                <c:pt idx="11">
                  <c:v>12955.0459904133</c:v>
                </c:pt>
                <c:pt idx="12">
                  <c:v>12955.0459904133</c:v>
                </c:pt>
                <c:pt idx="13">
                  <c:v>12955.0459904133</c:v>
                </c:pt>
                <c:pt idx="14">
                  <c:v>12955.0459904133</c:v>
                </c:pt>
                <c:pt idx="15">
                  <c:v>12955.0459904133</c:v>
                </c:pt>
                <c:pt idx="16">
                  <c:v>12955.0459904133</c:v>
                </c:pt>
                <c:pt idx="17">
                  <c:v>12955.0459904133</c:v>
                </c:pt>
                <c:pt idx="18">
                  <c:v>12955.0459904133</c:v>
                </c:pt>
                <c:pt idx="19">
                  <c:v>12955.0459904133</c:v>
                </c:pt>
                <c:pt idx="20">
                  <c:v>12955.0459904133</c:v>
                </c:pt>
                <c:pt idx="21">
                  <c:v>12955.0459904133</c:v>
                </c:pt>
                <c:pt idx="22">
                  <c:v>12955.0459904133</c:v>
                </c:pt>
                <c:pt idx="23">
                  <c:v>12955.0459904133</c:v>
                </c:pt>
                <c:pt idx="24">
                  <c:v>12955.0459904133</c:v>
                </c:pt>
                <c:pt idx="25">
                  <c:v>12955.0459904133</c:v>
                </c:pt>
                <c:pt idx="26">
                  <c:v>12955.0459904133</c:v>
                </c:pt>
                <c:pt idx="27">
                  <c:v>12955.0459904133</c:v>
                </c:pt>
                <c:pt idx="28">
                  <c:v>12955.0459904133</c:v>
                </c:pt>
                <c:pt idx="29">
                  <c:v>12955.0459904133</c:v>
                </c:pt>
                <c:pt idx="30">
                  <c:v>12955.0459904133</c:v>
                </c:pt>
                <c:pt idx="31">
                  <c:v>12955.0459904133</c:v>
                </c:pt>
                <c:pt idx="32">
                  <c:v>12955.0459904133</c:v>
                </c:pt>
                <c:pt idx="33">
                  <c:v>12955.0459904133</c:v>
                </c:pt>
                <c:pt idx="34">
                  <c:v>12955.0459904133</c:v>
                </c:pt>
                <c:pt idx="35">
                  <c:v>12955.0459904133</c:v>
                </c:pt>
                <c:pt idx="36">
                  <c:v>12955.0459904133</c:v>
                </c:pt>
                <c:pt idx="37">
                  <c:v>12955.0459904133</c:v>
                </c:pt>
                <c:pt idx="38">
                  <c:v>12955.0459904133</c:v>
                </c:pt>
                <c:pt idx="39">
                  <c:v>12955.0459904133</c:v>
                </c:pt>
                <c:pt idx="40">
                  <c:v>12955.0459904133</c:v>
                </c:pt>
                <c:pt idx="41">
                  <c:v>12955.0459904133</c:v>
                </c:pt>
                <c:pt idx="42">
                  <c:v>12955.0459904133</c:v>
                </c:pt>
                <c:pt idx="43">
                  <c:v>12955.0459904133</c:v>
                </c:pt>
                <c:pt idx="44">
                  <c:v>12955.0459904133</c:v>
                </c:pt>
                <c:pt idx="45">
                  <c:v>12955.0459904133</c:v>
                </c:pt>
                <c:pt idx="46">
                  <c:v>12955.0459904133</c:v>
                </c:pt>
                <c:pt idx="47">
                  <c:v>12955.0459904133</c:v>
                </c:pt>
                <c:pt idx="48">
                  <c:v>12955.0459904133</c:v>
                </c:pt>
                <c:pt idx="49">
                  <c:v>12955.0459904133</c:v>
                </c:pt>
                <c:pt idx="50">
                  <c:v>12955.0459904133</c:v>
                </c:pt>
                <c:pt idx="51">
                  <c:v>12955.0459904133</c:v>
                </c:pt>
                <c:pt idx="52">
                  <c:v>12955.0459904133</c:v>
                </c:pt>
                <c:pt idx="53">
                  <c:v>12955.0459904133</c:v>
                </c:pt>
                <c:pt idx="54">
                  <c:v>12955.0459904133</c:v>
                </c:pt>
                <c:pt idx="55">
                  <c:v>12955.0459904133</c:v>
                </c:pt>
                <c:pt idx="56">
                  <c:v>12955.0459904133</c:v>
                </c:pt>
                <c:pt idx="57">
                  <c:v>12955.0459904133</c:v>
                </c:pt>
                <c:pt idx="58">
                  <c:v>12955.0459904133</c:v>
                </c:pt>
                <c:pt idx="59">
                  <c:v>12955.0459904133</c:v>
                </c:pt>
                <c:pt idx="60">
                  <c:v>12955.0459904133</c:v>
                </c:pt>
                <c:pt idx="61">
                  <c:v>12955.0459904133</c:v>
                </c:pt>
                <c:pt idx="62">
                  <c:v>12955.0459904133</c:v>
                </c:pt>
                <c:pt idx="63">
                  <c:v>12955.0459904133</c:v>
                </c:pt>
                <c:pt idx="64">
                  <c:v>12955.0459904133</c:v>
                </c:pt>
                <c:pt idx="65">
                  <c:v>12955.0459904133</c:v>
                </c:pt>
                <c:pt idx="66">
                  <c:v>12955.0459904133</c:v>
                </c:pt>
                <c:pt idx="67">
                  <c:v>12955.0459904133</c:v>
                </c:pt>
                <c:pt idx="68">
                  <c:v>12955.0459904133</c:v>
                </c:pt>
                <c:pt idx="69">
                  <c:v>12955.0459904133</c:v>
                </c:pt>
                <c:pt idx="70">
                  <c:v>12955.0459904133</c:v>
                </c:pt>
                <c:pt idx="71">
                  <c:v>12955.0459904133</c:v>
                </c:pt>
                <c:pt idx="72">
                  <c:v>12955.0459904133</c:v>
                </c:pt>
                <c:pt idx="73">
                  <c:v>12955.0459904133</c:v>
                </c:pt>
                <c:pt idx="74">
                  <c:v>12955.0459904133</c:v>
                </c:pt>
                <c:pt idx="75">
                  <c:v>12955.0459904133</c:v>
                </c:pt>
                <c:pt idx="76">
                  <c:v>12955.0459904133</c:v>
                </c:pt>
                <c:pt idx="77">
                  <c:v>12955.0459904133</c:v>
                </c:pt>
                <c:pt idx="78">
                  <c:v>12955.0459904133</c:v>
                </c:pt>
                <c:pt idx="79">
                  <c:v>12955.0459904133</c:v>
                </c:pt>
                <c:pt idx="80">
                  <c:v>12955.0459904133</c:v>
                </c:pt>
                <c:pt idx="81">
                  <c:v>12955.0459904133</c:v>
                </c:pt>
                <c:pt idx="82">
                  <c:v>12955.0459904133</c:v>
                </c:pt>
                <c:pt idx="83">
                  <c:v>12955.0459904133</c:v>
                </c:pt>
                <c:pt idx="84">
                  <c:v>12955.0459904133</c:v>
                </c:pt>
                <c:pt idx="85">
                  <c:v>12955.0459904133</c:v>
                </c:pt>
                <c:pt idx="86">
                  <c:v>12955.0459904133</c:v>
                </c:pt>
                <c:pt idx="87">
                  <c:v>12955.0459904133</c:v>
                </c:pt>
                <c:pt idx="88">
                  <c:v>12955.0459904133</c:v>
                </c:pt>
                <c:pt idx="89">
                  <c:v>12955.0459904133</c:v>
                </c:pt>
                <c:pt idx="90">
                  <c:v>12955.0459904133</c:v>
                </c:pt>
                <c:pt idx="91">
                  <c:v>12955.0459904133</c:v>
                </c:pt>
                <c:pt idx="92">
                  <c:v>12955.0459904133</c:v>
                </c:pt>
                <c:pt idx="93">
                  <c:v>12955.0459904133</c:v>
                </c:pt>
                <c:pt idx="94">
                  <c:v>12955.0459904133</c:v>
                </c:pt>
                <c:pt idx="95">
                  <c:v>12955.0459904133</c:v>
                </c:pt>
                <c:pt idx="96">
                  <c:v>12955.0459904133</c:v>
                </c:pt>
                <c:pt idx="97">
                  <c:v>12955.0459904133</c:v>
                </c:pt>
                <c:pt idx="98">
                  <c:v>12955.0459904133</c:v>
                </c:pt>
                <c:pt idx="99">
                  <c:v>12955.0459904133</c:v>
                </c:pt>
                <c:pt idx="100">
                  <c:v>12955.0459904133</c:v>
                </c:pt>
                <c:pt idx="101">
                  <c:v>12955.0459904133</c:v>
                </c:pt>
                <c:pt idx="102">
                  <c:v>12955.0459904133</c:v>
                </c:pt>
                <c:pt idx="103">
                  <c:v>12955.0459904133</c:v>
                </c:pt>
                <c:pt idx="104">
                  <c:v>12955.0459904133</c:v>
                </c:pt>
                <c:pt idx="105">
                  <c:v>12955.0459904133</c:v>
                </c:pt>
                <c:pt idx="106">
                  <c:v>12955.0459904133</c:v>
                </c:pt>
                <c:pt idx="107">
                  <c:v>12955.0459904133</c:v>
                </c:pt>
                <c:pt idx="108">
                  <c:v>12955.0459904133</c:v>
                </c:pt>
                <c:pt idx="109">
                  <c:v>12955.0459904133</c:v>
                </c:pt>
                <c:pt idx="110">
                  <c:v>12955.0459904133</c:v>
                </c:pt>
                <c:pt idx="111">
                  <c:v>12955.0459904133</c:v>
                </c:pt>
                <c:pt idx="112">
                  <c:v>12955.0459904133</c:v>
                </c:pt>
                <c:pt idx="113">
                  <c:v>12955.0459904133</c:v>
                </c:pt>
                <c:pt idx="114">
                  <c:v>12955.0459904133</c:v>
                </c:pt>
                <c:pt idx="115">
                  <c:v>12955.0459904133</c:v>
                </c:pt>
                <c:pt idx="116">
                  <c:v>12955.0459904133</c:v>
                </c:pt>
                <c:pt idx="117">
                  <c:v>12955.0459904133</c:v>
                </c:pt>
                <c:pt idx="118">
                  <c:v>12955.0459904133</c:v>
                </c:pt>
                <c:pt idx="119">
                  <c:v>12955.0459904133</c:v>
                </c:pt>
                <c:pt idx="120">
                  <c:v>12955.0459904133</c:v>
                </c:pt>
                <c:pt idx="121">
                  <c:v>12955.0459904133</c:v>
                </c:pt>
                <c:pt idx="122">
                  <c:v>12955.0459904133</c:v>
                </c:pt>
                <c:pt idx="123">
                  <c:v>12955.0459904133</c:v>
                </c:pt>
              </c:numCache>
            </c:numRef>
          </c:yVal>
          <c:smooth val="0"/>
          <c:extLst xmlns:c15="http://schemas.microsoft.com/office/drawing/2012/chart">
            <c:ext xmlns:c16="http://schemas.microsoft.com/office/drawing/2014/chart" uri="{C3380CC4-5D6E-409C-BE32-E72D297353CC}">
              <c16:uniqueId val="{00000004-C895-41E3-8139-59DB53628404}"/>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15398" y="6204858"/>
          <a:ext cx="1332297" cy="1915712"/>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198329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7909" y="4043102"/>
          <a:ext cx="10817501" cy="6327198"/>
          <a:chOff x="4059699" y="3341920"/>
          <a:chExt cx="1090300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0903007" cy="6360264"/>
            <a:chOff x="3888919" y="2905333"/>
            <a:chExt cx="1083377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833775" cy="6208703"/>
              <a:chOff x="3824203" y="2321032"/>
              <a:chExt cx="12166318"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3" y="2321032"/>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45577" y="3546707"/>
                <a:ext cx="1944944" cy="2511352"/>
                <a:chOff x="14298929" y="5253905"/>
                <a:chExt cx="1927842" cy="2415149"/>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98929" y="5408084"/>
                  <a:ext cx="1927842" cy="22609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rPr>
                    <a:t> </a:t>
                  </a: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Sat-Sun-Weekday unconstrianed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Sat-Sun-Weekday 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 Sat-Sun-Weekday partial constrained</a:t>
                  </a:r>
                  <a:r>
                    <a:rPr lang="en-US" sz="1100" b="1" baseline="0">
                      <a:solidFill>
                        <a:schemeClr val="lt1"/>
                      </a:solidFill>
                      <a:effectLst/>
                      <a:latin typeface="+mn-lt"/>
                      <a:ea typeface="+mn-ea"/>
                      <a:cs typeface="+mn-cs"/>
                    </a:rPr>
                    <a:t>Sa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738717" y="5253905"/>
                  <a:ext cx="868456"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3" y="3487522"/>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322707" y="5486400"/>
          <a:ext cx="1344653" cy="1913059"/>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4019091" y="3481727"/>
          <a:ext cx="10906847" cy="6317930"/>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5943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766713" y="1633898"/>
          <a:ext cx="11989175" cy="6128083"/>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355605</xdr:colOff>
      <xdr:row>9</xdr:row>
      <xdr:rowOff>520875</xdr:rowOff>
    </xdr:from>
    <xdr:to>
      <xdr:col>36</xdr:col>
      <xdr:colOff>153759</xdr:colOff>
      <xdr:row>45</xdr:row>
      <xdr:rowOff>111490</xdr:rowOff>
    </xdr:to>
    <xdr:grpSp>
      <xdr:nvGrpSpPr>
        <xdr:cNvPr id="483" name="Group 482">
          <a:extLst>
            <a:ext uri="{FF2B5EF4-FFF2-40B4-BE49-F238E27FC236}">
              <a16:creationId xmlns:a16="http://schemas.microsoft.com/office/drawing/2014/main" id="{02C61C23-156D-4C5D-96D2-5074C958B295}"/>
            </a:ext>
          </a:extLst>
        </xdr:cNvPr>
        <xdr:cNvGrpSpPr/>
      </xdr:nvGrpSpPr>
      <xdr:grpSpPr>
        <a:xfrm>
          <a:off x="12795255" y="2854500"/>
          <a:ext cx="12561654" cy="6658165"/>
          <a:chOff x="12844785" y="3873675"/>
          <a:chExt cx="12599754" cy="6722935"/>
        </a:xfrm>
      </xdr:grpSpPr>
      <xdr:grpSp>
        <xdr:nvGrpSpPr>
          <xdr:cNvPr id="482" name="Group 481">
            <a:extLst>
              <a:ext uri="{FF2B5EF4-FFF2-40B4-BE49-F238E27FC236}">
                <a16:creationId xmlns:a16="http://schemas.microsoft.com/office/drawing/2014/main" id="{8197BECC-4E80-41FF-A9E1-5AD4AEB99431}"/>
              </a:ext>
            </a:extLst>
          </xdr:cNvPr>
          <xdr:cNvGrpSpPr/>
        </xdr:nvGrpSpPr>
        <xdr:grpSpPr>
          <a:xfrm>
            <a:off x="12844785" y="3873675"/>
            <a:ext cx="12599754" cy="6722935"/>
            <a:chOff x="12844785" y="3873675"/>
            <a:chExt cx="12599754" cy="6722935"/>
          </a:xfrm>
        </xdr:grpSpPr>
        <xdr:grpSp>
          <xdr:nvGrpSpPr>
            <xdr:cNvPr id="2" name="Group 1">
              <a:extLst>
                <a:ext uri="{FF2B5EF4-FFF2-40B4-BE49-F238E27FC236}">
                  <a16:creationId xmlns:a16="http://schemas.microsoft.com/office/drawing/2014/main" id="{D67E0B87-B2EB-4432-934C-DD4BFC0BB4D2}"/>
                </a:ext>
              </a:extLst>
            </xdr:cNvPr>
            <xdr:cNvGrpSpPr/>
          </xdr:nvGrpSpPr>
          <xdr:grpSpPr>
            <a:xfrm>
              <a:off x="12844785" y="3873675"/>
              <a:ext cx="12599754" cy="6722935"/>
              <a:chOff x="13125448" y="2447924"/>
              <a:chExt cx="12562394" cy="6376598"/>
            </a:xfrm>
          </xdr:grpSpPr>
          <xdr:graphicFrame macro="">
            <xdr:nvGraphicFramePr>
              <xdr:cNvPr id="3" name="Chart 2">
                <a:extLst>
                  <a:ext uri="{FF2B5EF4-FFF2-40B4-BE49-F238E27FC236}">
                    <a16:creationId xmlns:a16="http://schemas.microsoft.com/office/drawing/2014/main" id="{4F758164-C2D1-467A-91D5-526CAA0446B8}"/>
                  </a:ext>
                </a:extLst>
              </xdr:cNvPr>
              <xdr:cNvGraphicFramePr>
                <a:graphicFrameLocks/>
              </xdr:cNvGraphicFramePr>
            </xdr:nvGraphicFramePr>
            <xdr:xfrm>
              <a:off x="13125448" y="2447924"/>
              <a:ext cx="12562394" cy="637659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C2088287-924F-40A5-A00F-488401FEC93A}"/>
                  </a:ext>
                </a:extLst>
              </xdr:cNvPr>
              <xdr:cNvGrpSpPr/>
            </xdr:nvGrpSpPr>
            <xdr:grpSpPr>
              <a:xfrm>
                <a:off x="13954125" y="8290413"/>
                <a:ext cx="10984974" cy="304155"/>
                <a:chOff x="943456" y="6151576"/>
                <a:chExt cx="10984974" cy="304155"/>
              </a:xfrm>
            </xdr:grpSpPr>
            <xdr:grpSp>
              <xdr:nvGrpSpPr>
                <xdr:cNvPr id="204" name="Group 203">
                  <a:extLst>
                    <a:ext uri="{FF2B5EF4-FFF2-40B4-BE49-F238E27FC236}">
                      <a16:creationId xmlns:a16="http://schemas.microsoft.com/office/drawing/2014/main" id="{B29EE6D6-5134-4281-9359-03DCBE9E541B}"/>
                    </a:ext>
                  </a:extLst>
                </xdr:cNvPr>
                <xdr:cNvGrpSpPr/>
              </xdr:nvGrpSpPr>
              <xdr:grpSpPr>
                <a:xfrm>
                  <a:off x="943456" y="6151576"/>
                  <a:ext cx="2928129" cy="207198"/>
                  <a:chOff x="755540" y="5813937"/>
                  <a:chExt cx="2928129" cy="207165"/>
                </a:xfrm>
              </xdr:grpSpPr>
              <xdr:sp macro="" textlink="">
                <xdr:nvSpPr>
                  <xdr:cNvPr id="230" name="TextBox 77">
                    <a:extLst>
                      <a:ext uri="{FF2B5EF4-FFF2-40B4-BE49-F238E27FC236}">
                        <a16:creationId xmlns:a16="http://schemas.microsoft.com/office/drawing/2014/main" id="{1F791C1F-3F91-4913-9A38-BBBE38408634}"/>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1F580A6-F62B-4676-AFCC-BA87D8E8C645}"/>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FBE7799F-D91A-47B8-B15E-6FECF194C004}"/>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46BCADC5-C18B-4B7F-950F-E1BDA7E0611B}"/>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39D02704-550D-4386-9490-6F6F5B08B785}"/>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898E090C-A7C2-4292-99C1-AB1319C231B2}"/>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A28BF857-2FEB-4F8C-A3F6-45ED33B8EC62}"/>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AF3C482A-CCE0-4323-BFD6-C7382DC2C2A9}"/>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429DA4F6-3E6B-4C2D-817A-F89CE433CCE1}"/>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19FFE461-34F2-407C-A558-A815B8CBF3B4}"/>
                    </a:ext>
                  </a:extLst>
                </xdr:cNvPr>
                <xdr:cNvGrpSpPr/>
              </xdr:nvGrpSpPr>
              <xdr:grpSpPr>
                <a:xfrm>
                  <a:off x="4183271" y="6165570"/>
                  <a:ext cx="2253966" cy="244503"/>
                  <a:chOff x="4063436" y="5827722"/>
                  <a:chExt cx="2254039" cy="244487"/>
                </a:xfrm>
              </xdr:grpSpPr>
              <xdr:sp macro="" textlink="">
                <xdr:nvSpPr>
                  <xdr:cNvPr id="224" name="TextBox 77">
                    <a:extLst>
                      <a:ext uri="{FF2B5EF4-FFF2-40B4-BE49-F238E27FC236}">
                        <a16:creationId xmlns:a16="http://schemas.microsoft.com/office/drawing/2014/main" id="{880483DB-176B-4BD3-8BBE-8BBB1E056D2E}"/>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3DADCF4-BA80-4DAA-A1B7-7A0574749012}"/>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42E26CFB-0CBB-4C69-8312-4796F96CCAA9}"/>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4A704503-E18F-4760-A54E-60463D6B1E2C}"/>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F5486389-BA0E-49EB-A7DB-0E9404F6CACD}"/>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6D3B44C9-8527-4256-97D4-49DEC1033252}"/>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FC5BC25E-1E5E-4100-943F-3574B9827E1E}"/>
                    </a:ext>
                  </a:extLst>
                </xdr:cNvPr>
                <xdr:cNvGrpSpPr/>
              </xdr:nvGrpSpPr>
              <xdr:grpSpPr>
                <a:xfrm>
                  <a:off x="6406278" y="6169645"/>
                  <a:ext cx="2234916" cy="240673"/>
                  <a:chOff x="4082487" y="5812619"/>
                  <a:chExt cx="2234988" cy="240657"/>
                </a:xfrm>
              </xdr:grpSpPr>
              <xdr:sp macro="" textlink="">
                <xdr:nvSpPr>
                  <xdr:cNvPr id="218" name="TextBox 77">
                    <a:extLst>
                      <a:ext uri="{FF2B5EF4-FFF2-40B4-BE49-F238E27FC236}">
                        <a16:creationId xmlns:a16="http://schemas.microsoft.com/office/drawing/2014/main" id="{96A0EC4F-9240-48B3-9086-941AB506BC34}"/>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9C56BA23-FD5E-4A4C-AB9D-B7242D1BC572}"/>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31BDCCFD-793F-4FDA-92DC-6985A9872EFA}"/>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EE74BDE5-ED39-4486-A30A-60FEEA6959AC}"/>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1E9B8314-C233-4919-9BAB-79942990127F}"/>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2656C989-054D-4748-88E3-6560AC8EB49A}"/>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E5B0F791-827F-4632-9977-AE06DD14B8B1}"/>
                    </a:ext>
                  </a:extLst>
                </xdr:cNvPr>
                <xdr:cNvGrpSpPr/>
              </xdr:nvGrpSpPr>
              <xdr:grpSpPr>
                <a:xfrm>
                  <a:off x="8569267" y="6187697"/>
                  <a:ext cx="2234916" cy="240673"/>
                  <a:chOff x="4082487" y="5812619"/>
                  <a:chExt cx="2234988" cy="240657"/>
                </a:xfrm>
              </xdr:grpSpPr>
              <xdr:sp macro="" textlink="">
                <xdr:nvSpPr>
                  <xdr:cNvPr id="212" name="TextBox 77">
                    <a:extLst>
                      <a:ext uri="{FF2B5EF4-FFF2-40B4-BE49-F238E27FC236}">
                        <a16:creationId xmlns:a16="http://schemas.microsoft.com/office/drawing/2014/main" id="{69619A62-F08E-4DDF-9E6E-DF8B7BD5B0ED}"/>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5C4A4BF6-6B5A-4E30-87E4-24426DADC163}"/>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0A16E95B-4CE1-43DB-8367-C93B0452C11A}"/>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27F478C6-B06E-4DAA-9074-CA4CAA76C03A}"/>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0D4B4550-E3EA-4307-803C-105D7E452442}"/>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F0D60EF5-7BD6-4D9F-950F-8F44FA0450DC}"/>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53E6A84F-B707-4B7E-8A39-4F149E372758}"/>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20A9EE42-E043-4C1A-B20C-905A7D1C9CE7}"/>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901CAF36-D9A3-431A-A96B-215EAFEAC6EF}"/>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BFCDAAB9-989C-4A23-BA40-99950B58A2FA}"/>
                  </a:ext>
                </a:extLst>
              </xdr:cNvPr>
              <xdr:cNvGrpSpPr/>
            </xdr:nvGrpSpPr>
            <xdr:grpSpPr>
              <a:xfrm>
                <a:off x="13887067" y="7905751"/>
                <a:ext cx="10987470" cy="662135"/>
                <a:chOff x="810195" y="5478073"/>
                <a:chExt cx="10960871" cy="662135"/>
              </a:xfrm>
            </xdr:grpSpPr>
            <xdr:grpSp>
              <xdr:nvGrpSpPr>
                <xdr:cNvPr id="6" name="Group 5">
                  <a:extLst>
                    <a:ext uri="{FF2B5EF4-FFF2-40B4-BE49-F238E27FC236}">
                      <a16:creationId xmlns:a16="http://schemas.microsoft.com/office/drawing/2014/main" id="{1124B450-2887-4587-A211-78451CDFEFE6}"/>
                    </a:ext>
                  </a:extLst>
                </xdr:cNvPr>
                <xdr:cNvGrpSpPr/>
              </xdr:nvGrpSpPr>
              <xdr:grpSpPr>
                <a:xfrm>
                  <a:off x="810195" y="5478073"/>
                  <a:ext cx="4796563" cy="654584"/>
                  <a:chOff x="810195" y="5478073"/>
                  <a:chExt cx="4796563" cy="654584"/>
                </a:xfrm>
              </xdr:grpSpPr>
              <xdr:grpSp>
                <xdr:nvGrpSpPr>
                  <xdr:cNvPr id="119" name="Group 118">
                    <a:extLst>
                      <a:ext uri="{FF2B5EF4-FFF2-40B4-BE49-F238E27FC236}">
                        <a16:creationId xmlns:a16="http://schemas.microsoft.com/office/drawing/2014/main" id="{D8AC1EFC-FE39-4CE7-AD5A-9F12D2B544E5}"/>
                      </a:ext>
                    </a:extLst>
                  </xdr:cNvPr>
                  <xdr:cNvGrpSpPr/>
                </xdr:nvGrpSpPr>
                <xdr:grpSpPr>
                  <a:xfrm>
                    <a:off x="810195" y="5478073"/>
                    <a:ext cx="436328" cy="643327"/>
                    <a:chOff x="846856" y="5478073"/>
                    <a:chExt cx="436328" cy="643327"/>
                  </a:xfrm>
                </xdr:grpSpPr>
                <xdr:cxnSp macro="">
                  <xdr:nvCxnSpPr>
                    <xdr:cNvPr id="199" name="Straight Connector 198">
                      <a:extLst>
                        <a:ext uri="{FF2B5EF4-FFF2-40B4-BE49-F238E27FC236}">
                          <a16:creationId xmlns:a16="http://schemas.microsoft.com/office/drawing/2014/main" id="{3F524E92-07E7-492A-895B-109833012F1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0" name="Group 199">
                      <a:extLst>
                        <a:ext uri="{FF2B5EF4-FFF2-40B4-BE49-F238E27FC236}">
                          <a16:creationId xmlns:a16="http://schemas.microsoft.com/office/drawing/2014/main" id="{AB15F347-8387-4872-851C-7F6AB1E9CE54}"/>
                        </a:ext>
                      </a:extLst>
                    </xdr:cNvPr>
                    <xdr:cNvGrpSpPr/>
                  </xdr:nvGrpSpPr>
                  <xdr:grpSpPr>
                    <a:xfrm>
                      <a:off x="846856" y="5478073"/>
                      <a:ext cx="436328" cy="643327"/>
                      <a:chOff x="846856" y="5478073"/>
                      <a:chExt cx="436328" cy="643327"/>
                    </a:xfrm>
                  </xdr:grpSpPr>
                  <xdr:sp macro="" textlink="">
                    <xdr:nvSpPr>
                      <xdr:cNvPr id="201" name="TextBox 77">
                        <a:extLst>
                          <a:ext uri="{FF2B5EF4-FFF2-40B4-BE49-F238E27FC236}">
                            <a16:creationId xmlns:a16="http://schemas.microsoft.com/office/drawing/2014/main" id="{DB29A6A4-0D6D-4629-B302-17F398A297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1509A9D0-FD24-44F8-AE60-44726625B2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457B9051-705A-4FF2-97EA-1AE245DEFD6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0" name="Group 119">
                    <a:extLst>
                      <a:ext uri="{FF2B5EF4-FFF2-40B4-BE49-F238E27FC236}">
                        <a16:creationId xmlns:a16="http://schemas.microsoft.com/office/drawing/2014/main" id="{5CBE0A8A-D625-41F7-8202-3580B76CFE29}"/>
                      </a:ext>
                    </a:extLst>
                  </xdr:cNvPr>
                  <xdr:cNvGrpSpPr/>
                </xdr:nvGrpSpPr>
                <xdr:grpSpPr>
                  <a:xfrm>
                    <a:off x="1206357" y="5478073"/>
                    <a:ext cx="4400401" cy="654584"/>
                    <a:chOff x="1206357" y="5478073"/>
                    <a:chExt cx="4400401" cy="654584"/>
                  </a:xfrm>
                </xdr:grpSpPr>
                <xdr:grpSp>
                  <xdr:nvGrpSpPr>
                    <xdr:cNvPr id="121" name="Group 120">
                      <a:extLst>
                        <a:ext uri="{FF2B5EF4-FFF2-40B4-BE49-F238E27FC236}">
                          <a16:creationId xmlns:a16="http://schemas.microsoft.com/office/drawing/2014/main" id="{C6904EB9-5B05-4732-8CE4-A0599A287171}"/>
                        </a:ext>
                      </a:extLst>
                    </xdr:cNvPr>
                    <xdr:cNvGrpSpPr/>
                  </xdr:nvGrpSpPr>
                  <xdr:grpSpPr>
                    <a:xfrm>
                      <a:off x="1206357" y="5478073"/>
                      <a:ext cx="2234715" cy="647032"/>
                      <a:chOff x="1206357" y="5478073"/>
                      <a:chExt cx="2234715" cy="647032"/>
                    </a:xfrm>
                  </xdr:grpSpPr>
                  <xdr:grpSp>
                    <xdr:nvGrpSpPr>
                      <xdr:cNvPr id="161" name="Group 160">
                        <a:extLst>
                          <a:ext uri="{FF2B5EF4-FFF2-40B4-BE49-F238E27FC236}">
                            <a16:creationId xmlns:a16="http://schemas.microsoft.com/office/drawing/2014/main" id="{2138B1BC-F708-4A81-89AF-785D6DDB08AB}"/>
                          </a:ext>
                        </a:extLst>
                      </xdr:cNvPr>
                      <xdr:cNvGrpSpPr/>
                    </xdr:nvGrpSpPr>
                    <xdr:grpSpPr>
                      <a:xfrm>
                        <a:off x="1206357" y="5478073"/>
                        <a:ext cx="1137442" cy="643327"/>
                        <a:chOff x="1206357" y="5478073"/>
                        <a:chExt cx="1137442" cy="643327"/>
                      </a:xfrm>
                    </xdr:grpSpPr>
                    <xdr:grpSp>
                      <xdr:nvGrpSpPr>
                        <xdr:cNvPr id="181" name="Group 180">
                          <a:extLst>
                            <a:ext uri="{FF2B5EF4-FFF2-40B4-BE49-F238E27FC236}">
                              <a16:creationId xmlns:a16="http://schemas.microsoft.com/office/drawing/2014/main" id="{7CFE061F-A13C-441E-A883-BB39B7A1039D}"/>
                            </a:ext>
                          </a:extLst>
                        </xdr:cNvPr>
                        <xdr:cNvGrpSpPr/>
                      </xdr:nvGrpSpPr>
                      <xdr:grpSpPr>
                        <a:xfrm>
                          <a:off x="1206357" y="5478073"/>
                          <a:ext cx="405926" cy="643327"/>
                          <a:chOff x="877258" y="5478073"/>
                          <a:chExt cx="405926" cy="643327"/>
                        </a:xfrm>
                      </xdr:grpSpPr>
                      <xdr:cxnSp macro="">
                        <xdr:nvCxnSpPr>
                          <xdr:cNvPr id="194" name="Straight Connector 193">
                            <a:extLst>
                              <a:ext uri="{FF2B5EF4-FFF2-40B4-BE49-F238E27FC236}">
                                <a16:creationId xmlns:a16="http://schemas.microsoft.com/office/drawing/2014/main" id="{06A05DF1-D2A1-47EF-929F-8E40D28E3FE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5" name="Group 194">
                            <a:extLst>
                              <a:ext uri="{FF2B5EF4-FFF2-40B4-BE49-F238E27FC236}">
                                <a16:creationId xmlns:a16="http://schemas.microsoft.com/office/drawing/2014/main" id="{0C54EB02-51A3-4B30-B72B-B674AF4C3147}"/>
                              </a:ext>
                            </a:extLst>
                          </xdr:cNvPr>
                          <xdr:cNvGrpSpPr/>
                        </xdr:nvGrpSpPr>
                        <xdr:grpSpPr>
                          <a:xfrm>
                            <a:off x="877258" y="5478073"/>
                            <a:ext cx="405926" cy="643327"/>
                            <a:chOff x="877258" y="5478073"/>
                            <a:chExt cx="405926" cy="643327"/>
                          </a:xfrm>
                        </xdr:grpSpPr>
                        <xdr:sp macro="" textlink="">
                          <xdr:nvSpPr>
                            <xdr:cNvPr id="196" name="TextBox 77">
                              <a:extLst>
                                <a:ext uri="{FF2B5EF4-FFF2-40B4-BE49-F238E27FC236}">
                                  <a16:creationId xmlns:a16="http://schemas.microsoft.com/office/drawing/2014/main" id="{78668498-48BC-4120-BA03-CDB552B753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47959DB1-3C2E-42E9-A9ED-D8AD307AB22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435EBF07-E318-41D5-9A07-09C1C731912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2" name="Group 181">
                          <a:extLst>
                            <a:ext uri="{FF2B5EF4-FFF2-40B4-BE49-F238E27FC236}">
                              <a16:creationId xmlns:a16="http://schemas.microsoft.com/office/drawing/2014/main" id="{3BE1F28F-6422-4175-967F-5EBF7124F4F9}"/>
                            </a:ext>
                          </a:extLst>
                        </xdr:cNvPr>
                        <xdr:cNvGrpSpPr/>
                      </xdr:nvGrpSpPr>
                      <xdr:grpSpPr>
                        <a:xfrm>
                          <a:off x="1572115" y="5478073"/>
                          <a:ext cx="405926" cy="643327"/>
                          <a:chOff x="877258" y="5478073"/>
                          <a:chExt cx="405926" cy="643327"/>
                        </a:xfrm>
                      </xdr:grpSpPr>
                      <xdr:cxnSp macro="">
                        <xdr:nvCxnSpPr>
                          <xdr:cNvPr id="189" name="Straight Connector 188">
                            <a:extLst>
                              <a:ext uri="{FF2B5EF4-FFF2-40B4-BE49-F238E27FC236}">
                                <a16:creationId xmlns:a16="http://schemas.microsoft.com/office/drawing/2014/main" id="{BED52965-C31D-41B5-B0C5-B494248FC40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0" name="Group 189">
                            <a:extLst>
                              <a:ext uri="{FF2B5EF4-FFF2-40B4-BE49-F238E27FC236}">
                                <a16:creationId xmlns:a16="http://schemas.microsoft.com/office/drawing/2014/main" id="{741D4FF5-C14B-43D6-8AB5-BF1CDAAC48E6}"/>
                              </a:ext>
                            </a:extLst>
                          </xdr:cNvPr>
                          <xdr:cNvGrpSpPr/>
                        </xdr:nvGrpSpPr>
                        <xdr:grpSpPr>
                          <a:xfrm>
                            <a:off x="877258" y="5478073"/>
                            <a:ext cx="405926" cy="643327"/>
                            <a:chOff x="877258" y="5478073"/>
                            <a:chExt cx="405926" cy="643327"/>
                          </a:xfrm>
                        </xdr:grpSpPr>
                        <xdr:sp macro="" textlink="">
                          <xdr:nvSpPr>
                            <xdr:cNvPr id="191" name="TextBox 77">
                              <a:extLst>
                                <a:ext uri="{FF2B5EF4-FFF2-40B4-BE49-F238E27FC236}">
                                  <a16:creationId xmlns:a16="http://schemas.microsoft.com/office/drawing/2014/main" id="{0C909A56-A2B9-4769-95F0-7DA302C851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E792A2F7-EEBF-437C-A24C-F8772F973FD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5886BA66-2D77-4C8A-B2E6-B1832CFA46C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3" name="Group 182">
                          <a:extLst>
                            <a:ext uri="{FF2B5EF4-FFF2-40B4-BE49-F238E27FC236}">
                              <a16:creationId xmlns:a16="http://schemas.microsoft.com/office/drawing/2014/main" id="{748D08DC-572F-41F9-88E4-145D9398C308}"/>
                            </a:ext>
                          </a:extLst>
                        </xdr:cNvPr>
                        <xdr:cNvGrpSpPr/>
                      </xdr:nvGrpSpPr>
                      <xdr:grpSpPr>
                        <a:xfrm>
                          <a:off x="1937873"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BEF00C05-2244-4ED8-AC89-BBC2DDF0330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D0BFA139-1432-4C8E-A0E7-8591A869FEA6}"/>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3240A941-5760-45AC-8B56-9FF7B26EC02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FA283C22-C04E-420A-AE90-3017FA801A5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89295BF3-0A30-4A3D-ABC3-9B05A6AE4CE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62" name="Group 161">
                        <a:extLst>
                          <a:ext uri="{FF2B5EF4-FFF2-40B4-BE49-F238E27FC236}">
                            <a16:creationId xmlns:a16="http://schemas.microsoft.com/office/drawing/2014/main" id="{DC9E039B-203F-45C1-BA33-F2B3F417F700}"/>
                          </a:ext>
                        </a:extLst>
                      </xdr:cNvPr>
                      <xdr:cNvGrpSpPr/>
                    </xdr:nvGrpSpPr>
                    <xdr:grpSpPr>
                      <a:xfrm>
                        <a:off x="2303630" y="5481778"/>
                        <a:ext cx="1137442" cy="643327"/>
                        <a:chOff x="1206357" y="5478073"/>
                        <a:chExt cx="1137442" cy="643327"/>
                      </a:xfrm>
                    </xdr:grpSpPr>
                    <xdr:grpSp>
                      <xdr:nvGrpSpPr>
                        <xdr:cNvPr id="163" name="Group 162">
                          <a:extLst>
                            <a:ext uri="{FF2B5EF4-FFF2-40B4-BE49-F238E27FC236}">
                              <a16:creationId xmlns:a16="http://schemas.microsoft.com/office/drawing/2014/main" id="{C553EB23-A431-4B83-B31F-082C1B9793DF}"/>
                            </a:ext>
                          </a:extLst>
                        </xdr:cNvPr>
                        <xdr:cNvGrpSpPr/>
                      </xdr:nvGrpSpPr>
                      <xdr:grpSpPr>
                        <a:xfrm>
                          <a:off x="1206357" y="5478073"/>
                          <a:ext cx="405926" cy="643327"/>
                          <a:chOff x="877258" y="5478073"/>
                          <a:chExt cx="405926" cy="643327"/>
                        </a:xfrm>
                      </xdr:grpSpPr>
                      <xdr:cxnSp macro="">
                        <xdr:nvCxnSpPr>
                          <xdr:cNvPr id="176" name="Straight Connector 175">
                            <a:extLst>
                              <a:ext uri="{FF2B5EF4-FFF2-40B4-BE49-F238E27FC236}">
                                <a16:creationId xmlns:a16="http://schemas.microsoft.com/office/drawing/2014/main" id="{3BB6121E-E4DC-40CC-9FF9-C876EFCFC07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7" name="Group 176">
                            <a:extLst>
                              <a:ext uri="{FF2B5EF4-FFF2-40B4-BE49-F238E27FC236}">
                                <a16:creationId xmlns:a16="http://schemas.microsoft.com/office/drawing/2014/main" id="{8A62A27C-60BC-491C-A744-DDB4BE1077C6}"/>
                              </a:ext>
                            </a:extLst>
                          </xdr:cNvPr>
                          <xdr:cNvGrpSpPr/>
                        </xdr:nvGrpSpPr>
                        <xdr:grpSpPr>
                          <a:xfrm>
                            <a:off x="877258" y="5478073"/>
                            <a:ext cx="405926" cy="643327"/>
                            <a:chOff x="877258" y="5478073"/>
                            <a:chExt cx="405926" cy="643327"/>
                          </a:xfrm>
                        </xdr:grpSpPr>
                        <xdr:sp macro="" textlink="">
                          <xdr:nvSpPr>
                            <xdr:cNvPr id="178" name="TextBox 77">
                              <a:extLst>
                                <a:ext uri="{FF2B5EF4-FFF2-40B4-BE49-F238E27FC236}">
                                  <a16:creationId xmlns:a16="http://schemas.microsoft.com/office/drawing/2014/main" id="{665D46E1-2CC3-451F-A307-E7795B2B7C9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B38912BD-13BE-4749-848D-45825E53835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48981820-719C-4977-B915-4A350DBFCCD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4" name="Group 163">
                          <a:extLst>
                            <a:ext uri="{FF2B5EF4-FFF2-40B4-BE49-F238E27FC236}">
                              <a16:creationId xmlns:a16="http://schemas.microsoft.com/office/drawing/2014/main" id="{439FEEDA-05B7-4B82-B321-9C83D95FF94B}"/>
                            </a:ext>
                          </a:extLst>
                        </xdr:cNvPr>
                        <xdr:cNvGrpSpPr/>
                      </xdr:nvGrpSpPr>
                      <xdr:grpSpPr>
                        <a:xfrm>
                          <a:off x="1572115" y="5478073"/>
                          <a:ext cx="405926" cy="643327"/>
                          <a:chOff x="877258" y="5478073"/>
                          <a:chExt cx="405926" cy="643327"/>
                        </a:xfrm>
                      </xdr:grpSpPr>
                      <xdr:cxnSp macro="">
                        <xdr:nvCxnSpPr>
                          <xdr:cNvPr id="171" name="Straight Connector 170">
                            <a:extLst>
                              <a:ext uri="{FF2B5EF4-FFF2-40B4-BE49-F238E27FC236}">
                                <a16:creationId xmlns:a16="http://schemas.microsoft.com/office/drawing/2014/main" id="{7A2481F3-B98F-4789-BDB1-8379F690A69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2" name="Group 171">
                            <a:extLst>
                              <a:ext uri="{FF2B5EF4-FFF2-40B4-BE49-F238E27FC236}">
                                <a16:creationId xmlns:a16="http://schemas.microsoft.com/office/drawing/2014/main" id="{EAF0BA42-B44F-4C55-9045-D27694023254}"/>
                              </a:ext>
                            </a:extLst>
                          </xdr:cNvPr>
                          <xdr:cNvGrpSpPr/>
                        </xdr:nvGrpSpPr>
                        <xdr:grpSpPr>
                          <a:xfrm>
                            <a:off x="877258" y="5478073"/>
                            <a:ext cx="405926" cy="643327"/>
                            <a:chOff x="877258" y="5478073"/>
                            <a:chExt cx="405926" cy="643327"/>
                          </a:xfrm>
                        </xdr:grpSpPr>
                        <xdr:sp macro="" textlink="">
                          <xdr:nvSpPr>
                            <xdr:cNvPr id="173" name="TextBox 77">
                              <a:extLst>
                                <a:ext uri="{FF2B5EF4-FFF2-40B4-BE49-F238E27FC236}">
                                  <a16:creationId xmlns:a16="http://schemas.microsoft.com/office/drawing/2014/main" id="{BC7F5583-577B-4D43-A8EB-8E13CC7EB28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71330134-092A-4F71-B406-2B56C04CC91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66C9FB74-4611-4B0B-B004-372CBB80BDC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5" name="Group 164">
                          <a:extLst>
                            <a:ext uri="{FF2B5EF4-FFF2-40B4-BE49-F238E27FC236}">
                              <a16:creationId xmlns:a16="http://schemas.microsoft.com/office/drawing/2014/main" id="{FD3C82F6-AD28-4734-9BFC-0E07E4957DA4}"/>
                            </a:ext>
                          </a:extLst>
                        </xdr:cNvPr>
                        <xdr:cNvGrpSpPr/>
                      </xdr:nvGrpSpPr>
                      <xdr:grpSpPr>
                        <a:xfrm>
                          <a:off x="1937873" y="5478073"/>
                          <a:ext cx="405926" cy="643327"/>
                          <a:chOff x="877258" y="5478073"/>
                          <a:chExt cx="405926" cy="643327"/>
                        </a:xfrm>
                      </xdr:grpSpPr>
                      <xdr:cxnSp macro="">
                        <xdr:nvCxnSpPr>
                          <xdr:cNvPr id="166" name="Straight Connector 165">
                            <a:extLst>
                              <a:ext uri="{FF2B5EF4-FFF2-40B4-BE49-F238E27FC236}">
                                <a16:creationId xmlns:a16="http://schemas.microsoft.com/office/drawing/2014/main" id="{DCD9DFCD-2BA0-43C7-8E35-6DD5F5FE52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7" name="Group 166">
                            <a:extLst>
                              <a:ext uri="{FF2B5EF4-FFF2-40B4-BE49-F238E27FC236}">
                                <a16:creationId xmlns:a16="http://schemas.microsoft.com/office/drawing/2014/main" id="{55AA49E8-BB9B-4546-8711-2F00288B4B47}"/>
                              </a:ext>
                            </a:extLst>
                          </xdr:cNvPr>
                          <xdr:cNvGrpSpPr/>
                        </xdr:nvGrpSpPr>
                        <xdr:grpSpPr>
                          <a:xfrm>
                            <a:off x="877258" y="5478073"/>
                            <a:ext cx="405926" cy="643327"/>
                            <a:chOff x="877258" y="5478073"/>
                            <a:chExt cx="405926" cy="643327"/>
                          </a:xfrm>
                        </xdr:grpSpPr>
                        <xdr:sp macro="" textlink="">
                          <xdr:nvSpPr>
                            <xdr:cNvPr id="168" name="TextBox 77">
                              <a:extLst>
                                <a:ext uri="{FF2B5EF4-FFF2-40B4-BE49-F238E27FC236}">
                                  <a16:creationId xmlns:a16="http://schemas.microsoft.com/office/drawing/2014/main" id="{4FAE9426-5267-423E-8F90-E8DC259218B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83FB9AF2-7A6C-41FA-B1EE-87E28BB05C7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88D0D561-E7B2-44AA-9323-A93EA71BCD3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22" name="Group 121">
                      <a:extLst>
                        <a:ext uri="{FF2B5EF4-FFF2-40B4-BE49-F238E27FC236}">
                          <a16:creationId xmlns:a16="http://schemas.microsoft.com/office/drawing/2014/main" id="{D59D03B0-6F67-4A8D-BD43-410F3A3579E8}"/>
                        </a:ext>
                      </a:extLst>
                    </xdr:cNvPr>
                    <xdr:cNvGrpSpPr/>
                  </xdr:nvGrpSpPr>
                  <xdr:grpSpPr>
                    <a:xfrm>
                      <a:off x="3372043" y="5485624"/>
                      <a:ext cx="2234715" cy="647033"/>
                      <a:chOff x="1206357" y="5478072"/>
                      <a:chExt cx="2234715" cy="647033"/>
                    </a:xfrm>
                  </xdr:grpSpPr>
                  <xdr:grpSp>
                    <xdr:nvGrpSpPr>
                      <xdr:cNvPr id="123" name="Group 122">
                        <a:extLst>
                          <a:ext uri="{FF2B5EF4-FFF2-40B4-BE49-F238E27FC236}">
                            <a16:creationId xmlns:a16="http://schemas.microsoft.com/office/drawing/2014/main" id="{199FCBCC-FD09-41CF-BB32-9E605C90E210}"/>
                          </a:ext>
                        </a:extLst>
                      </xdr:cNvPr>
                      <xdr:cNvGrpSpPr/>
                    </xdr:nvGrpSpPr>
                    <xdr:grpSpPr>
                      <a:xfrm>
                        <a:off x="1206357" y="5478072"/>
                        <a:ext cx="1137442" cy="643328"/>
                        <a:chOff x="1206357" y="5478072"/>
                        <a:chExt cx="1137442" cy="643328"/>
                      </a:xfrm>
                    </xdr:grpSpPr>
                    <xdr:grpSp>
                      <xdr:nvGrpSpPr>
                        <xdr:cNvPr id="143" name="Group 142">
                          <a:extLst>
                            <a:ext uri="{FF2B5EF4-FFF2-40B4-BE49-F238E27FC236}">
                              <a16:creationId xmlns:a16="http://schemas.microsoft.com/office/drawing/2014/main" id="{C6E0C2A9-84EF-4217-A544-FB6055E82620}"/>
                            </a:ext>
                          </a:extLst>
                        </xdr:cNvPr>
                        <xdr:cNvGrpSpPr/>
                      </xdr:nvGrpSpPr>
                      <xdr:grpSpPr>
                        <a:xfrm>
                          <a:off x="1206357" y="5478073"/>
                          <a:ext cx="405926" cy="643327"/>
                          <a:chOff x="877258" y="5478073"/>
                          <a:chExt cx="405926" cy="643327"/>
                        </a:xfrm>
                      </xdr:grpSpPr>
                      <xdr:cxnSp macro="">
                        <xdr:nvCxnSpPr>
                          <xdr:cNvPr id="156" name="Straight Connector 155">
                            <a:extLst>
                              <a:ext uri="{FF2B5EF4-FFF2-40B4-BE49-F238E27FC236}">
                                <a16:creationId xmlns:a16="http://schemas.microsoft.com/office/drawing/2014/main" id="{D201B8F5-1D95-42DE-AEA6-A91B1B6A166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7" name="Group 156">
                            <a:extLst>
                              <a:ext uri="{FF2B5EF4-FFF2-40B4-BE49-F238E27FC236}">
                                <a16:creationId xmlns:a16="http://schemas.microsoft.com/office/drawing/2014/main" id="{218FE95A-AAB8-4E66-8631-4D0550A533C8}"/>
                              </a:ext>
                            </a:extLst>
                          </xdr:cNvPr>
                          <xdr:cNvGrpSpPr/>
                        </xdr:nvGrpSpPr>
                        <xdr:grpSpPr>
                          <a:xfrm>
                            <a:off x="877258" y="5478073"/>
                            <a:ext cx="405926" cy="643327"/>
                            <a:chOff x="877258" y="5478073"/>
                            <a:chExt cx="405926" cy="643327"/>
                          </a:xfrm>
                        </xdr:grpSpPr>
                        <xdr:sp macro="" textlink="">
                          <xdr:nvSpPr>
                            <xdr:cNvPr id="158" name="TextBox 77">
                              <a:extLst>
                                <a:ext uri="{FF2B5EF4-FFF2-40B4-BE49-F238E27FC236}">
                                  <a16:creationId xmlns:a16="http://schemas.microsoft.com/office/drawing/2014/main" id="{53FF3992-6302-4760-86BB-7B58CB60C0D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E8ED0D40-DB01-40D3-85E2-C80E91E4DFA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9A48783-E9F3-4721-8ADA-692038775F1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4" name="Group 143">
                          <a:extLst>
                            <a:ext uri="{FF2B5EF4-FFF2-40B4-BE49-F238E27FC236}">
                              <a16:creationId xmlns:a16="http://schemas.microsoft.com/office/drawing/2014/main" id="{28E0A2C3-CF4E-4694-9FC6-836668639110}"/>
                            </a:ext>
                          </a:extLst>
                        </xdr:cNvPr>
                        <xdr:cNvGrpSpPr/>
                      </xdr:nvGrpSpPr>
                      <xdr:grpSpPr>
                        <a:xfrm>
                          <a:off x="1572117" y="5478072"/>
                          <a:ext cx="405924" cy="643328"/>
                          <a:chOff x="877260" y="5478072"/>
                          <a:chExt cx="405924" cy="643328"/>
                        </a:xfrm>
                      </xdr:grpSpPr>
                      <xdr:cxnSp macro="">
                        <xdr:nvCxnSpPr>
                          <xdr:cNvPr id="151" name="Straight Connector 150">
                            <a:extLst>
                              <a:ext uri="{FF2B5EF4-FFF2-40B4-BE49-F238E27FC236}">
                                <a16:creationId xmlns:a16="http://schemas.microsoft.com/office/drawing/2014/main" id="{FFD976C8-D8FB-4F20-BC7C-551B41E1626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2" name="Group 151">
                            <a:extLst>
                              <a:ext uri="{FF2B5EF4-FFF2-40B4-BE49-F238E27FC236}">
                                <a16:creationId xmlns:a16="http://schemas.microsoft.com/office/drawing/2014/main" id="{C72CAC03-4977-41DC-9BAA-DE9A4FCDF55E}"/>
                              </a:ext>
                            </a:extLst>
                          </xdr:cNvPr>
                          <xdr:cNvGrpSpPr/>
                        </xdr:nvGrpSpPr>
                        <xdr:grpSpPr>
                          <a:xfrm>
                            <a:off x="877260" y="5478072"/>
                            <a:ext cx="405924" cy="643328"/>
                            <a:chOff x="877260" y="5478072"/>
                            <a:chExt cx="405924" cy="643328"/>
                          </a:xfrm>
                        </xdr:grpSpPr>
                        <xdr:sp macro="" textlink="">
                          <xdr:nvSpPr>
                            <xdr:cNvPr id="153" name="TextBox 77">
                              <a:extLst>
                                <a:ext uri="{FF2B5EF4-FFF2-40B4-BE49-F238E27FC236}">
                                  <a16:creationId xmlns:a16="http://schemas.microsoft.com/office/drawing/2014/main" id="{57418816-130E-4C52-AE44-E8A3DC487F79}"/>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A7499FA3-9BDB-47B9-8B6E-8107BBC0231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1F011581-99B3-4D80-8251-85FF2DCFC70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5" name="Group 144">
                          <a:extLst>
                            <a:ext uri="{FF2B5EF4-FFF2-40B4-BE49-F238E27FC236}">
                              <a16:creationId xmlns:a16="http://schemas.microsoft.com/office/drawing/2014/main" id="{10596764-BC0E-4C30-BF2D-CE75EAFABDB4}"/>
                            </a:ext>
                          </a:extLst>
                        </xdr:cNvPr>
                        <xdr:cNvGrpSpPr/>
                      </xdr:nvGrpSpPr>
                      <xdr:grpSpPr>
                        <a:xfrm>
                          <a:off x="1937873"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25C4502A-2E2C-42BC-8F08-30FF6191CDC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8D63C43D-581F-4A35-A27D-2E05807D0959}"/>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CA663488-D5B5-4965-9CC7-FD8D6B56BDF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0E75713-FE95-483E-A912-5AA16EF6CFE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6A89C418-A214-4AB4-876E-C12EE81147E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24" name="Group 123">
                        <a:extLst>
                          <a:ext uri="{FF2B5EF4-FFF2-40B4-BE49-F238E27FC236}">
                            <a16:creationId xmlns:a16="http://schemas.microsoft.com/office/drawing/2014/main" id="{6AA0AEA9-A140-4E62-86AD-6D5348D8B4A5}"/>
                          </a:ext>
                        </a:extLst>
                      </xdr:cNvPr>
                      <xdr:cNvGrpSpPr/>
                    </xdr:nvGrpSpPr>
                    <xdr:grpSpPr>
                      <a:xfrm>
                        <a:off x="2303630" y="5481778"/>
                        <a:ext cx="1137442" cy="643327"/>
                        <a:chOff x="1206357" y="5478073"/>
                        <a:chExt cx="1137442" cy="643327"/>
                      </a:xfrm>
                    </xdr:grpSpPr>
                    <xdr:grpSp>
                      <xdr:nvGrpSpPr>
                        <xdr:cNvPr id="125" name="Group 124">
                          <a:extLst>
                            <a:ext uri="{FF2B5EF4-FFF2-40B4-BE49-F238E27FC236}">
                              <a16:creationId xmlns:a16="http://schemas.microsoft.com/office/drawing/2014/main" id="{7E197A8E-F4F8-4124-9D00-F0C37EA8A487}"/>
                            </a:ext>
                          </a:extLst>
                        </xdr:cNvPr>
                        <xdr:cNvGrpSpPr/>
                      </xdr:nvGrpSpPr>
                      <xdr:grpSpPr>
                        <a:xfrm>
                          <a:off x="1206357" y="5478073"/>
                          <a:ext cx="405926" cy="643327"/>
                          <a:chOff x="877258" y="5478073"/>
                          <a:chExt cx="405926" cy="643327"/>
                        </a:xfrm>
                      </xdr:grpSpPr>
                      <xdr:cxnSp macro="">
                        <xdr:nvCxnSpPr>
                          <xdr:cNvPr id="138" name="Straight Connector 137">
                            <a:extLst>
                              <a:ext uri="{FF2B5EF4-FFF2-40B4-BE49-F238E27FC236}">
                                <a16:creationId xmlns:a16="http://schemas.microsoft.com/office/drawing/2014/main" id="{4A7346BA-A11F-469B-925C-AC2234FBA07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9" name="Group 138">
                            <a:extLst>
                              <a:ext uri="{FF2B5EF4-FFF2-40B4-BE49-F238E27FC236}">
                                <a16:creationId xmlns:a16="http://schemas.microsoft.com/office/drawing/2014/main" id="{874A765D-2073-454D-897A-5F160ADF2AD4}"/>
                              </a:ext>
                            </a:extLst>
                          </xdr:cNvPr>
                          <xdr:cNvGrpSpPr/>
                        </xdr:nvGrpSpPr>
                        <xdr:grpSpPr>
                          <a:xfrm>
                            <a:off x="877258" y="5478073"/>
                            <a:ext cx="405926" cy="643327"/>
                            <a:chOff x="877258" y="5478073"/>
                            <a:chExt cx="405926" cy="643327"/>
                          </a:xfrm>
                        </xdr:grpSpPr>
                        <xdr:sp macro="" textlink="">
                          <xdr:nvSpPr>
                            <xdr:cNvPr id="140" name="TextBox 77">
                              <a:extLst>
                                <a:ext uri="{FF2B5EF4-FFF2-40B4-BE49-F238E27FC236}">
                                  <a16:creationId xmlns:a16="http://schemas.microsoft.com/office/drawing/2014/main" id="{99B80F27-A68A-4D4B-B010-313AB97EE0F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FDA0927-BECD-43A4-8591-1F2686A7F0F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077525E1-CDEA-4DB6-BFC7-711745F7E44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6" name="Group 125">
                          <a:extLst>
                            <a:ext uri="{FF2B5EF4-FFF2-40B4-BE49-F238E27FC236}">
                              <a16:creationId xmlns:a16="http://schemas.microsoft.com/office/drawing/2014/main" id="{83E5FFA8-098E-4B58-A19B-FBFBBA3FB0AB}"/>
                            </a:ext>
                          </a:extLst>
                        </xdr:cNvPr>
                        <xdr:cNvGrpSpPr/>
                      </xdr:nvGrpSpPr>
                      <xdr:grpSpPr>
                        <a:xfrm>
                          <a:off x="1572115" y="5478073"/>
                          <a:ext cx="405926" cy="643327"/>
                          <a:chOff x="877258" y="5478073"/>
                          <a:chExt cx="405926" cy="643327"/>
                        </a:xfrm>
                      </xdr:grpSpPr>
                      <xdr:cxnSp macro="">
                        <xdr:nvCxnSpPr>
                          <xdr:cNvPr id="133" name="Straight Connector 132">
                            <a:extLst>
                              <a:ext uri="{FF2B5EF4-FFF2-40B4-BE49-F238E27FC236}">
                                <a16:creationId xmlns:a16="http://schemas.microsoft.com/office/drawing/2014/main" id="{48BA0B27-192B-4E0C-ACC4-959EA0F262B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4" name="Group 133">
                            <a:extLst>
                              <a:ext uri="{FF2B5EF4-FFF2-40B4-BE49-F238E27FC236}">
                                <a16:creationId xmlns:a16="http://schemas.microsoft.com/office/drawing/2014/main" id="{EC4567F4-A902-42E8-97EC-6AF95D1479B9}"/>
                              </a:ext>
                            </a:extLst>
                          </xdr:cNvPr>
                          <xdr:cNvGrpSpPr/>
                        </xdr:nvGrpSpPr>
                        <xdr:grpSpPr>
                          <a:xfrm>
                            <a:off x="877258" y="5478073"/>
                            <a:ext cx="405926" cy="643327"/>
                            <a:chOff x="877258" y="5478073"/>
                            <a:chExt cx="405926" cy="643327"/>
                          </a:xfrm>
                        </xdr:grpSpPr>
                        <xdr:sp macro="" textlink="">
                          <xdr:nvSpPr>
                            <xdr:cNvPr id="135" name="TextBox 77">
                              <a:extLst>
                                <a:ext uri="{FF2B5EF4-FFF2-40B4-BE49-F238E27FC236}">
                                  <a16:creationId xmlns:a16="http://schemas.microsoft.com/office/drawing/2014/main" id="{E07BD4A8-5605-4228-9CAD-B9645C94D40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E6F2255F-8BE8-4C8C-83CD-267BD1F2AE8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8EDCB45F-4C4F-476C-95DC-F04111A5E42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7" name="Group 126">
                          <a:extLst>
                            <a:ext uri="{FF2B5EF4-FFF2-40B4-BE49-F238E27FC236}">
                              <a16:creationId xmlns:a16="http://schemas.microsoft.com/office/drawing/2014/main" id="{D0715631-3F78-4CA6-9F93-2D202C07A530}"/>
                            </a:ext>
                          </a:extLst>
                        </xdr:cNvPr>
                        <xdr:cNvGrpSpPr/>
                      </xdr:nvGrpSpPr>
                      <xdr:grpSpPr>
                        <a:xfrm>
                          <a:off x="1937873" y="5478073"/>
                          <a:ext cx="405926" cy="643327"/>
                          <a:chOff x="877258" y="5478073"/>
                          <a:chExt cx="405926" cy="643327"/>
                        </a:xfrm>
                      </xdr:grpSpPr>
                      <xdr:cxnSp macro="">
                        <xdr:nvCxnSpPr>
                          <xdr:cNvPr id="128" name="Straight Connector 127">
                            <a:extLst>
                              <a:ext uri="{FF2B5EF4-FFF2-40B4-BE49-F238E27FC236}">
                                <a16:creationId xmlns:a16="http://schemas.microsoft.com/office/drawing/2014/main" id="{A1A05FA2-F5DD-4F68-81AA-CEF1F7502D1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9" name="Group 128">
                            <a:extLst>
                              <a:ext uri="{FF2B5EF4-FFF2-40B4-BE49-F238E27FC236}">
                                <a16:creationId xmlns:a16="http://schemas.microsoft.com/office/drawing/2014/main" id="{1EBDB4AC-558E-4F3C-949F-FBD219B5E5B5}"/>
                              </a:ext>
                            </a:extLst>
                          </xdr:cNvPr>
                          <xdr:cNvGrpSpPr/>
                        </xdr:nvGrpSpPr>
                        <xdr:grpSpPr>
                          <a:xfrm>
                            <a:off x="877258" y="5478073"/>
                            <a:ext cx="405926" cy="643327"/>
                            <a:chOff x="877258" y="5478073"/>
                            <a:chExt cx="405926" cy="643327"/>
                          </a:xfrm>
                        </xdr:grpSpPr>
                        <xdr:sp macro="" textlink="">
                          <xdr:nvSpPr>
                            <xdr:cNvPr id="130" name="TextBox 77">
                              <a:extLst>
                                <a:ext uri="{FF2B5EF4-FFF2-40B4-BE49-F238E27FC236}">
                                  <a16:creationId xmlns:a16="http://schemas.microsoft.com/office/drawing/2014/main" id="{C8E56C13-27F2-427F-89A1-DA89DC58C71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36BA0A-BECC-43C7-BEBA-0DD9500E56F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218CC613-7012-413B-B8B7-6D850900DC1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7" name="Group 6">
                  <a:extLst>
                    <a:ext uri="{FF2B5EF4-FFF2-40B4-BE49-F238E27FC236}">
                      <a16:creationId xmlns:a16="http://schemas.microsoft.com/office/drawing/2014/main" id="{EBD70AC5-3815-4662-AE7E-409B6489DE79}"/>
                    </a:ext>
                  </a:extLst>
                </xdr:cNvPr>
                <xdr:cNvGrpSpPr/>
              </xdr:nvGrpSpPr>
              <xdr:grpSpPr>
                <a:xfrm>
                  <a:off x="5549358" y="5478073"/>
                  <a:ext cx="6221708" cy="662135"/>
                  <a:chOff x="5549358" y="5478073"/>
                  <a:chExt cx="6221708" cy="662135"/>
                </a:xfrm>
              </xdr:grpSpPr>
              <xdr:grpSp>
                <xdr:nvGrpSpPr>
                  <xdr:cNvPr id="8" name="Group 7">
                    <a:extLst>
                      <a:ext uri="{FF2B5EF4-FFF2-40B4-BE49-F238E27FC236}">
                        <a16:creationId xmlns:a16="http://schemas.microsoft.com/office/drawing/2014/main" id="{5A8BEE2C-F0ED-43B6-A6D5-5D125102B3B8}"/>
                      </a:ext>
                    </a:extLst>
                  </xdr:cNvPr>
                  <xdr:cNvGrpSpPr/>
                </xdr:nvGrpSpPr>
                <xdr:grpSpPr>
                  <a:xfrm>
                    <a:off x="10620284" y="5478073"/>
                    <a:ext cx="422029" cy="643328"/>
                    <a:chOff x="861155" y="5478072"/>
                    <a:chExt cx="422029" cy="643328"/>
                  </a:xfrm>
                </xdr:grpSpPr>
                <xdr:cxnSp macro="">
                  <xdr:nvCxnSpPr>
                    <xdr:cNvPr id="114" name="Straight Connector 113">
                      <a:extLst>
                        <a:ext uri="{FF2B5EF4-FFF2-40B4-BE49-F238E27FC236}">
                          <a16:creationId xmlns:a16="http://schemas.microsoft.com/office/drawing/2014/main" id="{B76BC45A-5B58-4124-8EF4-CE83AD1F313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5" name="Group 114">
                      <a:extLst>
                        <a:ext uri="{FF2B5EF4-FFF2-40B4-BE49-F238E27FC236}">
                          <a16:creationId xmlns:a16="http://schemas.microsoft.com/office/drawing/2014/main" id="{1BA14405-006D-4F74-BA93-13F5B9A156D5}"/>
                        </a:ext>
                      </a:extLst>
                    </xdr:cNvPr>
                    <xdr:cNvGrpSpPr/>
                  </xdr:nvGrpSpPr>
                  <xdr:grpSpPr>
                    <a:xfrm>
                      <a:off x="861155" y="5478072"/>
                      <a:ext cx="422029" cy="643328"/>
                      <a:chOff x="861155" y="5478072"/>
                      <a:chExt cx="422029" cy="643328"/>
                    </a:xfrm>
                  </xdr:grpSpPr>
                  <xdr:sp macro="" textlink="">
                    <xdr:nvSpPr>
                      <xdr:cNvPr id="116" name="TextBox 77">
                        <a:extLst>
                          <a:ext uri="{FF2B5EF4-FFF2-40B4-BE49-F238E27FC236}">
                            <a16:creationId xmlns:a16="http://schemas.microsoft.com/office/drawing/2014/main" id="{927A71CA-71AC-448B-827C-7584285B8E2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A6D0C349-3636-488F-AD48-02F96C986E7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A7BCCE4E-38F0-466A-A23D-58D75330BBB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 name="Group 8">
                    <a:extLst>
                      <a:ext uri="{FF2B5EF4-FFF2-40B4-BE49-F238E27FC236}">
                        <a16:creationId xmlns:a16="http://schemas.microsoft.com/office/drawing/2014/main" id="{7CDB0CD6-37EE-4D1D-915A-F33A6E765962}"/>
                      </a:ext>
                    </a:extLst>
                  </xdr:cNvPr>
                  <xdr:cNvGrpSpPr/>
                </xdr:nvGrpSpPr>
                <xdr:grpSpPr>
                  <a:xfrm>
                    <a:off x="5549358" y="5478073"/>
                    <a:ext cx="6221708" cy="662135"/>
                    <a:chOff x="5549358" y="5478073"/>
                    <a:chExt cx="6221708" cy="662135"/>
                  </a:xfrm>
                </xdr:grpSpPr>
                <xdr:grpSp>
                  <xdr:nvGrpSpPr>
                    <xdr:cNvPr id="10" name="Group 9">
                      <a:extLst>
                        <a:ext uri="{FF2B5EF4-FFF2-40B4-BE49-F238E27FC236}">
                          <a16:creationId xmlns:a16="http://schemas.microsoft.com/office/drawing/2014/main" id="{F7EEAA73-2AB1-42B4-80E2-C6C8D7B31163}"/>
                        </a:ext>
                      </a:extLst>
                    </xdr:cNvPr>
                    <xdr:cNvGrpSpPr/>
                  </xdr:nvGrpSpPr>
                  <xdr:grpSpPr>
                    <a:xfrm>
                      <a:off x="5549358" y="5485624"/>
                      <a:ext cx="4383648" cy="654584"/>
                      <a:chOff x="1206357" y="5478073"/>
                      <a:chExt cx="4383648" cy="654584"/>
                    </a:xfrm>
                  </xdr:grpSpPr>
                  <xdr:grpSp>
                    <xdr:nvGrpSpPr>
                      <xdr:cNvPr id="36" name="Group 35">
                        <a:extLst>
                          <a:ext uri="{FF2B5EF4-FFF2-40B4-BE49-F238E27FC236}">
                            <a16:creationId xmlns:a16="http://schemas.microsoft.com/office/drawing/2014/main" id="{6E831233-7F20-4C13-99F6-5CB37A0D2676}"/>
                          </a:ext>
                        </a:extLst>
                      </xdr:cNvPr>
                      <xdr:cNvGrpSpPr/>
                    </xdr:nvGrpSpPr>
                    <xdr:grpSpPr>
                      <a:xfrm>
                        <a:off x="1206357" y="5478073"/>
                        <a:ext cx="2234715" cy="647032"/>
                        <a:chOff x="1206357" y="5478073"/>
                        <a:chExt cx="2234715" cy="647032"/>
                      </a:xfrm>
                    </xdr:grpSpPr>
                    <xdr:grpSp>
                      <xdr:nvGrpSpPr>
                        <xdr:cNvPr id="76" name="Group 75">
                          <a:extLst>
                            <a:ext uri="{FF2B5EF4-FFF2-40B4-BE49-F238E27FC236}">
                              <a16:creationId xmlns:a16="http://schemas.microsoft.com/office/drawing/2014/main" id="{F8C799D5-7093-44D4-A3DA-9D5236400206}"/>
                            </a:ext>
                          </a:extLst>
                        </xdr:cNvPr>
                        <xdr:cNvGrpSpPr/>
                      </xdr:nvGrpSpPr>
                      <xdr:grpSpPr>
                        <a:xfrm>
                          <a:off x="1206357" y="5478073"/>
                          <a:ext cx="1137442" cy="643327"/>
                          <a:chOff x="1206357" y="5478073"/>
                          <a:chExt cx="1137442" cy="643327"/>
                        </a:xfrm>
                      </xdr:grpSpPr>
                      <xdr:grpSp>
                        <xdr:nvGrpSpPr>
                          <xdr:cNvPr id="96" name="Group 95">
                            <a:extLst>
                              <a:ext uri="{FF2B5EF4-FFF2-40B4-BE49-F238E27FC236}">
                                <a16:creationId xmlns:a16="http://schemas.microsoft.com/office/drawing/2014/main" id="{4A6727A2-97B8-406E-9C43-0A8F8A427F66}"/>
                              </a:ext>
                            </a:extLst>
                          </xdr:cNvPr>
                          <xdr:cNvGrpSpPr/>
                        </xdr:nvGrpSpPr>
                        <xdr:grpSpPr>
                          <a:xfrm>
                            <a:off x="1206357" y="5478073"/>
                            <a:ext cx="405926" cy="643327"/>
                            <a:chOff x="877258" y="5478073"/>
                            <a:chExt cx="405926" cy="643327"/>
                          </a:xfrm>
                        </xdr:grpSpPr>
                        <xdr:cxnSp macro="">
                          <xdr:nvCxnSpPr>
                            <xdr:cNvPr id="109" name="Straight Connector 108">
                              <a:extLst>
                                <a:ext uri="{FF2B5EF4-FFF2-40B4-BE49-F238E27FC236}">
                                  <a16:creationId xmlns:a16="http://schemas.microsoft.com/office/drawing/2014/main" id="{A2C8F0AF-23D9-4BF2-93F1-75805DCB7C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0" name="Group 109">
                              <a:extLst>
                                <a:ext uri="{FF2B5EF4-FFF2-40B4-BE49-F238E27FC236}">
                                  <a16:creationId xmlns:a16="http://schemas.microsoft.com/office/drawing/2014/main" id="{F4BE40F0-1EA5-469F-B40B-C06AEF3E6099}"/>
                                </a:ext>
                              </a:extLst>
                            </xdr:cNvPr>
                            <xdr:cNvGrpSpPr/>
                          </xdr:nvGrpSpPr>
                          <xdr:grpSpPr>
                            <a:xfrm>
                              <a:off x="877258" y="5478073"/>
                              <a:ext cx="405926" cy="643327"/>
                              <a:chOff x="877258" y="5478073"/>
                              <a:chExt cx="405926" cy="643327"/>
                            </a:xfrm>
                          </xdr:grpSpPr>
                          <xdr:sp macro="" textlink="">
                            <xdr:nvSpPr>
                              <xdr:cNvPr id="111" name="TextBox 77">
                                <a:extLst>
                                  <a:ext uri="{FF2B5EF4-FFF2-40B4-BE49-F238E27FC236}">
                                    <a16:creationId xmlns:a16="http://schemas.microsoft.com/office/drawing/2014/main" id="{D3E4C903-91FF-41A7-8C30-EC2554C7DF3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32090B80-CD35-4708-820C-0D11CFE5CD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E6E838EC-E6F1-41DA-9AB9-A4A9982C436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7" name="Group 96">
                            <a:extLst>
                              <a:ext uri="{FF2B5EF4-FFF2-40B4-BE49-F238E27FC236}">
                                <a16:creationId xmlns:a16="http://schemas.microsoft.com/office/drawing/2014/main" id="{49D6C1AA-8E00-47D5-9326-7F21FE304978}"/>
                              </a:ext>
                            </a:extLst>
                          </xdr:cNvPr>
                          <xdr:cNvGrpSpPr/>
                        </xdr:nvGrpSpPr>
                        <xdr:grpSpPr>
                          <a:xfrm>
                            <a:off x="1572115" y="5478073"/>
                            <a:ext cx="405926" cy="643327"/>
                            <a:chOff x="877258" y="5478073"/>
                            <a:chExt cx="405926" cy="643327"/>
                          </a:xfrm>
                        </xdr:grpSpPr>
                        <xdr:cxnSp macro="">
                          <xdr:nvCxnSpPr>
                            <xdr:cNvPr id="104" name="Straight Connector 103">
                              <a:extLst>
                                <a:ext uri="{FF2B5EF4-FFF2-40B4-BE49-F238E27FC236}">
                                  <a16:creationId xmlns:a16="http://schemas.microsoft.com/office/drawing/2014/main" id="{54296BEB-C845-4CA2-9697-3C7FC51DED6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5" name="Group 104">
                              <a:extLst>
                                <a:ext uri="{FF2B5EF4-FFF2-40B4-BE49-F238E27FC236}">
                                  <a16:creationId xmlns:a16="http://schemas.microsoft.com/office/drawing/2014/main" id="{6640ECC6-8F5C-42A6-A3C9-C572A8F9E3FF}"/>
                                </a:ext>
                              </a:extLst>
                            </xdr:cNvPr>
                            <xdr:cNvGrpSpPr/>
                          </xdr:nvGrpSpPr>
                          <xdr:grpSpPr>
                            <a:xfrm>
                              <a:off x="877258" y="5478073"/>
                              <a:ext cx="405926" cy="643327"/>
                              <a:chOff x="877258" y="5478073"/>
                              <a:chExt cx="405926" cy="643327"/>
                            </a:xfrm>
                          </xdr:grpSpPr>
                          <xdr:sp macro="" textlink="">
                            <xdr:nvSpPr>
                              <xdr:cNvPr id="106" name="TextBox 77">
                                <a:extLst>
                                  <a:ext uri="{FF2B5EF4-FFF2-40B4-BE49-F238E27FC236}">
                                    <a16:creationId xmlns:a16="http://schemas.microsoft.com/office/drawing/2014/main" id="{6C9F7D8C-6FB7-433C-9990-17F5252682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4CC9B1B6-D5FD-4F90-A88F-0F8F6B0B926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F5EC819-3940-4701-AFB0-40A32CE0FCC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8" name="Group 97">
                            <a:extLst>
                              <a:ext uri="{FF2B5EF4-FFF2-40B4-BE49-F238E27FC236}">
                                <a16:creationId xmlns:a16="http://schemas.microsoft.com/office/drawing/2014/main" id="{5E7E292E-45C4-423C-9E96-08A46E8AB1D2}"/>
                              </a:ext>
                            </a:extLst>
                          </xdr:cNvPr>
                          <xdr:cNvGrpSpPr/>
                        </xdr:nvGrpSpPr>
                        <xdr:grpSpPr>
                          <a:xfrm>
                            <a:off x="1937873"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E28B3759-9456-4A2B-BA5E-65F287CA387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56E54CD8-E1D3-4960-8B65-4C4353ECFB28}"/>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1217E377-CC7C-4074-B079-A71FA93835D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4CA4043-7781-4F72-B05C-A9531EAC0CC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60D795BE-155D-45F8-9CF6-427B6013131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77" name="Group 76">
                          <a:extLst>
                            <a:ext uri="{FF2B5EF4-FFF2-40B4-BE49-F238E27FC236}">
                              <a16:creationId xmlns:a16="http://schemas.microsoft.com/office/drawing/2014/main" id="{A4882000-7583-4632-8C3E-1C95B6765771}"/>
                            </a:ext>
                          </a:extLst>
                        </xdr:cNvPr>
                        <xdr:cNvGrpSpPr/>
                      </xdr:nvGrpSpPr>
                      <xdr:grpSpPr>
                        <a:xfrm>
                          <a:off x="2303630" y="5481778"/>
                          <a:ext cx="1137442" cy="643327"/>
                          <a:chOff x="1206357" y="5478073"/>
                          <a:chExt cx="1137442" cy="643327"/>
                        </a:xfrm>
                      </xdr:grpSpPr>
                      <xdr:grpSp>
                        <xdr:nvGrpSpPr>
                          <xdr:cNvPr id="78" name="Group 77">
                            <a:extLst>
                              <a:ext uri="{FF2B5EF4-FFF2-40B4-BE49-F238E27FC236}">
                                <a16:creationId xmlns:a16="http://schemas.microsoft.com/office/drawing/2014/main" id="{F5E57EE6-8CDF-407D-8484-073458B909AA}"/>
                              </a:ext>
                            </a:extLst>
                          </xdr:cNvPr>
                          <xdr:cNvGrpSpPr/>
                        </xdr:nvGrpSpPr>
                        <xdr:grpSpPr>
                          <a:xfrm>
                            <a:off x="1206357" y="5478073"/>
                            <a:ext cx="405926" cy="643327"/>
                            <a:chOff x="877258" y="5478073"/>
                            <a:chExt cx="405926" cy="643327"/>
                          </a:xfrm>
                        </xdr:grpSpPr>
                        <xdr:cxnSp macro="">
                          <xdr:nvCxnSpPr>
                            <xdr:cNvPr id="91" name="Straight Connector 90">
                              <a:extLst>
                                <a:ext uri="{FF2B5EF4-FFF2-40B4-BE49-F238E27FC236}">
                                  <a16:creationId xmlns:a16="http://schemas.microsoft.com/office/drawing/2014/main" id="{9949F2E1-7539-4467-96EA-4F230E30D8E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2" name="Group 91">
                              <a:extLst>
                                <a:ext uri="{FF2B5EF4-FFF2-40B4-BE49-F238E27FC236}">
                                  <a16:creationId xmlns:a16="http://schemas.microsoft.com/office/drawing/2014/main" id="{BEBCD256-9285-4D5B-8F97-D5D54D8D51E5}"/>
                                </a:ext>
                              </a:extLst>
                            </xdr:cNvPr>
                            <xdr:cNvGrpSpPr/>
                          </xdr:nvGrpSpPr>
                          <xdr:grpSpPr>
                            <a:xfrm>
                              <a:off x="877258" y="5478073"/>
                              <a:ext cx="405926" cy="643327"/>
                              <a:chOff x="877258" y="5478073"/>
                              <a:chExt cx="405926" cy="643327"/>
                            </a:xfrm>
                          </xdr:grpSpPr>
                          <xdr:sp macro="" textlink="">
                            <xdr:nvSpPr>
                              <xdr:cNvPr id="93" name="TextBox 77">
                                <a:extLst>
                                  <a:ext uri="{FF2B5EF4-FFF2-40B4-BE49-F238E27FC236}">
                                    <a16:creationId xmlns:a16="http://schemas.microsoft.com/office/drawing/2014/main" id="{A34F1D9D-3C8F-4F59-B9BC-9CD91DE88FD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3A778986-B82D-4880-B31C-BE67A3C7E1E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0077B6F-462A-441D-BC5A-206E73972C1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79" name="Group 78">
                            <a:extLst>
                              <a:ext uri="{FF2B5EF4-FFF2-40B4-BE49-F238E27FC236}">
                                <a16:creationId xmlns:a16="http://schemas.microsoft.com/office/drawing/2014/main" id="{323E270B-4AC9-42C2-B09A-6F0F112E1B0A}"/>
                              </a:ext>
                            </a:extLst>
                          </xdr:cNvPr>
                          <xdr:cNvGrpSpPr/>
                        </xdr:nvGrpSpPr>
                        <xdr:grpSpPr>
                          <a:xfrm>
                            <a:off x="1572115" y="5478073"/>
                            <a:ext cx="405926" cy="643327"/>
                            <a:chOff x="877258" y="5478073"/>
                            <a:chExt cx="405926" cy="643327"/>
                          </a:xfrm>
                        </xdr:grpSpPr>
                        <xdr:cxnSp macro="">
                          <xdr:nvCxnSpPr>
                            <xdr:cNvPr id="86" name="Straight Connector 85">
                              <a:extLst>
                                <a:ext uri="{FF2B5EF4-FFF2-40B4-BE49-F238E27FC236}">
                                  <a16:creationId xmlns:a16="http://schemas.microsoft.com/office/drawing/2014/main" id="{F6EB8F5C-B05F-420F-A1A1-065715ABCAC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7" name="Group 86">
                              <a:extLst>
                                <a:ext uri="{FF2B5EF4-FFF2-40B4-BE49-F238E27FC236}">
                                  <a16:creationId xmlns:a16="http://schemas.microsoft.com/office/drawing/2014/main" id="{57D7FC1C-131A-474F-A8AD-6C4AAED22F9F}"/>
                                </a:ext>
                              </a:extLst>
                            </xdr:cNvPr>
                            <xdr:cNvGrpSpPr/>
                          </xdr:nvGrpSpPr>
                          <xdr:grpSpPr>
                            <a:xfrm>
                              <a:off x="877258" y="5478073"/>
                              <a:ext cx="405926" cy="643327"/>
                              <a:chOff x="877258" y="5478073"/>
                              <a:chExt cx="405926" cy="643327"/>
                            </a:xfrm>
                          </xdr:grpSpPr>
                          <xdr:sp macro="" textlink="">
                            <xdr:nvSpPr>
                              <xdr:cNvPr id="88" name="TextBox 77">
                                <a:extLst>
                                  <a:ext uri="{FF2B5EF4-FFF2-40B4-BE49-F238E27FC236}">
                                    <a16:creationId xmlns:a16="http://schemas.microsoft.com/office/drawing/2014/main" id="{3197503C-58FB-4B8D-A11E-990A3CEA316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FAFD9605-C04D-49E8-AD22-FDF107D1F6B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4B96DE9E-6044-4D1E-9241-7CD07860585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0" name="Group 79">
                            <a:extLst>
                              <a:ext uri="{FF2B5EF4-FFF2-40B4-BE49-F238E27FC236}">
                                <a16:creationId xmlns:a16="http://schemas.microsoft.com/office/drawing/2014/main" id="{3381B9E9-1104-4EFA-A785-6A65FC8E3D22}"/>
                              </a:ext>
                            </a:extLst>
                          </xdr:cNvPr>
                          <xdr:cNvGrpSpPr/>
                        </xdr:nvGrpSpPr>
                        <xdr:grpSpPr>
                          <a:xfrm>
                            <a:off x="1937873" y="5478073"/>
                            <a:ext cx="405926" cy="643327"/>
                            <a:chOff x="877258" y="5478073"/>
                            <a:chExt cx="405926" cy="643327"/>
                          </a:xfrm>
                        </xdr:grpSpPr>
                        <xdr:cxnSp macro="">
                          <xdr:nvCxnSpPr>
                            <xdr:cNvPr id="81" name="Straight Connector 80">
                              <a:extLst>
                                <a:ext uri="{FF2B5EF4-FFF2-40B4-BE49-F238E27FC236}">
                                  <a16:creationId xmlns:a16="http://schemas.microsoft.com/office/drawing/2014/main" id="{F50C3905-A8C8-4D21-BC9E-CD8E6424432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2" name="Group 81">
                              <a:extLst>
                                <a:ext uri="{FF2B5EF4-FFF2-40B4-BE49-F238E27FC236}">
                                  <a16:creationId xmlns:a16="http://schemas.microsoft.com/office/drawing/2014/main" id="{4024F954-F7AF-43C3-A038-0CBD63B2B62A}"/>
                                </a:ext>
                              </a:extLst>
                            </xdr:cNvPr>
                            <xdr:cNvGrpSpPr/>
                          </xdr:nvGrpSpPr>
                          <xdr:grpSpPr>
                            <a:xfrm>
                              <a:off x="877258" y="5478073"/>
                              <a:ext cx="405926" cy="643327"/>
                              <a:chOff x="877258" y="5478073"/>
                              <a:chExt cx="405926" cy="643327"/>
                            </a:xfrm>
                          </xdr:grpSpPr>
                          <xdr:sp macro="" textlink="">
                            <xdr:nvSpPr>
                              <xdr:cNvPr id="83" name="TextBox 77">
                                <a:extLst>
                                  <a:ext uri="{FF2B5EF4-FFF2-40B4-BE49-F238E27FC236}">
                                    <a16:creationId xmlns:a16="http://schemas.microsoft.com/office/drawing/2014/main" id="{94C70652-14BA-4707-8A1A-6D66D49CFD1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C64CCA6-5B75-43D0-9876-81F506C29A5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A99F226-3028-4B3D-BE69-7C794939807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7" name="Group 36">
                        <a:extLst>
                          <a:ext uri="{FF2B5EF4-FFF2-40B4-BE49-F238E27FC236}">
                            <a16:creationId xmlns:a16="http://schemas.microsoft.com/office/drawing/2014/main" id="{6D6BA92D-354A-4108-ADEE-FD196E8DE686}"/>
                          </a:ext>
                        </a:extLst>
                      </xdr:cNvPr>
                      <xdr:cNvGrpSpPr/>
                    </xdr:nvGrpSpPr>
                    <xdr:grpSpPr>
                      <a:xfrm>
                        <a:off x="3372043" y="5485625"/>
                        <a:ext cx="2217962" cy="647032"/>
                        <a:chOff x="1206357" y="5478073"/>
                        <a:chExt cx="2217962" cy="647032"/>
                      </a:xfrm>
                    </xdr:grpSpPr>
                    <xdr:grpSp>
                      <xdr:nvGrpSpPr>
                        <xdr:cNvPr id="38" name="Group 37">
                          <a:extLst>
                            <a:ext uri="{FF2B5EF4-FFF2-40B4-BE49-F238E27FC236}">
                              <a16:creationId xmlns:a16="http://schemas.microsoft.com/office/drawing/2014/main" id="{1BD1DCE1-EA08-424A-AC39-FEAB018EC5B2}"/>
                            </a:ext>
                          </a:extLst>
                        </xdr:cNvPr>
                        <xdr:cNvGrpSpPr/>
                      </xdr:nvGrpSpPr>
                      <xdr:grpSpPr>
                        <a:xfrm>
                          <a:off x="1206357" y="5478073"/>
                          <a:ext cx="1137442" cy="643327"/>
                          <a:chOff x="1206357" y="5478073"/>
                          <a:chExt cx="1137442" cy="643327"/>
                        </a:xfrm>
                      </xdr:grpSpPr>
                      <xdr:grpSp>
                        <xdr:nvGrpSpPr>
                          <xdr:cNvPr id="58" name="Group 57">
                            <a:extLst>
                              <a:ext uri="{FF2B5EF4-FFF2-40B4-BE49-F238E27FC236}">
                                <a16:creationId xmlns:a16="http://schemas.microsoft.com/office/drawing/2014/main" id="{36E9BF65-E98B-43F6-83FE-9E30C28B2370}"/>
                              </a:ext>
                            </a:extLst>
                          </xdr:cNvPr>
                          <xdr:cNvGrpSpPr/>
                        </xdr:nvGrpSpPr>
                        <xdr:grpSpPr>
                          <a:xfrm>
                            <a:off x="1206357" y="5478073"/>
                            <a:ext cx="405926" cy="643327"/>
                            <a:chOff x="877258" y="5478073"/>
                            <a:chExt cx="405926" cy="643327"/>
                          </a:xfrm>
                        </xdr:grpSpPr>
                        <xdr:cxnSp macro="">
                          <xdr:nvCxnSpPr>
                            <xdr:cNvPr id="71" name="Straight Connector 70">
                              <a:extLst>
                                <a:ext uri="{FF2B5EF4-FFF2-40B4-BE49-F238E27FC236}">
                                  <a16:creationId xmlns:a16="http://schemas.microsoft.com/office/drawing/2014/main" id="{A58740BD-D70E-4AEB-893D-C8254D26139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2" name="Group 71">
                              <a:extLst>
                                <a:ext uri="{FF2B5EF4-FFF2-40B4-BE49-F238E27FC236}">
                                  <a16:creationId xmlns:a16="http://schemas.microsoft.com/office/drawing/2014/main" id="{E3D25CC3-A0F7-4BBA-871C-39904394F89B}"/>
                                </a:ext>
                              </a:extLst>
                            </xdr:cNvPr>
                            <xdr:cNvGrpSpPr/>
                          </xdr:nvGrpSpPr>
                          <xdr:grpSpPr>
                            <a:xfrm>
                              <a:off x="877258" y="5478073"/>
                              <a:ext cx="405926" cy="643327"/>
                              <a:chOff x="877258" y="5478073"/>
                              <a:chExt cx="405926" cy="643327"/>
                            </a:xfrm>
                          </xdr:grpSpPr>
                          <xdr:sp macro="" textlink="">
                            <xdr:nvSpPr>
                              <xdr:cNvPr id="73" name="TextBox 77">
                                <a:extLst>
                                  <a:ext uri="{FF2B5EF4-FFF2-40B4-BE49-F238E27FC236}">
                                    <a16:creationId xmlns:a16="http://schemas.microsoft.com/office/drawing/2014/main" id="{054DC3EA-84E3-490F-9FA6-AEB4C385DA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3B904678-2295-41CF-90E5-832A8E63A6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9D263975-0BDD-42A8-B15C-7A8ACF37D9F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9" name="Group 58">
                            <a:extLst>
                              <a:ext uri="{FF2B5EF4-FFF2-40B4-BE49-F238E27FC236}">
                                <a16:creationId xmlns:a16="http://schemas.microsoft.com/office/drawing/2014/main" id="{7C9779DF-7554-4FB6-862C-181C2D0D24D3}"/>
                              </a:ext>
                            </a:extLst>
                          </xdr:cNvPr>
                          <xdr:cNvGrpSpPr/>
                        </xdr:nvGrpSpPr>
                        <xdr:grpSpPr>
                          <a:xfrm>
                            <a:off x="1572115" y="5478073"/>
                            <a:ext cx="405926" cy="643327"/>
                            <a:chOff x="877258" y="5478073"/>
                            <a:chExt cx="405926" cy="643327"/>
                          </a:xfrm>
                        </xdr:grpSpPr>
                        <xdr:cxnSp macro="">
                          <xdr:nvCxnSpPr>
                            <xdr:cNvPr id="66" name="Straight Connector 65">
                              <a:extLst>
                                <a:ext uri="{FF2B5EF4-FFF2-40B4-BE49-F238E27FC236}">
                                  <a16:creationId xmlns:a16="http://schemas.microsoft.com/office/drawing/2014/main" id="{F2E5E574-819C-43EF-B79C-447A3BB4847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7" name="Group 66">
                              <a:extLst>
                                <a:ext uri="{FF2B5EF4-FFF2-40B4-BE49-F238E27FC236}">
                                  <a16:creationId xmlns:a16="http://schemas.microsoft.com/office/drawing/2014/main" id="{CB5FE1EF-6404-4C78-AA64-5AE5C516F293}"/>
                                </a:ext>
                              </a:extLst>
                            </xdr:cNvPr>
                            <xdr:cNvGrpSpPr/>
                          </xdr:nvGrpSpPr>
                          <xdr:grpSpPr>
                            <a:xfrm>
                              <a:off x="877258" y="5478073"/>
                              <a:ext cx="405926" cy="643327"/>
                              <a:chOff x="877258" y="5478073"/>
                              <a:chExt cx="405926" cy="643327"/>
                            </a:xfrm>
                          </xdr:grpSpPr>
                          <xdr:sp macro="" textlink="">
                            <xdr:nvSpPr>
                              <xdr:cNvPr id="68" name="TextBox 77">
                                <a:extLst>
                                  <a:ext uri="{FF2B5EF4-FFF2-40B4-BE49-F238E27FC236}">
                                    <a16:creationId xmlns:a16="http://schemas.microsoft.com/office/drawing/2014/main" id="{62FF3766-904A-43FF-ABAA-4C1696A70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DDC3D9E3-C211-4CD9-AD2D-E01402D7776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407CBFDF-22A6-4851-8E8F-9209A584204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0" name="Group 59">
                            <a:extLst>
                              <a:ext uri="{FF2B5EF4-FFF2-40B4-BE49-F238E27FC236}">
                                <a16:creationId xmlns:a16="http://schemas.microsoft.com/office/drawing/2014/main" id="{D36F92F3-0A79-4BE9-81C6-05FE615564F5}"/>
                              </a:ext>
                            </a:extLst>
                          </xdr:cNvPr>
                          <xdr:cNvGrpSpPr/>
                        </xdr:nvGrpSpPr>
                        <xdr:grpSpPr>
                          <a:xfrm>
                            <a:off x="1937873"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BF36DC3D-76E0-47CD-B70A-1BD6EA3354A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3A4EB86A-18D7-42A1-A08C-93486D62CC39}"/>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8F677EEB-C00F-42E8-9C7F-0D3FBAC8C41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3F60EE1-2879-453F-9311-2FA30F8B978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5678A228-54E9-44F8-B5E9-8626C1A8433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 name="Group 38">
                          <a:extLst>
                            <a:ext uri="{FF2B5EF4-FFF2-40B4-BE49-F238E27FC236}">
                              <a16:creationId xmlns:a16="http://schemas.microsoft.com/office/drawing/2014/main" id="{81E0CB1D-6EC6-4D67-B3F2-27CF9AA2ACE6}"/>
                            </a:ext>
                          </a:extLst>
                        </xdr:cNvPr>
                        <xdr:cNvGrpSpPr/>
                      </xdr:nvGrpSpPr>
                      <xdr:grpSpPr>
                        <a:xfrm>
                          <a:off x="2303630" y="5481778"/>
                          <a:ext cx="1120689" cy="643327"/>
                          <a:chOff x="1206357" y="5478073"/>
                          <a:chExt cx="1120689" cy="643327"/>
                        </a:xfrm>
                      </xdr:grpSpPr>
                      <xdr:grpSp>
                        <xdr:nvGrpSpPr>
                          <xdr:cNvPr id="40" name="Group 39">
                            <a:extLst>
                              <a:ext uri="{FF2B5EF4-FFF2-40B4-BE49-F238E27FC236}">
                                <a16:creationId xmlns:a16="http://schemas.microsoft.com/office/drawing/2014/main" id="{4C40707C-4773-45D6-8492-CFD5478A7ED1}"/>
                              </a:ext>
                            </a:extLst>
                          </xdr:cNvPr>
                          <xdr:cNvGrpSpPr/>
                        </xdr:nvGrpSpPr>
                        <xdr:grpSpPr>
                          <a:xfrm>
                            <a:off x="1206357" y="5478073"/>
                            <a:ext cx="405926" cy="643327"/>
                            <a:chOff x="877258" y="5478073"/>
                            <a:chExt cx="405926" cy="643327"/>
                          </a:xfrm>
                        </xdr:grpSpPr>
                        <xdr:cxnSp macro="">
                          <xdr:nvCxnSpPr>
                            <xdr:cNvPr id="53" name="Straight Connector 52">
                              <a:extLst>
                                <a:ext uri="{FF2B5EF4-FFF2-40B4-BE49-F238E27FC236}">
                                  <a16:creationId xmlns:a16="http://schemas.microsoft.com/office/drawing/2014/main" id="{719D2DCA-B00D-43ED-A24E-41026D65C00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4" name="Group 53">
                              <a:extLst>
                                <a:ext uri="{FF2B5EF4-FFF2-40B4-BE49-F238E27FC236}">
                                  <a16:creationId xmlns:a16="http://schemas.microsoft.com/office/drawing/2014/main" id="{01507C9A-9E3C-416C-BAC4-9C726076C55C}"/>
                                </a:ext>
                              </a:extLst>
                            </xdr:cNvPr>
                            <xdr:cNvGrpSpPr/>
                          </xdr:nvGrpSpPr>
                          <xdr:grpSpPr>
                            <a:xfrm>
                              <a:off x="877258" y="5478073"/>
                              <a:ext cx="405926" cy="643327"/>
                              <a:chOff x="877258" y="5478073"/>
                              <a:chExt cx="405926" cy="643327"/>
                            </a:xfrm>
                          </xdr:grpSpPr>
                          <xdr:sp macro="" textlink="">
                            <xdr:nvSpPr>
                              <xdr:cNvPr id="55" name="TextBox 77">
                                <a:extLst>
                                  <a:ext uri="{FF2B5EF4-FFF2-40B4-BE49-F238E27FC236}">
                                    <a16:creationId xmlns:a16="http://schemas.microsoft.com/office/drawing/2014/main" id="{6ED7288A-6B4F-41A3-9E27-0757BB25CC8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69648F0B-F8D3-46C8-A57A-C97E25A61B7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08FBA2FF-D7DA-4DFB-A5CE-4E524535C2F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 name="Group 40">
                            <a:extLst>
                              <a:ext uri="{FF2B5EF4-FFF2-40B4-BE49-F238E27FC236}">
                                <a16:creationId xmlns:a16="http://schemas.microsoft.com/office/drawing/2014/main" id="{FAB478D2-5492-4E26-B496-95E0D3A03DF0}"/>
                              </a:ext>
                            </a:extLst>
                          </xdr:cNvPr>
                          <xdr:cNvGrpSpPr/>
                        </xdr:nvGrpSpPr>
                        <xdr:grpSpPr>
                          <a:xfrm>
                            <a:off x="1572115" y="5478073"/>
                            <a:ext cx="405926" cy="643327"/>
                            <a:chOff x="877258" y="5478073"/>
                            <a:chExt cx="405926" cy="643327"/>
                          </a:xfrm>
                        </xdr:grpSpPr>
                        <xdr:cxnSp macro="">
                          <xdr:nvCxnSpPr>
                            <xdr:cNvPr id="48" name="Straight Connector 47">
                              <a:extLst>
                                <a:ext uri="{FF2B5EF4-FFF2-40B4-BE49-F238E27FC236}">
                                  <a16:creationId xmlns:a16="http://schemas.microsoft.com/office/drawing/2014/main" id="{AC34F5FA-042A-4002-89C2-0D0DB56E0E9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9" name="Group 48">
                              <a:extLst>
                                <a:ext uri="{FF2B5EF4-FFF2-40B4-BE49-F238E27FC236}">
                                  <a16:creationId xmlns:a16="http://schemas.microsoft.com/office/drawing/2014/main" id="{5748DADC-EBDE-4164-AC07-54C1D2002AEC}"/>
                                </a:ext>
                              </a:extLst>
                            </xdr:cNvPr>
                            <xdr:cNvGrpSpPr/>
                          </xdr:nvGrpSpPr>
                          <xdr:grpSpPr>
                            <a:xfrm>
                              <a:off x="877258" y="5478073"/>
                              <a:ext cx="405926" cy="643327"/>
                              <a:chOff x="877258" y="5478073"/>
                              <a:chExt cx="405926" cy="643327"/>
                            </a:xfrm>
                          </xdr:grpSpPr>
                          <xdr:sp macro="" textlink="">
                            <xdr:nvSpPr>
                              <xdr:cNvPr id="50" name="TextBox 77">
                                <a:extLst>
                                  <a:ext uri="{FF2B5EF4-FFF2-40B4-BE49-F238E27FC236}">
                                    <a16:creationId xmlns:a16="http://schemas.microsoft.com/office/drawing/2014/main" id="{27675368-E85D-4BF3-AC46-FFA17E48896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EC4109FD-8E5F-44CF-A0A8-177837C95E7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5706963B-651A-45E4-97BB-2C18B2CDED0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2" name="Group 41">
                            <a:extLst>
                              <a:ext uri="{FF2B5EF4-FFF2-40B4-BE49-F238E27FC236}">
                                <a16:creationId xmlns:a16="http://schemas.microsoft.com/office/drawing/2014/main" id="{AE6F18BD-3F34-4F50-B9ED-9C56BCF55395}"/>
                              </a:ext>
                            </a:extLst>
                          </xdr:cNvPr>
                          <xdr:cNvGrpSpPr/>
                        </xdr:nvGrpSpPr>
                        <xdr:grpSpPr>
                          <a:xfrm>
                            <a:off x="1937873" y="5478073"/>
                            <a:ext cx="389173" cy="616971"/>
                            <a:chOff x="877258" y="5478073"/>
                            <a:chExt cx="389173" cy="616971"/>
                          </a:xfrm>
                        </xdr:grpSpPr>
                        <xdr:cxnSp macro="">
                          <xdr:nvCxnSpPr>
                            <xdr:cNvPr id="43" name="Straight Connector 42">
                              <a:extLst>
                                <a:ext uri="{FF2B5EF4-FFF2-40B4-BE49-F238E27FC236}">
                                  <a16:creationId xmlns:a16="http://schemas.microsoft.com/office/drawing/2014/main" id="{09E80BB5-BD0A-4319-B805-C957F3C200D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4" name="Group 43">
                              <a:extLst>
                                <a:ext uri="{FF2B5EF4-FFF2-40B4-BE49-F238E27FC236}">
                                  <a16:creationId xmlns:a16="http://schemas.microsoft.com/office/drawing/2014/main" id="{13221101-728B-4CBD-BF1F-D82FD4648F9A}"/>
                                </a:ext>
                              </a:extLst>
                            </xdr:cNvPr>
                            <xdr:cNvGrpSpPr/>
                          </xdr:nvGrpSpPr>
                          <xdr:grpSpPr>
                            <a:xfrm>
                              <a:off x="877258" y="5478073"/>
                              <a:ext cx="389173" cy="616971"/>
                              <a:chOff x="877258" y="5478073"/>
                              <a:chExt cx="389173" cy="616971"/>
                            </a:xfrm>
                          </xdr:grpSpPr>
                          <xdr:sp macro="" textlink="">
                            <xdr:nvSpPr>
                              <xdr:cNvPr id="45" name="TextBox 77">
                                <a:extLst>
                                  <a:ext uri="{FF2B5EF4-FFF2-40B4-BE49-F238E27FC236}">
                                    <a16:creationId xmlns:a16="http://schemas.microsoft.com/office/drawing/2014/main" id="{A11287A9-A354-4BB6-9C38-F2FB979856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FD6EAB2C-19A3-414C-AFB3-43CD647D2F09}"/>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37DBBC5A-DFE3-4E42-B647-CEEBB6BC305E}"/>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1" name="Group 10">
                      <a:extLst>
                        <a:ext uri="{FF2B5EF4-FFF2-40B4-BE49-F238E27FC236}">
                          <a16:creationId xmlns:a16="http://schemas.microsoft.com/office/drawing/2014/main" id="{7221E834-6321-4DCB-B602-29BD6831EF73}"/>
                        </a:ext>
                      </a:extLst>
                    </xdr:cNvPr>
                    <xdr:cNvGrpSpPr/>
                  </xdr:nvGrpSpPr>
                  <xdr:grpSpPr>
                    <a:xfrm>
                      <a:off x="9860187" y="5478073"/>
                      <a:ext cx="428587" cy="643327"/>
                      <a:chOff x="846856" y="5478073"/>
                      <a:chExt cx="428587" cy="643327"/>
                    </a:xfrm>
                  </xdr:grpSpPr>
                  <xdr:cxnSp macro="">
                    <xdr:nvCxnSpPr>
                      <xdr:cNvPr id="31" name="Straight Connector 30">
                        <a:extLst>
                          <a:ext uri="{FF2B5EF4-FFF2-40B4-BE49-F238E27FC236}">
                            <a16:creationId xmlns:a16="http://schemas.microsoft.com/office/drawing/2014/main" id="{ED4C510E-FDEC-4290-B028-D09263630EA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 name="Group 31">
                        <a:extLst>
                          <a:ext uri="{FF2B5EF4-FFF2-40B4-BE49-F238E27FC236}">
                            <a16:creationId xmlns:a16="http://schemas.microsoft.com/office/drawing/2014/main" id="{1A35B132-91E7-45FD-98BA-313869F2951A}"/>
                          </a:ext>
                        </a:extLst>
                      </xdr:cNvPr>
                      <xdr:cNvGrpSpPr/>
                    </xdr:nvGrpSpPr>
                    <xdr:grpSpPr>
                      <a:xfrm>
                        <a:off x="846856" y="5478073"/>
                        <a:ext cx="428587" cy="643327"/>
                        <a:chOff x="846856" y="5478073"/>
                        <a:chExt cx="428587" cy="643327"/>
                      </a:xfrm>
                    </xdr:grpSpPr>
                    <xdr:sp macro="" textlink="">
                      <xdr:nvSpPr>
                        <xdr:cNvPr id="33" name="TextBox 77">
                          <a:extLst>
                            <a:ext uri="{FF2B5EF4-FFF2-40B4-BE49-F238E27FC236}">
                              <a16:creationId xmlns:a16="http://schemas.microsoft.com/office/drawing/2014/main" id="{B970AF0E-92D4-4A43-B91F-EF94349FA48C}"/>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E6A92C6-4D76-4E53-9F63-8D09E920DB1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75FA6CD8-E49B-47AA-B4FD-8B2AB8D63D00}"/>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 name="Group 11">
                      <a:extLst>
                        <a:ext uri="{FF2B5EF4-FFF2-40B4-BE49-F238E27FC236}">
                          <a16:creationId xmlns:a16="http://schemas.microsoft.com/office/drawing/2014/main" id="{06E7C9A8-83AE-42DD-97BF-E7F69FE44455}"/>
                        </a:ext>
                      </a:extLst>
                    </xdr:cNvPr>
                    <xdr:cNvGrpSpPr/>
                  </xdr:nvGrpSpPr>
                  <xdr:grpSpPr>
                    <a:xfrm>
                      <a:off x="10258615" y="5478073"/>
                      <a:ext cx="1512451" cy="650878"/>
                      <a:chOff x="10258615" y="5478073"/>
                      <a:chExt cx="1512451" cy="650878"/>
                    </a:xfrm>
                  </xdr:grpSpPr>
                  <xdr:grpSp>
                    <xdr:nvGrpSpPr>
                      <xdr:cNvPr id="13" name="Group 12">
                        <a:extLst>
                          <a:ext uri="{FF2B5EF4-FFF2-40B4-BE49-F238E27FC236}">
                            <a16:creationId xmlns:a16="http://schemas.microsoft.com/office/drawing/2014/main" id="{1EDFD5BF-7B1C-4F2A-8FDA-9BB5C1B5EEA6}"/>
                          </a:ext>
                        </a:extLst>
                      </xdr:cNvPr>
                      <xdr:cNvGrpSpPr/>
                    </xdr:nvGrpSpPr>
                    <xdr:grpSpPr>
                      <a:xfrm>
                        <a:off x="10258615" y="5485623"/>
                        <a:ext cx="422029" cy="643328"/>
                        <a:chOff x="861155" y="5478072"/>
                        <a:chExt cx="422029" cy="643328"/>
                      </a:xfrm>
                    </xdr:grpSpPr>
                    <xdr:cxnSp macro="">
                      <xdr:nvCxnSpPr>
                        <xdr:cNvPr id="26" name="Straight Connector 25">
                          <a:extLst>
                            <a:ext uri="{FF2B5EF4-FFF2-40B4-BE49-F238E27FC236}">
                              <a16:creationId xmlns:a16="http://schemas.microsoft.com/office/drawing/2014/main" id="{BC26938E-462E-47F3-9586-521DCB28B92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 name="Group 26">
                          <a:extLst>
                            <a:ext uri="{FF2B5EF4-FFF2-40B4-BE49-F238E27FC236}">
                              <a16:creationId xmlns:a16="http://schemas.microsoft.com/office/drawing/2014/main" id="{3BF45018-039A-4716-8217-BE3EC7A7B0FB}"/>
                            </a:ext>
                          </a:extLst>
                        </xdr:cNvPr>
                        <xdr:cNvGrpSpPr/>
                      </xdr:nvGrpSpPr>
                      <xdr:grpSpPr>
                        <a:xfrm>
                          <a:off x="861155" y="5478072"/>
                          <a:ext cx="422029" cy="643328"/>
                          <a:chOff x="861155" y="5478072"/>
                          <a:chExt cx="422029" cy="643328"/>
                        </a:xfrm>
                      </xdr:grpSpPr>
                      <xdr:sp macro="" textlink="">
                        <xdr:nvSpPr>
                          <xdr:cNvPr id="28" name="TextBox 77">
                            <a:extLst>
                              <a:ext uri="{FF2B5EF4-FFF2-40B4-BE49-F238E27FC236}">
                                <a16:creationId xmlns:a16="http://schemas.microsoft.com/office/drawing/2014/main" id="{AFE7D08E-A414-4F1B-A464-A779AB27DF7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DFCFE697-4272-4506-9D4E-F89D6CD49B7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AEB5694A-7354-498A-9C88-6678AFA71A9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 name="Group 13">
                        <a:extLst>
                          <a:ext uri="{FF2B5EF4-FFF2-40B4-BE49-F238E27FC236}">
                            <a16:creationId xmlns:a16="http://schemas.microsoft.com/office/drawing/2014/main" id="{411032E7-AF5C-4C19-9D17-9B216FB05A31}"/>
                          </a:ext>
                        </a:extLst>
                      </xdr:cNvPr>
                      <xdr:cNvGrpSpPr/>
                    </xdr:nvGrpSpPr>
                    <xdr:grpSpPr>
                      <a:xfrm>
                        <a:off x="10976490" y="5485623"/>
                        <a:ext cx="422029" cy="643328"/>
                        <a:chOff x="861155" y="5478072"/>
                        <a:chExt cx="422029" cy="643328"/>
                      </a:xfrm>
                    </xdr:grpSpPr>
                    <xdr:cxnSp macro="">
                      <xdr:nvCxnSpPr>
                        <xdr:cNvPr id="21" name="Straight Connector 20">
                          <a:extLst>
                            <a:ext uri="{FF2B5EF4-FFF2-40B4-BE49-F238E27FC236}">
                              <a16:creationId xmlns:a16="http://schemas.microsoft.com/office/drawing/2014/main" id="{5C3119F9-5E0E-4F7E-BD72-EB82DC60CB0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2" name="Group 21">
                          <a:extLst>
                            <a:ext uri="{FF2B5EF4-FFF2-40B4-BE49-F238E27FC236}">
                              <a16:creationId xmlns:a16="http://schemas.microsoft.com/office/drawing/2014/main" id="{EC9B099E-59C7-4FC5-8820-E42430BC61BB}"/>
                            </a:ext>
                          </a:extLst>
                        </xdr:cNvPr>
                        <xdr:cNvGrpSpPr/>
                      </xdr:nvGrpSpPr>
                      <xdr:grpSpPr>
                        <a:xfrm>
                          <a:off x="861155" y="5478072"/>
                          <a:ext cx="422029" cy="643328"/>
                          <a:chOff x="861155" y="5478072"/>
                          <a:chExt cx="422029" cy="643328"/>
                        </a:xfrm>
                      </xdr:grpSpPr>
                      <xdr:sp macro="" textlink="">
                        <xdr:nvSpPr>
                          <xdr:cNvPr id="23" name="TextBox 77">
                            <a:extLst>
                              <a:ext uri="{FF2B5EF4-FFF2-40B4-BE49-F238E27FC236}">
                                <a16:creationId xmlns:a16="http://schemas.microsoft.com/office/drawing/2014/main" id="{88EBE305-344F-49BD-B778-98540A77731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7A626E95-6AF4-4716-860B-A97C5AFA109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54683E78-95F4-4B63-B1C6-4A76F70A2F2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 name="Group 14">
                        <a:extLst>
                          <a:ext uri="{FF2B5EF4-FFF2-40B4-BE49-F238E27FC236}">
                            <a16:creationId xmlns:a16="http://schemas.microsoft.com/office/drawing/2014/main" id="{AF622949-3389-4B5A-B04B-74001BAA3C95}"/>
                          </a:ext>
                        </a:extLst>
                      </xdr:cNvPr>
                      <xdr:cNvGrpSpPr/>
                    </xdr:nvGrpSpPr>
                    <xdr:grpSpPr>
                      <a:xfrm>
                        <a:off x="11349037" y="5478073"/>
                        <a:ext cx="422029" cy="643327"/>
                        <a:chOff x="861155" y="5478073"/>
                        <a:chExt cx="422029" cy="643327"/>
                      </a:xfrm>
                    </xdr:grpSpPr>
                    <xdr:cxnSp macro="">
                      <xdr:nvCxnSpPr>
                        <xdr:cNvPr id="16" name="Straight Connector 15">
                          <a:extLst>
                            <a:ext uri="{FF2B5EF4-FFF2-40B4-BE49-F238E27FC236}">
                              <a16:creationId xmlns:a16="http://schemas.microsoft.com/office/drawing/2014/main" id="{D86554C4-C3A3-40AE-97E4-78484DDCB97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 name="Group 16">
                          <a:extLst>
                            <a:ext uri="{FF2B5EF4-FFF2-40B4-BE49-F238E27FC236}">
                              <a16:creationId xmlns:a16="http://schemas.microsoft.com/office/drawing/2014/main" id="{21BEF9F6-CFFA-44FD-A275-4B168A3F1255}"/>
                            </a:ext>
                          </a:extLst>
                        </xdr:cNvPr>
                        <xdr:cNvGrpSpPr/>
                      </xdr:nvGrpSpPr>
                      <xdr:grpSpPr>
                        <a:xfrm>
                          <a:off x="861155" y="5478073"/>
                          <a:ext cx="422029" cy="643327"/>
                          <a:chOff x="861155" y="5478073"/>
                          <a:chExt cx="422029" cy="643327"/>
                        </a:xfrm>
                      </xdr:grpSpPr>
                      <xdr:sp macro="" textlink="">
                        <xdr:nvSpPr>
                          <xdr:cNvPr id="18" name="TextBox 77">
                            <a:extLst>
                              <a:ext uri="{FF2B5EF4-FFF2-40B4-BE49-F238E27FC236}">
                                <a16:creationId xmlns:a16="http://schemas.microsoft.com/office/drawing/2014/main" id="{3251E96E-852D-4273-AC25-A61C04661452}"/>
                              </a:ext>
                            </a:extLst>
                          </xdr:cNvPr>
                          <xdr:cNvSpPr txBox="1"/>
                        </xdr:nvSpPr>
                        <xdr:spPr>
                          <a:xfrm rot="16200000">
                            <a:off x="649032" y="5690196"/>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1A651B00-BF93-4E0F-A879-E08E09825B3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DE8B4EF5-8A5F-4334-AD23-F4D0B928E63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xnSp macro="">
          <xdr:nvCxnSpPr>
            <xdr:cNvPr id="478" name="Straight Connector 477">
              <a:extLst>
                <a:ext uri="{FF2B5EF4-FFF2-40B4-BE49-F238E27FC236}">
                  <a16:creationId xmlns:a16="http://schemas.microsoft.com/office/drawing/2014/main" id="{D5790CA5-56F3-4F91-9BB3-3673F6FE14E5}"/>
                </a:ext>
              </a:extLst>
            </xdr:cNvPr>
            <xdr:cNvCxnSpPr>
              <a:cxnSpLocks/>
            </xdr:cNvCxnSpPr>
          </xdr:nvCxnSpPr>
          <xdr:spPr>
            <a:xfrm flipH="1">
              <a:off x="24795774" y="9723928"/>
              <a:ext cx="1" cy="378556"/>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nvGrpSpPr>
          <xdr:cNvPr id="481" name="Group 480">
            <a:extLst>
              <a:ext uri="{FF2B5EF4-FFF2-40B4-BE49-F238E27FC236}">
                <a16:creationId xmlns:a16="http://schemas.microsoft.com/office/drawing/2014/main" id="{542BE65F-41B8-4270-87F7-706B25F708DE}"/>
              </a:ext>
            </a:extLst>
          </xdr:cNvPr>
          <xdr:cNvGrpSpPr/>
        </xdr:nvGrpSpPr>
        <xdr:grpSpPr>
          <a:xfrm>
            <a:off x="24561003" y="9532051"/>
            <a:ext cx="475058" cy="796895"/>
            <a:chOff x="25052062" y="9969727"/>
            <a:chExt cx="474284" cy="797326"/>
          </a:xfrm>
        </xdr:grpSpPr>
        <xdr:cxnSp macro="">
          <xdr:nvCxnSpPr>
            <xdr:cNvPr id="474" name="Straight Connector 473">
              <a:extLst>
                <a:ext uri="{FF2B5EF4-FFF2-40B4-BE49-F238E27FC236}">
                  <a16:creationId xmlns:a16="http://schemas.microsoft.com/office/drawing/2014/main" id="{617C4DE3-41E4-4413-B6DC-D637B12AB897}"/>
                </a:ext>
              </a:extLst>
            </xdr:cNvPr>
            <xdr:cNvCxnSpPr>
              <a:cxnSpLocks/>
            </xdr:cNvCxnSpPr>
          </xdr:nvCxnSpPr>
          <xdr:spPr>
            <a:xfrm flipH="1">
              <a:off x="25472646" y="10142359"/>
              <a:ext cx="1" cy="581714"/>
            </a:xfrm>
            <a:prstGeom prst="line">
              <a:avLst/>
            </a:prstGeom>
            <a:ln w="9525"/>
          </xdr:spPr>
          <xdr:style>
            <a:lnRef idx="1">
              <a:schemeClr val="accent3"/>
            </a:lnRef>
            <a:fillRef idx="0">
              <a:schemeClr val="accent3"/>
            </a:fillRef>
            <a:effectRef idx="0">
              <a:schemeClr val="accent3"/>
            </a:effectRef>
            <a:fontRef idx="minor">
              <a:schemeClr val="tx1"/>
            </a:fontRef>
          </xdr:style>
        </xdr:cxnSp>
        <xdr:sp macro="" textlink="">
          <xdr:nvSpPr>
            <xdr:cNvPr id="476" name="TextBox 77">
              <a:extLst>
                <a:ext uri="{FF2B5EF4-FFF2-40B4-BE49-F238E27FC236}">
                  <a16:creationId xmlns:a16="http://schemas.microsoft.com/office/drawing/2014/main" id="{DF060D6E-9EC2-4225-B305-3F59DD3E4AE0}"/>
                </a:ext>
              </a:extLst>
            </xdr:cNvPr>
            <xdr:cNvSpPr txBox="1"/>
          </xdr:nvSpPr>
          <xdr:spPr>
            <a:xfrm rot="16200000">
              <a:off x="25074531" y="10231680"/>
              <a:ext cx="543511" cy="2107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77" name="TextBox 77">
              <a:extLst>
                <a:ext uri="{FF2B5EF4-FFF2-40B4-BE49-F238E27FC236}">
                  <a16:creationId xmlns:a16="http://schemas.microsoft.com/office/drawing/2014/main" id="{4EC1FDB0-127F-4A1F-95E9-DBEA76614D50}"/>
                </a:ext>
              </a:extLst>
            </xdr:cNvPr>
            <xdr:cNvSpPr txBox="1"/>
          </xdr:nvSpPr>
          <xdr:spPr>
            <a:xfrm>
              <a:off x="25087222" y="10506821"/>
              <a:ext cx="439124" cy="26023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79" name="TextBox 77">
              <a:extLst>
                <a:ext uri="{FF2B5EF4-FFF2-40B4-BE49-F238E27FC236}">
                  <a16:creationId xmlns:a16="http://schemas.microsoft.com/office/drawing/2014/main" id="{BDA85929-7BDA-41EC-9717-9DAFCBF399F6}"/>
                </a:ext>
              </a:extLst>
            </xdr:cNvPr>
            <xdr:cNvSpPr txBox="1"/>
          </xdr:nvSpPr>
          <xdr:spPr>
            <a:xfrm rot="16200000">
              <a:off x="24850333" y="10171456"/>
              <a:ext cx="623137" cy="2196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40" name="TextBox 77">
          <a:extLst>
            <a:ext uri="{FF2B5EF4-FFF2-40B4-BE49-F238E27FC236}">
              <a16:creationId xmlns:a16="http://schemas.microsoft.com/office/drawing/2014/main" id="{CA7D54C1-10AC-42B1-9F70-3DC989E1FD15}"/>
            </a:ext>
          </a:extLst>
        </xdr:cNvPr>
        <xdr:cNvSpPr txBox="1"/>
      </xdr:nvSpPr>
      <xdr:spPr>
        <a:xfrm rot="16200000">
          <a:off x="15496612" y="2527895"/>
          <a:ext cx="185158" cy="66422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247" name="Group 246">
          <a:extLst>
            <a:ext uri="{FF2B5EF4-FFF2-40B4-BE49-F238E27FC236}">
              <a16:creationId xmlns:a16="http://schemas.microsoft.com/office/drawing/2014/main" id="{258C860D-5719-4D79-8992-D2325D050E42}"/>
            </a:ext>
          </a:extLst>
        </xdr:cNvPr>
        <xdr:cNvGrpSpPr/>
      </xdr:nvGrpSpPr>
      <xdr:grpSpPr>
        <a:xfrm>
          <a:off x="15216400" y="2782626"/>
          <a:ext cx="14538235" cy="10017509"/>
          <a:chOff x="15257081" y="2767426"/>
          <a:chExt cx="12130907" cy="8645610"/>
        </a:xfrm>
      </xdr:grpSpPr>
      <xdr:grpSp>
        <xdr:nvGrpSpPr>
          <xdr:cNvPr id="245" name="Group 244">
            <a:extLst>
              <a:ext uri="{FF2B5EF4-FFF2-40B4-BE49-F238E27FC236}">
                <a16:creationId xmlns:a16="http://schemas.microsoft.com/office/drawing/2014/main" id="{D27D3AB3-C31A-466E-B079-7822C631D75A}"/>
              </a:ext>
            </a:extLst>
          </xdr:cNvPr>
          <xdr:cNvGrpSpPr/>
        </xdr:nvGrpSpPr>
        <xdr:grpSpPr>
          <a:xfrm>
            <a:off x="15257081" y="2767426"/>
            <a:ext cx="12130907" cy="8645610"/>
            <a:chOff x="15257081" y="2767426"/>
            <a:chExt cx="12130907" cy="8645610"/>
          </a:xfrm>
        </xdr:grpSpPr>
        <xdr:grpSp>
          <xdr:nvGrpSpPr>
            <xdr:cNvPr id="244" name="Group 243">
              <a:extLst>
                <a:ext uri="{FF2B5EF4-FFF2-40B4-BE49-F238E27FC236}">
                  <a16:creationId xmlns:a16="http://schemas.microsoft.com/office/drawing/2014/main" id="{82EDDB74-1597-4EFC-8EBE-137CF8A22D1C}"/>
                </a:ext>
              </a:extLst>
            </xdr:cNvPr>
            <xdr:cNvGrpSpPr/>
          </xdr:nvGrpSpPr>
          <xdr:grpSpPr>
            <a:xfrm>
              <a:off x="15257081" y="2767426"/>
              <a:ext cx="12130907" cy="8645610"/>
              <a:chOff x="15257081" y="2767426"/>
              <a:chExt cx="12130907" cy="8645610"/>
            </a:xfrm>
          </xdr:grpSpPr>
          <xdr:grpSp>
            <xdr:nvGrpSpPr>
              <xdr:cNvPr id="2" name="Group 1">
                <a:extLst>
                  <a:ext uri="{FF2B5EF4-FFF2-40B4-BE49-F238E27FC236}">
                    <a16:creationId xmlns:a16="http://schemas.microsoft.com/office/drawing/2014/main" id="{1FBD0AA4-51A0-474D-B1E0-6B8F19D2EF6E}"/>
                  </a:ext>
                </a:extLst>
              </xdr:cNvPr>
              <xdr:cNvGrpSpPr/>
            </xdr:nvGrpSpPr>
            <xdr:grpSpPr>
              <a:xfrm>
                <a:off x="15257081" y="2767426"/>
                <a:ext cx="12130907" cy="8645610"/>
                <a:chOff x="13121650" y="2436558"/>
                <a:chExt cx="12125344" cy="6443663"/>
              </a:xfrm>
            </xdr:grpSpPr>
            <xdr:graphicFrame macro="">
              <xdr:nvGraphicFramePr>
                <xdr:cNvPr id="3" name="Chart 2">
                  <a:extLst>
                    <a:ext uri="{FF2B5EF4-FFF2-40B4-BE49-F238E27FC236}">
                      <a16:creationId xmlns:a16="http://schemas.microsoft.com/office/drawing/2014/main" id="{BCEE2ED4-AFF5-40C7-B469-D778F155CCA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599AC9BF-C7C1-494D-A9C8-CEF97D728B63}"/>
                    </a:ext>
                  </a:extLst>
                </xdr:cNvPr>
                <xdr:cNvGrpSpPr/>
              </xdr:nvGrpSpPr>
              <xdr:grpSpPr>
                <a:xfrm>
                  <a:off x="14016037" y="8314947"/>
                  <a:ext cx="10536554" cy="278322"/>
                  <a:chOff x="1005368" y="6176110"/>
                  <a:chExt cx="10536554" cy="278322"/>
                </a:xfrm>
              </xdr:grpSpPr>
              <xdr:grpSp>
                <xdr:nvGrpSpPr>
                  <xdr:cNvPr id="204" name="Group 203">
                    <a:extLst>
                      <a:ext uri="{FF2B5EF4-FFF2-40B4-BE49-F238E27FC236}">
                        <a16:creationId xmlns:a16="http://schemas.microsoft.com/office/drawing/2014/main" id="{71EC9F0C-856B-497E-A521-1F3569FB8468}"/>
                      </a:ext>
                    </a:extLst>
                  </xdr:cNvPr>
                  <xdr:cNvGrpSpPr/>
                </xdr:nvGrpSpPr>
                <xdr:grpSpPr>
                  <a:xfrm>
                    <a:off x="1005368" y="6176110"/>
                    <a:ext cx="2761658" cy="202635"/>
                    <a:chOff x="817452" y="5838502"/>
                    <a:chExt cx="2761658" cy="202604"/>
                  </a:xfrm>
                </xdr:grpSpPr>
                <xdr:sp macro="" textlink="">
                  <xdr:nvSpPr>
                    <xdr:cNvPr id="230" name="TextBox 77">
                      <a:extLst>
                        <a:ext uri="{FF2B5EF4-FFF2-40B4-BE49-F238E27FC236}">
                          <a16:creationId xmlns:a16="http://schemas.microsoft.com/office/drawing/2014/main" id="{A9425EA8-3D7B-46A9-8F9A-819E40BD6F23}"/>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C5406017-B4BD-4852-903F-A2BA1270BBF1}"/>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41205A87-890F-4806-AB35-EFBF6643E6C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14331F1-BB7F-4AFB-9D21-03771349B3D6}"/>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E240AA2C-B184-4517-885A-01AFA61B1594}"/>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8C84AED8-C38C-49AA-B239-EC03E1F602F1}"/>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2C5B524-0AF6-4F05-A175-8164B198E082}"/>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A98ACD0C-80DA-4F4D-87E1-90328CAE3F7C}"/>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A7A3439F-799F-4C6B-8DB4-E3878794F4B0}"/>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2A64C0B5-F33E-4473-A926-A8ADD84EB041}"/>
                      </a:ext>
                    </a:extLst>
                  </xdr:cNvPr>
                  <xdr:cNvGrpSpPr/>
                </xdr:nvGrpSpPr>
                <xdr:grpSpPr>
                  <a:xfrm>
                    <a:off x="4093737" y="6182556"/>
                    <a:ext cx="2160113" cy="237920"/>
                    <a:chOff x="3973898" y="5844672"/>
                    <a:chExt cx="2160182" cy="237903"/>
                  </a:xfrm>
                </xdr:grpSpPr>
                <xdr:sp macro="" textlink="">
                  <xdr:nvSpPr>
                    <xdr:cNvPr id="224" name="TextBox 77">
                      <a:extLst>
                        <a:ext uri="{FF2B5EF4-FFF2-40B4-BE49-F238E27FC236}">
                          <a16:creationId xmlns:a16="http://schemas.microsoft.com/office/drawing/2014/main" id="{F9648E91-0FC6-43BA-9184-987E42C16470}"/>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C988C62C-2029-4EE5-BA5F-075884AD89B7}"/>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85C63C44-FCB7-4D7E-A4D2-19B0DB121A1E}"/>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8E2B5D11-E558-4539-84E5-DE1514583614}"/>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30702825-D0B5-44B9-8EE9-75FC79156D27}"/>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08966528-C024-4628-A25A-510B676D1930}"/>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1EFC1D08-0FD1-4C8B-9364-320935869B45}"/>
                      </a:ext>
                    </a:extLst>
                  </xdr:cNvPr>
                  <xdr:cNvGrpSpPr/>
                </xdr:nvGrpSpPr>
                <xdr:grpSpPr>
                  <a:xfrm>
                    <a:off x="6210826" y="6179355"/>
                    <a:ext cx="2168115" cy="244251"/>
                    <a:chOff x="3887027" y="5822310"/>
                    <a:chExt cx="2168184" cy="244234"/>
                  </a:xfrm>
                </xdr:grpSpPr>
                <xdr:sp macro="" textlink="">
                  <xdr:nvSpPr>
                    <xdr:cNvPr id="218" name="TextBox 77">
                      <a:extLst>
                        <a:ext uri="{FF2B5EF4-FFF2-40B4-BE49-F238E27FC236}">
                          <a16:creationId xmlns:a16="http://schemas.microsoft.com/office/drawing/2014/main" id="{BB1620E4-FFAE-4E71-A512-6A5FC76A543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BEBE6194-A2F8-4EEA-89A0-D96AF54B27B8}"/>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9D5F6C3-BC47-4F45-ABA4-10C78FAE364E}"/>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15028E7E-6577-4F34-95F9-BC7EC0729688}"/>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7AD8DBC7-6134-4F8B-A3E1-5C0DC57BB5D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21B7220E-53D8-41B0-B07D-D221E02699C3}"/>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E90B1897-7DBB-4485-B0D9-2A3F203ABFA7}"/>
                      </a:ext>
                    </a:extLst>
                  </xdr:cNvPr>
                  <xdr:cNvGrpSpPr/>
                </xdr:nvGrpSpPr>
                <xdr:grpSpPr>
                  <a:xfrm>
                    <a:off x="8318315" y="6202760"/>
                    <a:ext cx="2148048" cy="232260"/>
                    <a:chOff x="3831527" y="5827666"/>
                    <a:chExt cx="2148117" cy="232244"/>
                  </a:xfrm>
                </xdr:grpSpPr>
                <xdr:sp macro="" textlink="">
                  <xdr:nvSpPr>
                    <xdr:cNvPr id="212" name="TextBox 77">
                      <a:extLst>
                        <a:ext uri="{FF2B5EF4-FFF2-40B4-BE49-F238E27FC236}">
                          <a16:creationId xmlns:a16="http://schemas.microsoft.com/office/drawing/2014/main" id="{2E6B67CD-7B0F-479F-AAB5-4B1C30DF0D02}"/>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12AA2C9C-D0A5-4D61-A801-C0988E062A38}"/>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EB7B4ECE-2A84-4780-A1A2-19D67B33FEDB}"/>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FE6B8799-59AE-4A9D-85DA-873992BEFC40}"/>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D7504ACE-14E5-45F4-8388-B0ADC38D0008}"/>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7B3A3837-706E-4D78-AD14-2474420D6DE3}"/>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499F0805-861D-4C60-B23E-7C8FABD59F5A}"/>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4279067-F294-476D-90A7-8E08F4BC840B}"/>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0CDECB40-5A0E-4A32-A0B6-6DC5F633BB32}"/>
                      </a:ext>
                    </a:extLst>
                  </xdr:cNvPr>
                  <xdr:cNvSpPr txBox="1"/>
                </xdr:nvSpPr>
                <xdr:spPr>
                  <a:xfrm>
                    <a:off x="11103313" y="6208129"/>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35578EB8-89B0-43E4-B1F6-AA05B8E5147F}"/>
                    </a:ext>
                  </a:extLst>
                </xdr:cNvPr>
                <xdr:cNvGrpSpPr/>
              </xdr:nvGrpSpPr>
              <xdr:grpSpPr>
                <a:xfrm>
                  <a:off x="13878447" y="7805303"/>
                  <a:ext cx="10991627" cy="741775"/>
                  <a:chOff x="801596" y="5377625"/>
                  <a:chExt cx="10965018" cy="741775"/>
                </a:xfrm>
              </xdr:grpSpPr>
              <xdr:grpSp>
                <xdr:nvGrpSpPr>
                  <xdr:cNvPr id="6" name="Group 5">
                    <a:extLst>
                      <a:ext uri="{FF2B5EF4-FFF2-40B4-BE49-F238E27FC236}">
                        <a16:creationId xmlns:a16="http://schemas.microsoft.com/office/drawing/2014/main" id="{285761AE-ACA5-40AD-AAE5-0EBB947DBD68}"/>
                      </a:ext>
                    </a:extLst>
                  </xdr:cNvPr>
                  <xdr:cNvGrpSpPr/>
                </xdr:nvGrpSpPr>
                <xdr:grpSpPr>
                  <a:xfrm>
                    <a:off x="801596" y="5377625"/>
                    <a:ext cx="4923339" cy="741775"/>
                    <a:chOff x="801596" y="5377625"/>
                    <a:chExt cx="4923339" cy="741775"/>
                  </a:xfrm>
                </xdr:grpSpPr>
                <xdr:grpSp>
                  <xdr:nvGrpSpPr>
                    <xdr:cNvPr id="119" name="Group 118">
                      <a:extLst>
                        <a:ext uri="{FF2B5EF4-FFF2-40B4-BE49-F238E27FC236}">
                          <a16:creationId xmlns:a16="http://schemas.microsoft.com/office/drawing/2014/main" id="{1C58BD2D-4C95-4C66-8321-7E6CA0BF6E69}"/>
                        </a:ext>
                      </a:extLst>
                    </xdr:cNvPr>
                    <xdr:cNvGrpSpPr/>
                  </xdr:nvGrpSpPr>
                  <xdr:grpSpPr>
                    <a:xfrm>
                      <a:off x="801596" y="5554706"/>
                      <a:ext cx="444193" cy="560859"/>
                      <a:chOff x="838257" y="5554706"/>
                      <a:chExt cx="444193" cy="560859"/>
                    </a:xfrm>
                  </xdr:grpSpPr>
                  <xdr:cxnSp macro="">
                    <xdr:nvCxnSpPr>
                      <xdr:cNvPr id="199" name="Straight Connector 198">
                        <a:extLst>
                          <a:ext uri="{FF2B5EF4-FFF2-40B4-BE49-F238E27FC236}">
                            <a16:creationId xmlns:a16="http://schemas.microsoft.com/office/drawing/2014/main" id="{B6DDE3C5-6041-402E-9F6D-5C6E774FBFB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46DD4BEF-965E-4439-966F-144F8A327A97}"/>
                          </a:ext>
                        </a:extLst>
                      </xdr:cNvPr>
                      <xdr:cNvGrpSpPr/>
                    </xdr:nvGrpSpPr>
                    <xdr:grpSpPr>
                      <a:xfrm>
                        <a:off x="838257" y="5554706"/>
                        <a:ext cx="444193" cy="560859"/>
                        <a:chOff x="838257" y="5554706"/>
                        <a:chExt cx="444193" cy="560859"/>
                      </a:xfrm>
                    </xdr:grpSpPr>
                    <xdr:sp macro="" textlink="">
                      <xdr:nvSpPr>
                        <xdr:cNvPr id="201" name="TextBox 77">
                          <a:extLst>
                            <a:ext uri="{FF2B5EF4-FFF2-40B4-BE49-F238E27FC236}">
                              <a16:creationId xmlns:a16="http://schemas.microsoft.com/office/drawing/2014/main" id="{79085E87-109A-4EA7-B919-EC11FE086598}"/>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6452AC56-D42B-4304-B1FD-F60F95F7647E}"/>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FB34A83C-B7C2-4768-B5BE-A05D7EE0A1A9}"/>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F50D5668-B8A6-4C87-AFA4-E83141661818}"/>
                        </a:ext>
                      </a:extLst>
                    </xdr:cNvPr>
                    <xdr:cNvGrpSpPr/>
                  </xdr:nvGrpSpPr>
                  <xdr:grpSpPr>
                    <a:xfrm>
                      <a:off x="1171499" y="5377625"/>
                      <a:ext cx="4553436" cy="741775"/>
                      <a:chOff x="1171499" y="5377625"/>
                      <a:chExt cx="4553436" cy="741775"/>
                    </a:xfrm>
                  </xdr:grpSpPr>
                  <xdr:grpSp>
                    <xdr:nvGrpSpPr>
                      <xdr:cNvPr id="121" name="Group 120">
                        <a:extLst>
                          <a:ext uri="{FF2B5EF4-FFF2-40B4-BE49-F238E27FC236}">
                            <a16:creationId xmlns:a16="http://schemas.microsoft.com/office/drawing/2014/main" id="{C5949F18-B09D-4FB9-8815-21E9531C4E62}"/>
                          </a:ext>
                        </a:extLst>
                      </xdr:cNvPr>
                      <xdr:cNvGrpSpPr/>
                    </xdr:nvGrpSpPr>
                    <xdr:grpSpPr>
                      <a:xfrm>
                        <a:off x="1171499" y="5377625"/>
                        <a:ext cx="2176716" cy="733189"/>
                        <a:chOff x="1171499" y="5377625"/>
                        <a:chExt cx="2176716" cy="733189"/>
                      </a:xfrm>
                    </xdr:grpSpPr>
                    <xdr:grpSp>
                      <xdr:nvGrpSpPr>
                        <xdr:cNvPr id="161" name="Group 160">
                          <a:extLst>
                            <a:ext uri="{FF2B5EF4-FFF2-40B4-BE49-F238E27FC236}">
                              <a16:creationId xmlns:a16="http://schemas.microsoft.com/office/drawing/2014/main" id="{5C68F224-09AB-455A-A4CD-7C2E70291158}"/>
                            </a:ext>
                          </a:extLst>
                        </xdr:cNvPr>
                        <xdr:cNvGrpSpPr/>
                      </xdr:nvGrpSpPr>
                      <xdr:grpSpPr>
                        <a:xfrm>
                          <a:off x="1171499" y="5399834"/>
                          <a:ext cx="1124791" cy="710980"/>
                          <a:chOff x="1171499" y="5399834"/>
                          <a:chExt cx="1124791" cy="710980"/>
                        </a:xfrm>
                      </xdr:grpSpPr>
                      <xdr:grpSp>
                        <xdr:nvGrpSpPr>
                          <xdr:cNvPr id="181" name="Group 180">
                            <a:extLst>
                              <a:ext uri="{FF2B5EF4-FFF2-40B4-BE49-F238E27FC236}">
                                <a16:creationId xmlns:a16="http://schemas.microsoft.com/office/drawing/2014/main" id="{97659FC5-7796-4F19-ACA3-F1ADD9D3E176}"/>
                              </a:ext>
                            </a:extLst>
                          </xdr:cNvPr>
                          <xdr:cNvGrpSpPr/>
                        </xdr:nvGrpSpPr>
                        <xdr:grpSpPr>
                          <a:xfrm>
                            <a:off x="1171499" y="5420427"/>
                            <a:ext cx="419177" cy="688301"/>
                            <a:chOff x="842400" y="5420427"/>
                            <a:chExt cx="419177" cy="688301"/>
                          </a:xfrm>
                        </xdr:grpSpPr>
                        <xdr:cxnSp macro="">
                          <xdr:nvCxnSpPr>
                            <xdr:cNvPr id="194" name="Straight Connector 193">
                              <a:extLst>
                                <a:ext uri="{FF2B5EF4-FFF2-40B4-BE49-F238E27FC236}">
                                  <a16:creationId xmlns:a16="http://schemas.microsoft.com/office/drawing/2014/main" id="{C41B2C65-1742-445C-93EB-594D8E069301}"/>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EA5CEB87-2BF4-4F38-A2C1-2C6E6F630622}"/>
                                </a:ext>
                              </a:extLst>
                            </xdr:cNvPr>
                            <xdr:cNvGrpSpPr/>
                          </xdr:nvGrpSpPr>
                          <xdr:grpSpPr>
                            <a:xfrm>
                              <a:off x="842400" y="5420427"/>
                              <a:ext cx="419177" cy="688301"/>
                              <a:chOff x="842400" y="5420427"/>
                              <a:chExt cx="419177" cy="688301"/>
                            </a:xfrm>
                          </xdr:grpSpPr>
                          <xdr:sp macro="" textlink="">
                            <xdr:nvSpPr>
                              <xdr:cNvPr id="196" name="TextBox 77">
                                <a:extLst>
                                  <a:ext uri="{FF2B5EF4-FFF2-40B4-BE49-F238E27FC236}">
                                    <a16:creationId xmlns:a16="http://schemas.microsoft.com/office/drawing/2014/main" id="{5F1780F3-AAB9-4E4E-BBAA-A2F0E0AFF9D0}"/>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6222B48D-1CCC-4A81-8ADD-8ED3D8959A2A}"/>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3521E8E5-B932-486E-97A4-F3C3B640CA61}"/>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32EB7CEA-7759-45B1-8980-B5CA9BF9CA95}"/>
                              </a:ext>
                            </a:extLst>
                          </xdr:cNvPr>
                          <xdr:cNvGrpSpPr/>
                        </xdr:nvGrpSpPr>
                        <xdr:grpSpPr>
                          <a:xfrm>
                            <a:off x="1520658" y="5413628"/>
                            <a:ext cx="425835" cy="697186"/>
                            <a:chOff x="825801" y="5413628"/>
                            <a:chExt cx="425835" cy="697186"/>
                          </a:xfrm>
                        </xdr:grpSpPr>
                        <xdr:cxnSp macro="">
                          <xdr:nvCxnSpPr>
                            <xdr:cNvPr id="189" name="Straight Connector 188">
                              <a:extLst>
                                <a:ext uri="{FF2B5EF4-FFF2-40B4-BE49-F238E27FC236}">
                                  <a16:creationId xmlns:a16="http://schemas.microsoft.com/office/drawing/2014/main" id="{459EB469-5C15-4772-A3AE-7A0203B71352}"/>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CDD419D5-FD9E-4FEC-8B99-8205E07A06E7}"/>
                                </a:ext>
                              </a:extLst>
                            </xdr:cNvPr>
                            <xdr:cNvGrpSpPr/>
                          </xdr:nvGrpSpPr>
                          <xdr:grpSpPr>
                            <a:xfrm>
                              <a:off x="825801" y="5413628"/>
                              <a:ext cx="425835" cy="697186"/>
                              <a:chOff x="825801" y="5413628"/>
                              <a:chExt cx="425835" cy="697186"/>
                            </a:xfrm>
                          </xdr:grpSpPr>
                          <xdr:sp macro="" textlink="">
                            <xdr:nvSpPr>
                              <xdr:cNvPr id="191" name="TextBox 77">
                                <a:extLst>
                                  <a:ext uri="{FF2B5EF4-FFF2-40B4-BE49-F238E27FC236}">
                                    <a16:creationId xmlns:a16="http://schemas.microsoft.com/office/drawing/2014/main" id="{75EB2843-9080-4490-996E-6C586B844FA2}"/>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EDBE5C29-C213-4613-AD3F-1D04BEA5E461}"/>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37A11DFB-47A3-425E-ABE9-13A9498D10C9}"/>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DA580872-2464-4235-B925-B262E442FCFE}"/>
                              </a:ext>
                            </a:extLst>
                          </xdr:cNvPr>
                          <xdr:cNvGrpSpPr/>
                        </xdr:nvGrpSpPr>
                        <xdr:grpSpPr>
                          <a:xfrm>
                            <a:off x="1869568" y="5399834"/>
                            <a:ext cx="426722" cy="703824"/>
                            <a:chOff x="808953" y="5399834"/>
                            <a:chExt cx="426722" cy="703824"/>
                          </a:xfrm>
                        </xdr:grpSpPr>
                        <xdr:cxnSp macro="">
                          <xdr:nvCxnSpPr>
                            <xdr:cNvPr id="184" name="Straight Connector 183">
                              <a:extLst>
                                <a:ext uri="{FF2B5EF4-FFF2-40B4-BE49-F238E27FC236}">
                                  <a16:creationId xmlns:a16="http://schemas.microsoft.com/office/drawing/2014/main" id="{BBF9F3FA-C7D2-418F-A939-55A11976672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24EC1F65-9A73-492B-BC7C-7C69548EDDD1}"/>
                                </a:ext>
                              </a:extLst>
                            </xdr:cNvPr>
                            <xdr:cNvGrpSpPr/>
                          </xdr:nvGrpSpPr>
                          <xdr:grpSpPr>
                            <a:xfrm>
                              <a:off x="808953" y="5399834"/>
                              <a:ext cx="426722" cy="703824"/>
                              <a:chOff x="808953" y="5399834"/>
                              <a:chExt cx="426722" cy="703824"/>
                            </a:xfrm>
                          </xdr:grpSpPr>
                          <xdr:sp macro="" textlink="">
                            <xdr:nvSpPr>
                              <xdr:cNvPr id="186" name="TextBox 77">
                                <a:extLst>
                                  <a:ext uri="{FF2B5EF4-FFF2-40B4-BE49-F238E27FC236}">
                                    <a16:creationId xmlns:a16="http://schemas.microsoft.com/office/drawing/2014/main" id="{25AC77B9-D214-456F-9A1D-8F73FBC44845}"/>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E56554FC-F9C1-45BE-AE64-37CB01322869}"/>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8C6B042D-D1FF-4399-B7CC-0F26A78D01BE}"/>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A9822050-79C8-46E7-8033-45CD0E3BC23B}"/>
                            </a:ext>
                          </a:extLst>
                        </xdr:cNvPr>
                        <xdr:cNvGrpSpPr/>
                      </xdr:nvGrpSpPr>
                      <xdr:grpSpPr>
                        <a:xfrm>
                          <a:off x="2224194" y="5377625"/>
                          <a:ext cx="1124021" cy="729890"/>
                          <a:chOff x="1126921" y="5373920"/>
                          <a:chExt cx="1124021" cy="729890"/>
                        </a:xfrm>
                      </xdr:grpSpPr>
                      <xdr:grpSp>
                        <xdr:nvGrpSpPr>
                          <xdr:cNvPr id="163" name="Group 162">
                            <a:extLst>
                              <a:ext uri="{FF2B5EF4-FFF2-40B4-BE49-F238E27FC236}">
                                <a16:creationId xmlns:a16="http://schemas.microsoft.com/office/drawing/2014/main" id="{45F2E81E-096D-4D1F-AD67-90A20D73071E}"/>
                              </a:ext>
                            </a:extLst>
                          </xdr:cNvPr>
                          <xdr:cNvGrpSpPr/>
                        </xdr:nvGrpSpPr>
                        <xdr:grpSpPr>
                          <a:xfrm>
                            <a:off x="1126921" y="5536718"/>
                            <a:ext cx="419427" cy="561412"/>
                            <a:chOff x="797822" y="5536718"/>
                            <a:chExt cx="419427" cy="561412"/>
                          </a:xfrm>
                        </xdr:grpSpPr>
                        <xdr:cxnSp macro="">
                          <xdr:nvCxnSpPr>
                            <xdr:cNvPr id="176" name="Straight Connector 175">
                              <a:extLst>
                                <a:ext uri="{FF2B5EF4-FFF2-40B4-BE49-F238E27FC236}">
                                  <a16:creationId xmlns:a16="http://schemas.microsoft.com/office/drawing/2014/main" id="{E2FAD0E9-31E7-4384-9723-69B6F7CC3BED}"/>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CAB3767-D9CC-40CD-B548-646F71311727}"/>
                                </a:ext>
                              </a:extLst>
                            </xdr:cNvPr>
                            <xdr:cNvGrpSpPr/>
                          </xdr:nvGrpSpPr>
                          <xdr:grpSpPr>
                            <a:xfrm>
                              <a:off x="797822" y="5536718"/>
                              <a:ext cx="419427" cy="561412"/>
                              <a:chOff x="797822" y="5536718"/>
                              <a:chExt cx="419427" cy="561412"/>
                            </a:xfrm>
                          </xdr:grpSpPr>
                          <xdr:sp macro="" textlink="">
                            <xdr:nvSpPr>
                              <xdr:cNvPr id="178" name="TextBox 77">
                                <a:extLst>
                                  <a:ext uri="{FF2B5EF4-FFF2-40B4-BE49-F238E27FC236}">
                                    <a16:creationId xmlns:a16="http://schemas.microsoft.com/office/drawing/2014/main" id="{2AD9E512-5D30-48CF-A9E1-7EB830E39301}"/>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5861EA7B-8641-4EB7-BC20-4DD18539E2AF}"/>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FB188B33-B1CD-4271-B071-78A744343F87}"/>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0D4422D8-AF20-48CD-8C40-DB8D61CF86A4}"/>
                              </a:ext>
                            </a:extLst>
                          </xdr:cNvPr>
                          <xdr:cNvGrpSpPr/>
                        </xdr:nvGrpSpPr>
                        <xdr:grpSpPr>
                          <a:xfrm>
                            <a:off x="1485456" y="5405288"/>
                            <a:ext cx="418154" cy="683048"/>
                            <a:chOff x="790599" y="5405288"/>
                            <a:chExt cx="418154" cy="683048"/>
                          </a:xfrm>
                        </xdr:grpSpPr>
                        <xdr:cxnSp macro="">
                          <xdr:nvCxnSpPr>
                            <xdr:cNvPr id="171" name="Straight Connector 170">
                              <a:extLst>
                                <a:ext uri="{FF2B5EF4-FFF2-40B4-BE49-F238E27FC236}">
                                  <a16:creationId xmlns:a16="http://schemas.microsoft.com/office/drawing/2014/main" id="{993DB359-02DF-4233-948B-0AA59510888A}"/>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5006F992-785F-4D32-AE83-438CF7368761}"/>
                                </a:ext>
                              </a:extLst>
                            </xdr:cNvPr>
                            <xdr:cNvGrpSpPr/>
                          </xdr:nvGrpSpPr>
                          <xdr:grpSpPr>
                            <a:xfrm>
                              <a:off x="790599" y="5405288"/>
                              <a:ext cx="418154" cy="683048"/>
                              <a:chOff x="790599" y="5405288"/>
                              <a:chExt cx="418154" cy="683048"/>
                            </a:xfrm>
                          </xdr:grpSpPr>
                          <xdr:sp macro="" textlink="">
                            <xdr:nvSpPr>
                              <xdr:cNvPr id="173" name="TextBox 77">
                                <a:extLst>
                                  <a:ext uri="{FF2B5EF4-FFF2-40B4-BE49-F238E27FC236}">
                                    <a16:creationId xmlns:a16="http://schemas.microsoft.com/office/drawing/2014/main" id="{1B1D8DB3-E0A9-4F13-AC42-50C54053F9DE}"/>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BF8DB8E4-1342-429A-B0F2-A218AD55BAEA}"/>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479DB093-22E9-4076-BE00-10247F2DEB0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235E9B1C-2246-45F3-8527-1D1E1C29194B}"/>
                              </a:ext>
                            </a:extLst>
                          </xdr:cNvPr>
                          <xdr:cNvGrpSpPr/>
                        </xdr:nvGrpSpPr>
                        <xdr:grpSpPr>
                          <a:xfrm>
                            <a:off x="1861691" y="5373920"/>
                            <a:ext cx="389251" cy="729890"/>
                            <a:chOff x="801076" y="5373920"/>
                            <a:chExt cx="389251" cy="729890"/>
                          </a:xfrm>
                        </xdr:grpSpPr>
                        <xdr:cxnSp macro="">
                          <xdr:nvCxnSpPr>
                            <xdr:cNvPr id="166" name="Straight Connector 165">
                              <a:extLst>
                                <a:ext uri="{FF2B5EF4-FFF2-40B4-BE49-F238E27FC236}">
                                  <a16:creationId xmlns:a16="http://schemas.microsoft.com/office/drawing/2014/main" id="{0FDD19FF-9D45-4EB4-8400-D95025C44D5E}"/>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8A23141-2397-4C15-AFCE-1162E1C23437}"/>
                                </a:ext>
                              </a:extLst>
                            </xdr:cNvPr>
                            <xdr:cNvGrpSpPr/>
                          </xdr:nvGrpSpPr>
                          <xdr:grpSpPr>
                            <a:xfrm>
                              <a:off x="801076" y="5373920"/>
                              <a:ext cx="389251" cy="729890"/>
                              <a:chOff x="801076" y="5373920"/>
                              <a:chExt cx="389251" cy="729890"/>
                            </a:xfrm>
                          </xdr:grpSpPr>
                          <xdr:sp macro="" textlink="">
                            <xdr:nvSpPr>
                              <xdr:cNvPr id="168" name="TextBox 77">
                                <a:extLst>
                                  <a:ext uri="{FF2B5EF4-FFF2-40B4-BE49-F238E27FC236}">
                                    <a16:creationId xmlns:a16="http://schemas.microsoft.com/office/drawing/2014/main" id="{3202E8FD-E3BD-4CB9-8512-32982B472D08}"/>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CB704D32-8DAF-4E88-9774-9A68DA24AE20}"/>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CFC753FB-32A2-420B-8240-DB27D3AFD692}"/>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E61E684D-226F-4D26-9B42-A9CFFBF15853}"/>
                          </a:ext>
                        </a:extLst>
                      </xdr:cNvPr>
                      <xdr:cNvGrpSpPr/>
                    </xdr:nvGrpSpPr>
                    <xdr:grpSpPr>
                      <a:xfrm>
                        <a:off x="3285386" y="5403502"/>
                        <a:ext cx="2439549" cy="715898"/>
                        <a:chOff x="1119700" y="5395950"/>
                        <a:chExt cx="2439549" cy="715898"/>
                      </a:xfrm>
                    </xdr:grpSpPr>
                    <xdr:grpSp>
                      <xdr:nvGrpSpPr>
                        <xdr:cNvPr id="123" name="Group 122">
                          <a:extLst>
                            <a:ext uri="{FF2B5EF4-FFF2-40B4-BE49-F238E27FC236}">
                              <a16:creationId xmlns:a16="http://schemas.microsoft.com/office/drawing/2014/main" id="{9AFFAA86-13F7-4E65-8A02-4BDB40C32742}"/>
                            </a:ext>
                          </a:extLst>
                        </xdr:cNvPr>
                        <xdr:cNvGrpSpPr/>
                      </xdr:nvGrpSpPr>
                      <xdr:grpSpPr>
                        <a:xfrm>
                          <a:off x="1119700" y="5395950"/>
                          <a:ext cx="1124680" cy="709101"/>
                          <a:chOff x="1119700" y="5395950"/>
                          <a:chExt cx="1124680" cy="709101"/>
                        </a:xfrm>
                      </xdr:grpSpPr>
                      <xdr:grpSp>
                        <xdr:nvGrpSpPr>
                          <xdr:cNvPr id="143" name="Group 142">
                            <a:extLst>
                              <a:ext uri="{FF2B5EF4-FFF2-40B4-BE49-F238E27FC236}">
                                <a16:creationId xmlns:a16="http://schemas.microsoft.com/office/drawing/2014/main" id="{FD27C75F-5E06-494B-A294-904F73104011}"/>
                              </a:ext>
                            </a:extLst>
                          </xdr:cNvPr>
                          <xdr:cNvGrpSpPr/>
                        </xdr:nvGrpSpPr>
                        <xdr:grpSpPr>
                          <a:xfrm>
                            <a:off x="1119700" y="5412429"/>
                            <a:ext cx="685384" cy="692222"/>
                            <a:chOff x="790601" y="5412429"/>
                            <a:chExt cx="685384" cy="692222"/>
                          </a:xfrm>
                        </xdr:grpSpPr>
                        <xdr:cxnSp macro="">
                          <xdr:nvCxnSpPr>
                            <xdr:cNvPr id="156" name="Straight Connector 155">
                              <a:extLst>
                                <a:ext uri="{FF2B5EF4-FFF2-40B4-BE49-F238E27FC236}">
                                  <a16:creationId xmlns:a16="http://schemas.microsoft.com/office/drawing/2014/main" id="{6D871887-0162-449E-97B1-2D7DE1C87FD1}"/>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428B59C9-3974-453B-A768-CC9639DE14DF}"/>
                                </a:ext>
                              </a:extLst>
                            </xdr:cNvPr>
                            <xdr:cNvGrpSpPr/>
                          </xdr:nvGrpSpPr>
                          <xdr:grpSpPr>
                            <a:xfrm>
                              <a:off x="790601" y="5412429"/>
                              <a:ext cx="685384" cy="692222"/>
                              <a:chOff x="790601" y="5412429"/>
                              <a:chExt cx="685384" cy="692222"/>
                            </a:xfrm>
                          </xdr:grpSpPr>
                          <xdr:sp macro="" textlink="">
                            <xdr:nvSpPr>
                              <xdr:cNvPr id="158" name="TextBox 77">
                                <a:extLst>
                                  <a:ext uri="{FF2B5EF4-FFF2-40B4-BE49-F238E27FC236}">
                                    <a16:creationId xmlns:a16="http://schemas.microsoft.com/office/drawing/2014/main" id="{19BE70FC-62AE-45F2-9E35-2206D55FE557}"/>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6D402BE1-ECE1-4CAE-8DBB-A13713E4BBCE}"/>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048B1ED8-BC2C-433B-8FD3-049632F3CADD}"/>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01B22EB2-7F09-46D7-99F7-3A3A24B58AAA}"/>
                              </a:ext>
                            </a:extLst>
                          </xdr:cNvPr>
                          <xdr:cNvGrpSpPr/>
                        </xdr:nvGrpSpPr>
                        <xdr:grpSpPr>
                          <a:xfrm>
                            <a:off x="1283320" y="5395950"/>
                            <a:ext cx="603955" cy="709101"/>
                            <a:chOff x="588463" y="5395950"/>
                            <a:chExt cx="603955" cy="709101"/>
                          </a:xfrm>
                        </xdr:grpSpPr>
                        <xdr:cxnSp macro="">
                          <xdr:nvCxnSpPr>
                            <xdr:cNvPr id="151" name="Straight Connector 150">
                              <a:extLst>
                                <a:ext uri="{FF2B5EF4-FFF2-40B4-BE49-F238E27FC236}">
                                  <a16:creationId xmlns:a16="http://schemas.microsoft.com/office/drawing/2014/main" id="{B29A92F0-6474-4B87-895E-B5C4742DBC4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28DA701-C9E3-4E43-8D02-390F034DCBD6}"/>
                                </a:ext>
                              </a:extLst>
                            </xdr:cNvPr>
                            <xdr:cNvGrpSpPr/>
                          </xdr:nvGrpSpPr>
                          <xdr:grpSpPr>
                            <a:xfrm>
                              <a:off x="588463" y="5395950"/>
                              <a:ext cx="603955" cy="709101"/>
                              <a:chOff x="588463" y="5395950"/>
                              <a:chExt cx="603955" cy="709101"/>
                            </a:xfrm>
                          </xdr:grpSpPr>
                          <xdr:sp macro="" textlink="">
                            <xdr:nvSpPr>
                              <xdr:cNvPr id="153" name="TextBox 77">
                                <a:extLst>
                                  <a:ext uri="{FF2B5EF4-FFF2-40B4-BE49-F238E27FC236}">
                                    <a16:creationId xmlns:a16="http://schemas.microsoft.com/office/drawing/2014/main" id="{5B1FE8F6-0822-42CB-9A5E-AE24898DB428}"/>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A5C8FBBA-442C-4295-8F71-0CCC66007125}"/>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58750A57-F290-4CDA-B901-9286746D32E3}"/>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4B669631-D3B0-4780-969F-793020FE0E52}"/>
                              </a:ext>
                            </a:extLst>
                          </xdr:cNvPr>
                          <xdr:cNvGrpSpPr/>
                        </xdr:nvGrpSpPr>
                        <xdr:grpSpPr>
                          <a:xfrm>
                            <a:off x="1831957" y="5410234"/>
                            <a:ext cx="412423" cy="694338"/>
                            <a:chOff x="771342" y="5410234"/>
                            <a:chExt cx="412423" cy="694338"/>
                          </a:xfrm>
                        </xdr:grpSpPr>
                        <xdr:cxnSp macro="">
                          <xdr:nvCxnSpPr>
                            <xdr:cNvPr id="146" name="Straight Connector 145">
                              <a:extLst>
                                <a:ext uri="{FF2B5EF4-FFF2-40B4-BE49-F238E27FC236}">
                                  <a16:creationId xmlns:a16="http://schemas.microsoft.com/office/drawing/2014/main" id="{8397B5B9-8507-4D9A-8183-4A7AECD3C86B}"/>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7E99BBFC-616A-4C70-81FC-584F2B4C4276}"/>
                                </a:ext>
                              </a:extLst>
                            </xdr:cNvPr>
                            <xdr:cNvGrpSpPr/>
                          </xdr:nvGrpSpPr>
                          <xdr:grpSpPr>
                            <a:xfrm>
                              <a:off x="771342" y="5410234"/>
                              <a:ext cx="412423" cy="694338"/>
                              <a:chOff x="771342" y="5410234"/>
                              <a:chExt cx="412423" cy="694338"/>
                            </a:xfrm>
                          </xdr:grpSpPr>
                          <xdr:sp macro="" textlink="">
                            <xdr:nvSpPr>
                              <xdr:cNvPr id="148" name="TextBox 77">
                                <a:extLst>
                                  <a:ext uri="{FF2B5EF4-FFF2-40B4-BE49-F238E27FC236}">
                                    <a16:creationId xmlns:a16="http://schemas.microsoft.com/office/drawing/2014/main" id="{1639488D-9CE9-4BFE-9674-14646715FB5D}"/>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63F69EC7-FC99-4AA5-9817-AE3E63E2453B}"/>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DA70859A-093F-4832-BDD0-5A7BC1B3CC48}"/>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45C48C67-8513-4B3C-BD6A-2646467E3090}"/>
                            </a:ext>
                          </a:extLst>
                        </xdr:cNvPr>
                        <xdr:cNvGrpSpPr/>
                      </xdr:nvGrpSpPr>
                      <xdr:grpSpPr>
                        <a:xfrm>
                          <a:off x="2159201" y="5399656"/>
                          <a:ext cx="1400048" cy="712192"/>
                          <a:chOff x="1061928" y="5395951"/>
                          <a:chExt cx="1400048" cy="712192"/>
                        </a:xfrm>
                      </xdr:grpSpPr>
                      <xdr:grpSp>
                        <xdr:nvGrpSpPr>
                          <xdr:cNvPr id="125" name="Group 124">
                            <a:extLst>
                              <a:ext uri="{FF2B5EF4-FFF2-40B4-BE49-F238E27FC236}">
                                <a16:creationId xmlns:a16="http://schemas.microsoft.com/office/drawing/2014/main" id="{8A148BAB-07D9-4754-B082-29BF00773E87}"/>
                              </a:ext>
                            </a:extLst>
                          </xdr:cNvPr>
                          <xdr:cNvGrpSpPr/>
                        </xdr:nvGrpSpPr>
                        <xdr:grpSpPr>
                          <a:xfrm>
                            <a:off x="1061928" y="5404878"/>
                            <a:ext cx="432042" cy="703265"/>
                            <a:chOff x="732829" y="5404878"/>
                            <a:chExt cx="432042" cy="703265"/>
                          </a:xfrm>
                        </xdr:grpSpPr>
                        <xdr:cxnSp macro="">
                          <xdr:nvCxnSpPr>
                            <xdr:cNvPr id="138" name="Straight Connector 137">
                              <a:extLst>
                                <a:ext uri="{FF2B5EF4-FFF2-40B4-BE49-F238E27FC236}">
                                  <a16:creationId xmlns:a16="http://schemas.microsoft.com/office/drawing/2014/main" id="{2DC8BE81-9F5E-4FD2-9D78-DB3505AE347B}"/>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1AA02E74-A826-46FD-B678-ADA5205419E4}"/>
                                </a:ext>
                              </a:extLst>
                            </xdr:cNvPr>
                            <xdr:cNvGrpSpPr/>
                          </xdr:nvGrpSpPr>
                          <xdr:grpSpPr>
                            <a:xfrm>
                              <a:off x="732829" y="5404878"/>
                              <a:ext cx="432042" cy="703265"/>
                              <a:chOff x="732829" y="5404878"/>
                              <a:chExt cx="432042" cy="703265"/>
                            </a:xfrm>
                          </xdr:grpSpPr>
                          <xdr:sp macro="" textlink="">
                            <xdr:nvSpPr>
                              <xdr:cNvPr id="140" name="TextBox 77">
                                <a:extLst>
                                  <a:ext uri="{FF2B5EF4-FFF2-40B4-BE49-F238E27FC236}">
                                    <a16:creationId xmlns:a16="http://schemas.microsoft.com/office/drawing/2014/main" id="{A40C467B-F9F8-468A-BDFF-B57B97162780}"/>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73ADA949-B339-4DB1-9AEA-97C5D56AF316}"/>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BE1B6C53-448A-4AA7-AF08-7DA9FAF7E522}"/>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611A87D7-4A75-4999-9847-9E0469E2033E}"/>
                              </a:ext>
                            </a:extLst>
                          </xdr:cNvPr>
                          <xdr:cNvGrpSpPr/>
                        </xdr:nvGrpSpPr>
                        <xdr:grpSpPr>
                          <a:xfrm>
                            <a:off x="1427685" y="5396363"/>
                            <a:ext cx="408334" cy="707361"/>
                            <a:chOff x="732828" y="5396363"/>
                            <a:chExt cx="408334" cy="707361"/>
                          </a:xfrm>
                        </xdr:grpSpPr>
                        <xdr:cxnSp macro="">
                          <xdr:nvCxnSpPr>
                            <xdr:cNvPr id="133" name="Straight Connector 132">
                              <a:extLst>
                                <a:ext uri="{FF2B5EF4-FFF2-40B4-BE49-F238E27FC236}">
                                  <a16:creationId xmlns:a16="http://schemas.microsoft.com/office/drawing/2014/main" id="{C38981B7-D2EB-460A-BEB3-EFD994FD4EF1}"/>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0BC7F0E2-0C71-47DE-99F3-9F41C9D4E67B}"/>
                                </a:ext>
                              </a:extLst>
                            </xdr:cNvPr>
                            <xdr:cNvGrpSpPr/>
                          </xdr:nvGrpSpPr>
                          <xdr:grpSpPr>
                            <a:xfrm>
                              <a:off x="732828" y="5396363"/>
                              <a:ext cx="408334" cy="707361"/>
                              <a:chOff x="732828" y="5396363"/>
                              <a:chExt cx="408334" cy="707361"/>
                            </a:xfrm>
                          </xdr:grpSpPr>
                          <xdr:sp macro="" textlink="">
                            <xdr:nvSpPr>
                              <xdr:cNvPr id="135" name="TextBox 77">
                                <a:extLst>
                                  <a:ext uri="{FF2B5EF4-FFF2-40B4-BE49-F238E27FC236}">
                                    <a16:creationId xmlns:a16="http://schemas.microsoft.com/office/drawing/2014/main" id="{5CD5DAA2-C69F-4E69-A8DF-01F06663C55A}"/>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AA0B707B-506E-4E3F-BFC4-89AC7F414CC4}"/>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0851AB13-A504-4B60-BB43-11C680A1185E}"/>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3F0ED59E-FFE5-48F7-A4AB-5CAFA6BF0B11}"/>
                              </a:ext>
                            </a:extLst>
                          </xdr:cNvPr>
                          <xdr:cNvGrpSpPr/>
                        </xdr:nvGrpSpPr>
                        <xdr:grpSpPr>
                          <a:xfrm>
                            <a:off x="1754929" y="5395951"/>
                            <a:ext cx="707047" cy="695275"/>
                            <a:chOff x="694314" y="5395951"/>
                            <a:chExt cx="707047" cy="695275"/>
                          </a:xfrm>
                        </xdr:grpSpPr>
                        <xdr:cxnSp macro="">
                          <xdr:nvCxnSpPr>
                            <xdr:cNvPr id="128" name="Straight Connector 127">
                              <a:extLst>
                                <a:ext uri="{FF2B5EF4-FFF2-40B4-BE49-F238E27FC236}">
                                  <a16:creationId xmlns:a16="http://schemas.microsoft.com/office/drawing/2014/main" id="{2FFD6DAC-A376-4329-9ECA-D61BCEB1ECE5}"/>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4A512305-AC9E-4F2D-B2F5-AC12F10FDA94}"/>
                                </a:ext>
                              </a:extLst>
                            </xdr:cNvPr>
                            <xdr:cNvGrpSpPr/>
                          </xdr:nvGrpSpPr>
                          <xdr:grpSpPr>
                            <a:xfrm>
                              <a:off x="694314" y="5395951"/>
                              <a:ext cx="707047" cy="695275"/>
                              <a:chOff x="694314" y="5395951"/>
                              <a:chExt cx="707047" cy="695275"/>
                            </a:xfrm>
                          </xdr:grpSpPr>
                          <xdr:sp macro="" textlink="">
                            <xdr:nvSpPr>
                              <xdr:cNvPr id="130" name="TextBox 77">
                                <a:extLst>
                                  <a:ext uri="{FF2B5EF4-FFF2-40B4-BE49-F238E27FC236}">
                                    <a16:creationId xmlns:a16="http://schemas.microsoft.com/office/drawing/2014/main" id="{8E81F33B-3C0E-46E9-AF70-558B6CFF454D}"/>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F28A3EB7-2B20-4811-9078-1DCA78FB3D05}"/>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FCCE63C9-01EB-49F4-86A7-BE02200326F8}"/>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06D2B700-E630-46F7-9FC2-529EC61A61BC}"/>
                      </a:ext>
                    </a:extLst>
                  </xdr:cNvPr>
                  <xdr:cNvGrpSpPr/>
                </xdr:nvGrpSpPr>
                <xdr:grpSpPr>
                  <a:xfrm>
                    <a:off x="5178718" y="5396362"/>
                    <a:ext cx="6587896" cy="721251"/>
                    <a:chOff x="5178718" y="5396362"/>
                    <a:chExt cx="6587896" cy="721251"/>
                  </a:xfrm>
                </xdr:grpSpPr>
                <xdr:grpSp>
                  <xdr:nvGrpSpPr>
                    <xdr:cNvPr id="8" name="Group 7">
                      <a:extLst>
                        <a:ext uri="{FF2B5EF4-FFF2-40B4-BE49-F238E27FC236}">
                          <a16:creationId xmlns:a16="http://schemas.microsoft.com/office/drawing/2014/main" id="{ED6F6DDC-E095-4A53-9868-526486C72CA3}"/>
                        </a:ext>
                      </a:extLst>
                    </xdr:cNvPr>
                    <xdr:cNvGrpSpPr/>
                  </xdr:nvGrpSpPr>
                  <xdr:grpSpPr>
                    <a:xfrm>
                      <a:off x="10280874" y="5426301"/>
                      <a:ext cx="438878" cy="685413"/>
                      <a:chOff x="521745" y="5426300"/>
                      <a:chExt cx="438878" cy="685413"/>
                    </a:xfrm>
                  </xdr:grpSpPr>
                  <xdr:cxnSp macro="">
                    <xdr:nvCxnSpPr>
                      <xdr:cNvPr id="114" name="Straight Connector 113">
                        <a:extLst>
                          <a:ext uri="{FF2B5EF4-FFF2-40B4-BE49-F238E27FC236}">
                            <a16:creationId xmlns:a16="http://schemas.microsoft.com/office/drawing/2014/main" id="{3BAA673A-E1B0-49F6-B58F-96B713320EF7}"/>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770EFC9D-49E9-4C3E-A932-061D3F5CB1CB}"/>
                          </a:ext>
                        </a:extLst>
                      </xdr:cNvPr>
                      <xdr:cNvGrpSpPr/>
                    </xdr:nvGrpSpPr>
                    <xdr:grpSpPr>
                      <a:xfrm>
                        <a:off x="521745" y="5426300"/>
                        <a:ext cx="438878" cy="685413"/>
                        <a:chOff x="521745" y="5426300"/>
                        <a:chExt cx="438878" cy="685413"/>
                      </a:xfrm>
                    </xdr:grpSpPr>
                    <xdr:sp macro="" textlink="">
                      <xdr:nvSpPr>
                        <xdr:cNvPr id="116" name="TextBox 77">
                          <a:extLst>
                            <a:ext uri="{FF2B5EF4-FFF2-40B4-BE49-F238E27FC236}">
                              <a16:creationId xmlns:a16="http://schemas.microsoft.com/office/drawing/2014/main" id="{C3E6C424-B1C5-478D-A29B-C0A27133FF1C}"/>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CDE3A99D-AE87-482F-9478-2BEAA22D2B74}"/>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F21C6B0-102D-495F-9195-CC4AFABC2D9C}"/>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81277AE6-9025-4731-A1DF-2A2570A78A80}"/>
                        </a:ext>
                      </a:extLst>
                    </xdr:cNvPr>
                    <xdr:cNvGrpSpPr/>
                  </xdr:nvGrpSpPr>
                  <xdr:grpSpPr>
                    <a:xfrm>
                      <a:off x="5178718" y="5396362"/>
                      <a:ext cx="6587896" cy="721251"/>
                      <a:chOff x="5178718" y="5396362"/>
                      <a:chExt cx="6587896" cy="721251"/>
                    </a:xfrm>
                  </xdr:grpSpPr>
                  <xdr:grpSp>
                    <xdr:nvGrpSpPr>
                      <xdr:cNvPr id="10" name="Group 9">
                        <a:extLst>
                          <a:ext uri="{FF2B5EF4-FFF2-40B4-BE49-F238E27FC236}">
                            <a16:creationId xmlns:a16="http://schemas.microsoft.com/office/drawing/2014/main" id="{C15D848B-4874-491F-8D2F-80B1E962322A}"/>
                          </a:ext>
                        </a:extLst>
                      </xdr:cNvPr>
                      <xdr:cNvGrpSpPr/>
                    </xdr:nvGrpSpPr>
                    <xdr:grpSpPr>
                      <a:xfrm>
                        <a:off x="5178718" y="5396362"/>
                        <a:ext cx="4483236" cy="721251"/>
                        <a:chOff x="835717" y="5388811"/>
                        <a:chExt cx="4483236" cy="721251"/>
                      </a:xfrm>
                    </xdr:grpSpPr>
                    <xdr:grpSp>
                      <xdr:nvGrpSpPr>
                        <xdr:cNvPr id="36" name="Group 35">
                          <a:extLst>
                            <a:ext uri="{FF2B5EF4-FFF2-40B4-BE49-F238E27FC236}">
                              <a16:creationId xmlns:a16="http://schemas.microsoft.com/office/drawing/2014/main" id="{17AA9394-5BD0-4120-A35B-C9EFF36EC664}"/>
                            </a:ext>
                          </a:extLst>
                        </xdr:cNvPr>
                        <xdr:cNvGrpSpPr/>
                      </xdr:nvGrpSpPr>
                      <xdr:grpSpPr>
                        <a:xfrm>
                          <a:off x="835717" y="5388811"/>
                          <a:ext cx="2379081" cy="721251"/>
                          <a:chOff x="835717" y="5388811"/>
                          <a:chExt cx="2379081" cy="721251"/>
                        </a:xfrm>
                      </xdr:grpSpPr>
                      <xdr:grpSp>
                        <xdr:nvGrpSpPr>
                          <xdr:cNvPr id="76" name="Group 75">
                            <a:extLst>
                              <a:ext uri="{FF2B5EF4-FFF2-40B4-BE49-F238E27FC236}">
                                <a16:creationId xmlns:a16="http://schemas.microsoft.com/office/drawing/2014/main" id="{356CC15E-CE37-4BC6-8BE0-24E45928989F}"/>
                              </a:ext>
                            </a:extLst>
                          </xdr:cNvPr>
                          <xdr:cNvGrpSpPr/>
                        </xdr:nvGrpSpPr>
                        <xdr:grpSpPr>
                          <a:xfrm>
                            <a:off x="835717" y="5388811"/>
                            <a:ext cx="1322006" cy="714913"/>
                            <a:chOff x="835717" y="5388811"/>
                            <a:chExt cx="1322006" cy="714913"/>
                          </a:xfrm>
                        </xdr:grpSpPr>
                        <xdr:grpSp>
                          <xdr:nvGrpSpPr>
                            <xdr:cNvPr id="96" name="Group 95">
                              <a:extLst>
                                <a:ext uri="{FF2B5EF4-FFF2-40B4-BE49-F238E27FC236}">
                                  <a16:creationId xmlns:a16="http://schemas.microsoft.com/office/drawing/2014/main" id="{FD5C39CF-3006-4624-B99B-DD49BFCCC8BD}"/>
                                </a:ext>
                              </a:extLst>
                            </xdr:cNvPr>
                            <xdr:cNvGrpSpPr/>
                          </xdr:nvGrpSpPr>
                          <xdr:grpSpPr>
                            <a:xfrm>
                              <a:off x="835717" y="5388811"/>
                              <a:ext cx="623828" cy="711342"/>
                              <a:chOff x="506618" y="5388811"/>
                              <a:chExt cx="623828" cy="711342"/>
                            </a:xfrm>
                          </xdr:grpSpPr>
                          <xdr:cxnSp macro="">
                            <xdr:nvCxnSpPr>
                              <xdr:cNvPr id="109" name="Straight Connector 108">
                                <a:extLst>
                                  <a:ext uri="{FF2B5EF4-FFF2-40B4-BE49-F238E27FC236}">
                                    <a16:creationId xmlns:a16="http://schemas.microsoft.com/office/drawing/2014/main" id="{B8C0AA1F-5903-49D7-A1B9-15A6630506BD}"/>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234ADF2E-834C-4C60-87DC-27A3B3E71504}"/>
                                  </a:ext>
                                </a:extLst>
                              </xdr:cNvPr>
                              <xdr:cNvGrpSpPr/>
                            </xdr:nvGrpSpPr>
                            <xdr:grpSpPr>
                              <a:xfrm>
                                <a:off x="506618" y="5388811"/>
                                <a:ext cx="623828" cy="711342"/>
                                <a:chOff x="506618" y="5388811"/>
                                <a:chExt cx="623828" cy="711342"/>
                              </a:xfrm>
                            </xdr:grpSpPr>
                            <xdr:sp macro="" textlink="">
                              <xdr:nvSpPr>
                                <xdr:cNvPr id="111" name="TextBox 77">
                                  <a:extLst>
                                    <a:ext uri="{FF2B5EF4-FFF2-40B4-BE49-F238E27FC236}">
                                      <a16:creationId xmlns:a16="http://schemas.microsoft.com/office/drawing/2014/main" id="{3863A793-EB05-4271-B87E-4DDE6654E07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C03071A-A05E-4DF6-BED7-D8567F4A0BA4}"/>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4B51D7F7-4277-485E-B787-7F1AE6808E5D}"/>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1524B79-4B01-43AF-9C58-05583175D560}"/>
                                </a:ext>
                              </a:extLst>
                            </xdr:cNvPr>
                            <xdr:cNvGrpSpPr/>
                          </xdr:nvGrpSpPr>
                          <xdr:grpSpPr>
                            <a:xfrm>
                              <a:off x="1391578" y="5390597"/>
                              <a:ext cx="422051" cy="713127"/>
                              <a:chOff x="696721" y="5390597"/>
                              <a:chExt cx="422051" cy="713127"/>
                            </a:xfrm>
                          </xdr:grpSpPr>
                          <xdr:cxnSp macro="">
                            <xdr:nvCxnSpPr>
                              <xdr:cNvPr id="104" name="Straight Connector 103">
                                <a:extLst>
                                  <a:ext uri="{FF2B5EF4-FFF2-40B4-BE49-F238E27FC236}">
                                    <a16:creationId xmlns:a16="http://schemas.microsoft.com/office/drawing/2014/main" id="{9E40991D-5E94-4EFE-A6DD-681379AD2CBB}"/>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7E1226B5-9972-4FB7-8A33-E92273CF7BC2}"/>
                                  </a:ext>
                                </a:extLst>
                              </xdr:cNvPr>
                              <xdr:cNvGrpSpPr/>
                            </xdr:nvGrpSpPr>
                            <xdr:grpSpPr>
                              <a:xfrm>
                                <a:off x="696721" y="5390597"/>
                                <a:ext cx="422051" cy="713127"/>
                                <a:chOff x="696721" y="5390597"/>
                                <a:chExt cx="422051" cy="713127"/>
                              </a:xfrm>
                            </xdr:grpSpPr>
                            <xdr:sp macro="" textlink="">
                              <xdr:nvSpPr>
                                <xdr:cNvPr id="106" name="TextBox 77">
                                  <a:extLst>
                                    <a:ext uri="{FF2B5EF4-FFF2-40B4-BE49-F238E27FC236}">
                                      <a16:creationId xmlns:a16="http://schemas.microsoft.com/office/drawing/2014/main" id="{53D5A3A5-3F1F-4F7E-82E6-3520ED02879F}"/>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EC8FCF92-E9B4-4663-87C4-652A980DF4CB}"/>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5867A5B7-4AAF-4AD9-8366-E2CF031EFE6C}"/>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E107B185-D083-4F5E-8267-09291FC412FF}"/>
                                </a:ext>
                              </a:extLst>
                            </xdr:cNvPr>
                            <xdr:cNvGrpSpPr/>
                          </xdr:nvGrpSpPr>
                          <xdr:grpSpPr>
                            <a:xfrm>
                              <a:off x="1740485" y="5394166"/>
                              <a:ext cx="417238" cy="705051"/>
                              <a:chOff x="679870" y="5394166"/>
                              <a:chExt cx="417238" cy="705051"/>
                            </a:xfrm>
                          </xdr:grpSpPr>
                          <xdr:cxnSp macro="">
                            <xdr:nvCxnSpPr>
                              <xdr:cNvPr id="99" name="Straight Connector 98">
                                <a:extLst>
                                  <a:ext uri="{FF2B5EF4-FFF2-40B4-BE49-F238E27FC236}">
                                    <a16:creationId xmlns:a16="http://schemas.microsoft.com/office/drawing/2014/main" id="{D620B81A-EF4D-4A54-ABE6-9099CD9FA84A}"/>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638C3D19-91CA-454E-852D-075FFF625823}"/>
                                  </a:ext>
                                </a:extLst>
                              </xdr:cNvPr>
                              <xdr:cNvGrpSpPr/>
                            </xdr:nvGrpSpPr>
                            <xdr:grpSpPr>
                              <a:xfrm>
                                <a:off x="679870" y="5394166"/>
                                <a:ext cx="417238" cy="705051"/>
                                <a:chOff x="679870" y="5394166"/>
                                <a:chExt cx="417238" cy="705051"/>
                              </a:xfrm>
                            </xdr:grpSpPr>
                            <xdr:sp macro="" textlink="">
                              <xdr:nvSpPr>
                                <xdr:cNvPr id="101" name="TextBox 77">
                                  <a:extLst>
                                    <a:ext uri="{FF2B5EF4-FFF2-40B4-BE49-F238E27FC236}">
                                      <a16:creationId xmlns:a16="http://schemas.microsoft.com/office/drawing/2014/main" id="{1AE9A62C-1897-44C8-9383-79366D8A8B18}"/>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7B6E4607-1100-4B29-B55C-5616A3FE14EC}"/>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639AB966-A595-4A2B-AF46-3BFE65F8CD4F}"/>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439D4C08-BB8F-4E96-8EFF-D809A170E032}"/>
                              </a:ext>
                            </a:extLst>
                          </xdr:cNvPr>
                          <xdr:cNvGrpSpPr/>
                        </xdr:nvGrpSpPr>
                        <xdr:grpSpPr>
                          <a:xfrm>
                            <a:off x="2086985" y="5405012"/>
                            <a:ext cx="1127813" cy="705050"/>
                            <a:chOff x="989712" y="5401307"/>
                            <a:chExt cx="1127813" cy="705050"/>
                          </a:xfrm>
                        </xdr:grpSpPr>
                        <xdr:grpSp>
                          <xdr:nvGrpSpPr>
                            <xdr:cNvPr id="78" name="Group 77">
                              <a:extLst>
                                <a:ext uri="{FF2B5EF4-FFF2-40B4-BE49-F238E27FC236}">
                                  <a16:creationId xmlns:a16="http://schemas.microsoft.com/office/drawing/2014/main" id="{0A408DD2-F16D-4CA1-A8F2-693191A6DBA1}"/>
                                </a:ext>
                              </a:extLst>
                            </xdr:cNvPr>
                            <xdr:cNvGrpSpPr/>
                          </xdr:nvGrpSpPr>
                          <xdr:grpSpPr>
                            <a:xfrm>
                              <a:off x="989712" y="5401308"/>
                              <a:ext cx="422415" cy="690768"/>
                              <a:chOff x="660613" y="5401308"/>
                              <a:chExt cx="422415" cy="690768"/>
                            </a:xfrm>
                          </xdr:grpSpPr>
                          <xdr:cxnSp macro="">
                            <xdr:nvCxnSpPr>
                              <xdr:cNvPr id="91" name="Straight Connector 90">
                                <a:extLst>
                                  <a:ext uri="{FF2B5EF4-FFF2-40B4-BE49-F238E27FC236}">
                                    <a16:creationId xmlns:a16="http://schemas.microsoft.com/office/drawing/2014/main" id="{759F1BB4-12A4-47A1-8020-FBDD40366043}"/>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0A6C5244-0284-49E0-8C7A-5A79D43CD365}"/>
                                  </a:ext>
                                </a:extLst>
                              </xdr:cNvPr>
                              <xdr:cNvGrpSpPr/>
                            </xdr:nvGrpSpPr>
                            <xdr:grpSpPr>
                              <a:xfrm>
                                <a:off x="660613" y="5401308"/>
                                <a:ext cx="422415" cy="690768"/>
                                <a:chOff x="660613" y="5401308"/>
                                <a:chExt cx="422415" cy="690768"/>
                              </a:xfrm>
                            </xdr:grpSpPr>
                            <xdr:sp macro="" textlink="">
                              <xdr:nvSpPr>
                                <xdr:cNvPr id="93" name="TextBox 77">
                                  <a:extLst>
                                    <a:ext uri="{FF2B5EF4-FFF2-40B4-BE49-F238E27FC236}">
                                      <a16:creationId xmlns:a16="http://schemas.microsoft.com/office/drawing/2014/main" id="{EE028C6F-D25C-4171-ABED-857A71E78697}"/>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76267D9D-D39D-485D-B867-C543D786EBAA}"/>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6AD202CC-8ED8-4129-9B24-13AA4C4D1E90}"/>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9C7256A4-A524-4BD8-BB82-6396B183E287}"/>
                                </a:ext>
                              </a:extLst>
                            </xdr:cNvPr>
                            <xdr:cNvGrpSpPr/>
                          </xdr:nvGrpSpPr>
                          <xdr:grpSpPr>
                            <a:xfrm>
                              <a:off x="1333809" y="5401307"/>
                              <a:ext cx="434809" cy="701568"/>
                              <a:chOff x="638952" y="5401307"/>
                              <a:chExt cx="434809" cy="701568"/>
                            </a:xfrm>
                          </xdr:grpSpPr>
                          <xdr:cxnSp macro="">
                            <xdr:nvCxnSpPr>
                              <xdr:cNvPr id="86" name="Straight Connector 85">
                                <a:extLst>
                                  <a:ext uri="{FF2B5EF4-FFF2-40B4-BE49-F238E27FC236}">
                                    <a16:creationId xmlns:a16="http://schemas.microsoft.com/office/drawing/2014/main" id="{66A9D69B-4ECF-452F-B2C4-2FE9E76B0CC7}"/>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F4672105-AC00-43ED-B0A8-8A8DBF2C6C39}"/>
                                  </a:ext>
                                </a:extLst>
                              </xdr:cNvPr>
                              <xdr:cNvGrpSpPr/>
                            </xdr:nvGrpSpPr>
                            <xdr:grpSpPr>
                              <a:xfrm>
                                <a:off x="638952" y="5401307"/>
                                <a:ext cx="434809" cy="701568"/>
                                <a:chOff x="638952" y="5401307"/>
                                <a:chExt cx="434809" cy="701568"/>
                              </a:xfrm>
                            </xdr:grpSpPr>
                            <xdr:sp macro="" textlink="">
                              <xdr:nvSpPr>
                                <xdr:cNvPr id="88" name="TextBox 77">
                                  <a:extLst>
                                    <a:ext uri="{FF2B5EF4-FFF2-40B4-BE49-F238E27FC236}">
                                      <a16:creationId xmlns:a16="http://schemas.microsoft.com/office/drawing/2014/main" id="{ADA93630-B8DE-44DB-BBA0-031CBABC9588}"/>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DDFD5CAF-B745-4AE7-BE26-01EBE88D697A}"/>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7C7D8C5D-1F14-4559-BF2E-6C33EC9DB0A5}"/>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CE2C78A9-2168-4894-B2CF-68DC37538769}"/>
                                </a:ext>
                              </a:extLst>
                            </xdr:cNvPr>
                            <xdr:cNvGrpSpPr/>
                          </xdr:nvGrpSpPr>
                          <xdr:grpSpPr>
                            <a:xfrm>
                              <a:off x="1701973" y="5553674"/>
                              <a:ext cx="415552" cy="552683"/>
                              <a:chOff x="641358" y="5553674"/>
                              <a:chExt cx="415552" cy="552683"/>
                            </a:xfrm>
                          </xdr:grpSpPr>
                          <xdr:cxnSp macro="">
                            <xdr:nvCxnSpPr>
                              <xdr:cNvPr id="81" name="Straight Connector 80">
                                <a:extLst>
                                  <a:ext uri="{FF2B5EF4-FFF2-40B4-BE49-F238E27FC236}">
                                    <a16:creationId xmlns:a16="http://schemas.microsoft.com/office/drawing/2014/main" id="{6D921207-926B-44D7-87D3-910A090482D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FFE93C75-E62F-41B3-8451-217A454F3444}"/>
                                  </a:ext>
                                </a:extLst>
                              </xdr:cNvPr>
                              <xdr:cNvGrpSpPr/>
                            </xdr:nvGrpSpPr>
                            <xdr:grpSpPr>
                              <a:xfrm>
                                <a:off x="641358" y="5555105"/>
                                <a:ext cx="415552" cy="551252"/>
                                <a:chOff x="641358" y="5555105"/>
                                <a:chExt cx="415552" cy="551252"/>
                              </a:xfrm>
                            </xdr:grpSpPr>
                            <xdr:sp macro="" textlink="">
                              <xdr:nvSpPr>
                                <xdr:cNvPr id="83" name="TextBox 77">
                                  <a:extLst>
                                    <a:ext uri="{FF2B5EF4-FFF2-40B4-BE49-F238E27FC236}">
                                      <a16:creationId xmlns:a16="http://schemas.microsoft.com/office/drawing/2014/main" id="{E277B014-700A-4FCB-B497-B99D281A1F6C}"/>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F7468B0-BC97-4381-BBBF-4760B326B3C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1D40885-E7A1-49D5-9B60-C8C3B09EAD50}"/>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B96F7499-75AD-4C19-B3C3-4AF7778E82FD}"/>
                            </a:ext>
                          </a:extLst>
                        </xdr:cNvPr>
                        <xdr:cNvGrpSpPr/>
                      </xdr:nvGrpSpPr>
                      <xdr:grpSpPr>
                        <a:xfrm>
                          <a:off x="3140956" y="5412974"/>
                          <a:ext cx="2177997" cy="696604"/>
                          <a:chOff x="975270" y="5405422"/>
                          <a:chExt cx="2177997" cy="696604"/>
                        </a:xfrm>
                      </xdr:grpSpPr>
                      <xdr:grpSp>
                        <xdr:nvGrpSpPr>
                          <xdr:cNvPr id="38" name="Group 37">
                            <a:extLst>
                              <a:ext uri="{FF2B5EF4-FFF2-40B4-BE49-F238E27FC236}">
                                <a16:creationId xmlns:a16="http://schemas.microsoft.com/office/drawing/2014/main" id="{43FEBD13-C3B3-4924-AEA1-9F312028F17A}"/>
                              </a:ext>
                            </a:extLst>
                          </xdr:cNvPr>
                          <xdr:cNvGrpSpPr/>
                        </xdr:nvGrpSpPr>
                        <xdr:grpSpPr>
                          <a:xfrm>
                            <a:off x="975270" y="5412018"/>
                            <a:ext cx="1121912" cy="690008"/>
                            <a:chOff x="975270" y="5412018"/>
                            <a:chExt cx="1121912" cy="690008"/>
                          </a:xfrm>
                        </xdr:grpSpPr>
                        <xdr:grpSp>
                          <xdr:nvGrpSpPr>
                            <xdr:cNvPr id="58" name="Group 57">
                              <a:extLst>
                                <a:ext uri="{FF2B5EF4-FFF2-40B4-BE49-F238E27FC236}">
                                  <a16:creationId xmlns:a16="http://schemas.microsoft.com/office/drawing/2014/main" id="{8ABCE2B2-13B8-409F-875A-4A543BEEFF57}"/>
                                </a:ext>
                              </a:extLst>
                            </xdr:cNvPr>
                            <xdr:cNvGrpSpPr/>
                          </xdr:nvGrpSpPr>
                          <xdr:grpSpPr>
                            <a:xfrm>
                              <a:off x="975270" y="5412018"/>
                              <a:ext cx="423369" cy="675727"/>
                              <a:chOff x="646171" y="5412018"/>
                              <a:chExt cx="423369" cy="675727"/>
                            </a:xfrm>
                          </xdr:grpSpPr>
                          <xdr:cxnSp macro="">
                            <xdr:nvCxnSpPr>
                              <xdr:cNvPr id="71" name="Straight Connector 70">
                                <a:extLst>
                                  <a:ext uri="{FF2B5EF4-FFF2-40B4-BE49-F238E27FC236}">
                                    <a16:creationId xmlns:a16="http://schemas.microsoft.com/office/drawing/2014/main" id="{CC9C67A2-CBFA-4F8F-A6A5-C14F8DD9CD9D}"/>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0A0D9273-C7FE-4F7B-AF2F-1D0B085CCE31}"/>
                                  </a:ext>
                                </a:extLst>
                              </xdr:cNvPr>
                              <xdr:cNvGrpSpPr/>
                            </xdr:nvGrpSpPr>
                            <xdr:grpSpPr>
                              <a:xfrm>
                                <a:off x="646171" y="5412018"/>
                                <a:ext cx="423369" cy="675727"/>
                                <a:chOff x="646171" y="5412018"/>
                                <a:chExt cx="423369" cy="675727"/>
                              </a:xfrm>
                            </xdr:grpSpPr>
                            <xdr:sp macro="" textlink="">
                              <xdr:nvSpPr>
                                <xdr:cNvPr id="73" name="TextBox 77">
                                  <a:extLst>
                                    <a:ext uri="{FF2B5EF4-FFF2-40B4-BE49-F238E27FC236}">
                                      <a16:creationId xmlns:a16="http://schemas.microsoft.com/office/drawing/2014/main" id="{3E15F24E-4012-454D-B14A-4F94A969BDD6}"/>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118A476A-3A9C-4C16-8064-6CD572FC4C05}"/>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0C63D552-2398-4144-96A5-8B4D0E79BA68}"/>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C82C66A7-22C2-47E0-8746-6E968CB5BE8D}"/>
                                </a:ext>
                              </a:extLst>
                            </xdr:cNvPr>
                            <xdr:cNvGrpSpPr/>
                          </xdr:nvGrpSpPr>
                          <xdr:grpSpPr>
                            <a:xfrm>
                              <a:off x="1336213" y="5537606"/>
                              <a:ext cx="416150" cy="560762"/>
                              <a:chOff x="641356" y="5537606"/>
                              <a:chExt cx="416150" cy="560762"/>
                            </a:xfrm>
                          </xdr:grpSpPr>
                          <xdr:cxnSp macro="">
                            <xdr:nvCxnSpPr>
                              <xdr:cNvPr id="66" name="Straight Connector 65">
                                <a:extLst>
                                  <a:ext uri="{FF2B5EF4-FFF2-40B4-BE49-F238E27FC236}">
                                    <a16:creationId xmlns:a16="http://schemas.microsoft.com/office/drawing/2014/main" id="{49F9E656-AEE6-4E70-B2B8-639CDB2585B9}"/>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55475AC8-004D-4A43-859A-CDD86A292037}"/>
                                  </a:ext>
                                </a:extLst>
                              </xdr:cNvPr>
                              <xdr:cNvGrpSpPr/>
                            </xdr:nvGrpSpPr>
                            <xdr:grpSpPr>
                              <a:xfrm>
                                <a:off x="641356" y="5544958"/>
                                <a:ext cx="416150" cy="553410"/>
                                <a:chOff x="641356" y="5544958"/>
                                <a:chExt cx="416150" cy="553410"/>
                              </a:xfrm>
                            </xdr:grpSpPr>
                            <xdr:sp macro="" textlink="">
                              <xdr:nvSpPr>
                                <xdr:cNvPr id="68" name="TextBox 77">
                                  <a:extLst>
                                    <a:ext uri="{FF2B5EF4-FFF2-40B4-BE49-F238E27FC236}">
                                      <a16:creationId xmlns:a16="http://schemas.microsoft.com/office/drawing/2014/main" id="{DE56878D-21D4-4CE9-8DE8-4BFB02656428}"/>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193BD61E-1515-4473-BEDF-B45C190A350A}"/>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EB3419F0-FC26-44A6-AB1E-EC00508E091F}"/>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61438E16-7720-4BC6-9FF2-6C30B9DB51E3}"/>
                                </a:ext>
                              </a:extLst>
                            </xdr:cNvPr>
                            <xdr:cNvGrpSpPr/>
                          </xdr:nvGrpSpPr>
                          <xdr:grpSpPr>
                            <a:xfrm>
                              <a:off x="1697156" y="5417786"/>
                              <a:ext cx="400026" cy="684240"/>
                              <a:chOff x="636541" y="5417786"/>
                              <a:chExt cx="400026" cy="684240"/>
                            </a:xfrm>
                          </xdr:grpSpPr>
                          <xdr:cxnSp macro="">
                            <xdr:nvCxnSpPr>
                              <xdr:cNvPr id="61" name="Straight Connector 60">
                                <a:extLst>
                                  <a:ext uri="{FF2B5EF4-FFF2-40B4-BE49-F238E27FC236}">
                                    <a16:creationId xmlns:a16="http://schemas.microsoft.com/office/drawing/2014/main" id="{BDED4C3C-DC0D-4E89-8004-8363D4C57D8F}"/>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F896FF8-AEA1-4F7C-A118-A58E4096AF76}"/>
                                  </a:ext>
                                </a:extLst>
                              </xdr:cNvPr>
                              <xdr:cNvGrpSpPr/>
                            </xdr:nvGrpSpPr>
                            <xdr:grpSpPr>
                              <a:xfrm>
                                <a:off x="636541" y="5417786"/>
                                <a:ext cx="400026" cy="684240"/>
                                <a:chOff x="636541" y="5417786"/>
                                <a:chExt cx="400026" cy="684240"/>
                              </a:xfrm>
                            </xdr:grpSpPr>
                            <xdr:sp macro="" textlink="">
                              <xdr:nvSpPr>
                                <xdr:cNvPr id="63" name="TextBox 77">
                                  <a:extLst>
                                    <a:ext uri="{FF2B5EF4-FFF2-40B4-BE49-F238E27FC236}">
                                      <a16:creationId xmlns:a16="http://schemas.microsoft.com/office/drawing/2014/main" id="{82A4127A-BD36-4DB2-905B-A913F246632E}"/>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2AE7441E-7AF2-43F9-9564-72D13BA75C35}"/>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9191575D-50D8-44E0-B98B-2D2AE704CEDA}"/>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3A25CC50-B8DC-4C6B-9858-09CCD0F3644F}"/>
                              </a:ext>
                            </a:extLst>
                          </xdr:cNvPr>
                          <xdr:cNvGrpSpPr/>
                        </xdr:nvGrpSpPr>
                        <xdr:grpSpPr>
                          <a:xfrm>
                            <a:off x="2031620" y="5405422"/>
                            <a:ext cx="1121647" cy="693257"/>
                            <a:chOff x="934347" y="5401717"/>
                            <a:chExt cx="1121647" cy="693257"/>
                          </a:xfrm>
                        </xdr:grpSpPr>
                        <xdr:grpSp>
                          <xdr:nvGrpSpPr>
                            <xdr:cNvPr id="40" name="Group 39">
                              <a:extLst>
                                <a:ext uri="{FF2B5EF4-FFF2-40B4-BE49-F238E27FC236}">
                                  <a16:creationId xmlns:a16="http://schemas.microsoft.com/office/drawing/2014/main" id="{9FA68508-DFA1-4663-B7C6-561C6AE03B56}"/>
                                </a:ext>
                              </a:extLst>
                            </xdr:cNvPr>
                            <xdr:cNvGrpSpPr/>
                          </xdr:nvGrpSpPr>
                          <xdr:grpSpPr>
                            <a:xfrm>
                              <a:off x="934347" y="5543722"/>
                              <a:ext cx="419282" cy="551252"/>
                              <a:chOff x="605248" y="5543722"/>
                              <a:chExt cx="419282" cy="551252"/>
                            </a:xfrm>
                          </xdr:grpSpPr>
                          <xdr:cxnSp macro="">
                            <xdr:nvCxnSpPr>
                              <xdr:cNvPr id="53" name="Straight Connector 52">
                                <a:extLst>
                                  <a:ext uri="{FF2B5EF4-FFF2-40B4-BE49-F238E27FC236}">
                                    <a16:creationId xmlns:a16="http://schemas.microsoft.com/office/drawing/2014/main" id="{EF67977B-0F29-46C0-B647-4803744C47DD}"/>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73B8F25A-B6D5-4974-A0D6-6E7C4955B160}"/>
                                  </a:ext>
                                </a:extLst>
                              </xdr:cNvPr>
                              <xdr:cNvGrpSpPr/>
                            </xdr:nvGrpSpPr>
                            <xdr:grpSpPr>
                              <a:xfrm>
                                <a:off x="605248" y="5543722"/>
                                <a:ext cx="419282" cy="551252"/>
                                <a:chOff x="605248" y="5543722"/>
                                <a:chExt cx="419282" cy="551252"/>
                              </a:xfrm>
                            </xdr:grpSpPr>
                            <xdr:sp macro="" textlink="">
                              <xdr:nvSpPr>
                                <xdr:cNvPr id="55" name="TextBox 77">
                                  <a:extLst>
                                    <a:ext uri="{FF2B5EF4-FFF2-40B4-BE49-F238E27FC236}">
                                      <a16:creationId xmlns:a16="http://schemas.microsoft.com/office/drawing/2014/main" id="{60BFE0F8-BE39-4D7B-B8C1-BF47E0DE062E}"/>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E90594E1-C863-46C9-B00E-B4DEF23073CA}"/>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AA86398D-1A6C-4760-A0BC-89B51F76BE98}"/>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156C0723-2DCC-44E3-975D-87EE1812BC21}"/>
                                </a:ext>
                              </a:extLst>
                            </xdr:cNvPr>
                            <xdr:cNvGrpSpPr/>
                          </xdr:nvGrpSpPr>
                          <xdr:grpSpPr>
                            <a:xfrm>
                              <a:off x="1292887" y="5401717"/>
                              <a:ext cx="415190" cy="690447"/>
                              <a:chOff x="598030" y="5401717"/>
                              <a:chExt cx="415190" cy="690447"/>
                            </a:xfrm>
                          </xdr:grpSpPr>
                          <xdr:cxnSp macro="">
                            <xdr:nvCxnSpPr>
                              <xdr:cNvPr id="48" name="Straight Connector 47">
                                <a:extLst>
                                  <a:ext uri="{FF2B5EF4-FFF2-40B4-BE49-F238E27FC236}">
                                    <a16:creationId xmlns:a16="http://schemas.microsoft.com/office/drawing/2014/main" id="{DE9BA4F5-6F3C-47BA-A386-F8048E9511E3}"/>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916ED8-3F70-45A8-A4E5-BA24F64A6AB1}"/>
                                  </a:ext>
                                </a:extLst>
                              </xdr:cNvPr>
                              <xdr:cNvGrpSpPr/>
                            </xdr:nvGrpSpPr>
                            <xdr:grpSpPr>
                              <a:xfrm>
                                <a:off x="598030" y="5401717"/>
                                <a:ext cx="415190" cy="690447"/>
                                <a:chOff x="598030" y="5401717"/>
                                <a:chExt cx="415190" cy="690447"/>
                              </a:xfrm>
                            </xdr:grpSpPr>
                            <xdr:sp macro="" textlink="">
                              <xdr:nvSpPr>
                                <xdr:cNvPr id="50" name="TextBox 77">
                                  <a:extLst>
                                    <a:ext uri="{FF2B5EF4-FFF2-40B4-BE49-F238E27FC236}">
                                      <a16:creationId xmlns:a16="http://schemas.microsoft.com/office/drawing/2014/main" id="{74FA3E0E-15A8-4BEF-BE65-5790F881FED4}"/>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14AF1FAE-9E39-4C98-83E2-728527965FE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714FC58E-9CBE-411A-9663-0BA87BA0E7B6}"/>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44929AEB-8E97-4732-BF37-9A5FF034A2B7}"/>
                                </a:ext>
                              </a:extLst>
                            </xdr:cNvPr>
                            <xdr:cNvGrpSpPr/>
                          </xdr:nvGrpSpPr>
                          <xdr:grpSpPr>
                            <a:xfrm>
                              <a:off x="1639388" y="5407075"/>
                              <a:ext cx="416606" cy="683462"/>
                              <a:chOff x="578773" y="5407075"/>
                              <a:chExt cx="416606" cy="683462"/>
                            </a:xfrm>
                          </xdr:grpSpPr>
                          <xdr:cxnSp macro="">
                            <xdr:nvCxnSpPr>
                              <xdr:cNvPr id="43" name="Straight Connector 42">
                                <a:extLst>
                                  <a:ext uri="{FF2B5EF4-FFF2-40B4-BE49-F238E27FC236}">
                                    <a16:creationId xmlns:a16="http://schemas.microsoft.com/office/drawing/2014/main" id="{75CCF396-542F-4A15-BA54-FBA449B076AD}"/>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D03FEAE-F3D9-4265-910F-BF561C7519BD}"/>
                                  </a:ext>
                                </a:extLst>
                              </xdr:cNvPr>
                              <xdr:cNvGrpSpPr/>
                            </xdr:nvGrpSpPr>
                            <xdr:grpSpPr>
                              <a:xfrm>
                                <a:off x="578773" y="5407075"/>
                                <a:ext cx="416606" cy="683462"/>
                                <a:chOff x="578773" y="5407075"/>
                                <a:chExt cx="416606" cy="683462"/>
                              </a:xfrm>
                            </xdr:grpSpPr>
                            <xdr:sp macro="" textlink="">
                              <xdr:nvSpPr>
                                <xdr:cNvPr id="45" name="TextBox 77">
                                  <a:extLst>
                                    <a:ext uri="{FF2B5EF4-FFF2-40B4-BE49-F238E27FC236}">
                                      <a16:creationId xmlns:a16="http://schemas.microsoft.com/office/drawing/2014/main" id="{623C9168-74C1-45F3-B524-5D19B9DF9F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C945A0A3-485D-4F5A-9088-CA050FD43CB6}"/>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1698A5B7-DD14-48FF-922D-96EDDE26F814}"/>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4C62B9A0-7588-4638-A76B-EC81322E22DB}"/>
                          </a:ext>
                        </a:extLst>
                      </xdr:cNvPr>
                      <xdr:cNvGrpSpPr/>
                    </xdr:nvGrpSpPr>
                    <xdr:grpSpPr>
                      <a:xfrm>
                        <a:off x="9601173" y="5424427"/>
                        <a:ext cx="413055" cy="683716"/>
                        <a:chOff x="587842" y="5424427"/>
                        <a:chExt cx="413055" cy="683716"/>
                      </a:xfrm>
                    </xdr:grpSpPr>
                    <xdr:cxnSp macro="">
                      <xdr:nvCxnSpPr>
                        <xdr:cNvPr id="31" name="Straight Connector 30">
                          <a:extLst>
                            <a:ext uri="{FF2B5EF4-FFF2-40B4-BE49-F238E27FC236}">
                              <a16:creationId xmlns:a16="http://schemas.microsoft.com/office/drawing/2014/main" id="{9EB1C7D2-7457-4798-863C-CFA600BAE374}"/>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DA50546F-DD90-43E1-AFDA-DC5B639D1BE7}"/>
                            </a:ext>
                          </a:extLst>
                        </xdr:cNvPr>
                        <xdr:cNvGrpSpPr/>
                      </xdr:nvGrpSpPr>
                      <xdr:grpSpPr>
                        <a:xfrm>
                          <a:off x="587842" y="5424427"/>
                          <a:ext cx="413055" cy="683716"/>
                          <a:chOff x="587842" y="5424427"/>
                          <a:chExt cx="413055" cy="683716"/>
                        </a:xfrm>
                      </xdr:grpSpPr>
                      <xdr:sp macro="" textlink="">
                        <xdr:nvSpPr>
                          <xdr:cNvPr id="33" name="TextBox 77">
                            <a:extLst>
                              <a:ext uri="{FF2B5EF4-FFF2-40B4-BE49-F238E27FC236}">
                                <a16:creationId xmlns:a16="http://schemas.microsoft.com/office/drawing/2014/main" id="{160F2F2F-2A6B-4A2C-961C-3E2E7FF8D34D}"/>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56D8B44-F6A9-4904-AD49-4731C327FF85}"/>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B7FFF6D0-F196-41FA-8872-14C5E1245925}"/>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1BADFD3D-89D6-468F-99E9-3B53334762E1}"/>
                          </a:ext>
                        </a:extLst>
                      </xdr:cNvPr>
                      <xdr:cNvGrpSpPr/>
                    </xdr:nvGrpSpPr>
                    <xdr:grpSpPr>
                      <a:xfrm>
                        <a:off x="9943278" y="5419568"/>
                        <a:ext cx="1823336" cy="697911"/>
                        <a:chOff x="9943278" y="5419568"/>
                        <a:chExt cx="1823336" cy="697911"/>
                      </a:xfrm>
                    </xdr:grpSpPr>
                    <xdr:grpSp>
                      <xdr:nvGrpSpPr>
                        <xdr:cNvPr id="13" name="Group 12">
                          <a:extLst>
                            <a:ext uri="{FF2B5EF4-FFF2-40B4-BE49-F238E27FC236}">
                              <a16:creationId xmlns:a16="http://schemas.microsoft.com/office/drawing/2014/main" id="{74339D4E-3749-4785-8F4C-5DB4A074D25D}"/>
                            </a:ext>
                          </a:extLst>
                        </xdr:cNvPr>
                        <xdr:cNvGrpSpPr/>
                      </xdr:nvGrpSpPr>
                      <xdr:grpSpPr>
                        <a:xfrm>
                          <a:off x="9943278" y="5419568"/>
                          <a:ext cx="424435" cy="687200"/>
                          <a:chOff x="545818" y="5412017"/>
                          <a:chExt cx="424435" cy="687200"/>
                        </a:xfrm>
                      </xdr:grpSpPr>
                      <xdr:cxnSp macro="">
                        <xdr:nvCxnSpPr>
                          <xdr:cNvPr id="26" name="Straight Connector 25">
                            <a:extLst>
                              <a:ext uri="{FF2B5EF4-FFF2-40B4-BE49-F238E27FC236}">
                                <a16:creationId xmlns:a16="http://schemas.microsoft.com/office/drawing/2014/main" id="{B8884249-4B95-41AE-90F6-E81C1FF4A123}"/>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D47319AC-627C-4288-84AC-5A112DE9ED06}"/>
                              </a:ext>
                            </a:extLst>
                          </xdr:cNvPr>
                          <xdr:cNvGrpSpPr/>
                        </xdr:nvGrpSpPr>
                        <xdr:grpSpPr>
                          <a:xfrm>
                            <a:off x="545818" y="5412017"/>
                            <a:ext cx="424435" cy="687200"/>
                            <a:chOff x="545818" y="5412017"/>
                            <a:chExt cx="424435" cy="687200"/>
                          </a:xfrm>
                        </xdr:grpSpPr>
                        <xdr:sp macro="" textlink="">
                          <xdr:nvSpPr>
                            <xdr:cNvPr id="28" name="TextBox 77">
                              <a:extLst>
                                <a:ext uri="{FF2B5EF4-FFF2-40B4-BE49-F238E27FC236}">
                                  <a16:creationId xmlns:a16="http://schemas.microsoft.com/office/drawing/2014/main" id="{498B90CD-0C9D-4E3D-AF27-0D0697CBA20F}"/>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276F547D-742D-4FE2-ABCB-F6E5F6068C04}"/>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8EFD0EB5-9962-4A59-92A3-C2BF9312C110}"/>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CFA52510-6AD0-4C4E-94C9-F643881229E0}"/>
                            </a:ext>
                          </a:extLst>
                        </xdr:cNvPr>
                        <xdr:cNvGrpSpPr/>
                      </xdr:nvGrpSpPr>
                      <xdr:grpSpPr>
                        <a:xfrm>
                          <a:off x="10637080" y="5443189"/>
                          <a:ext cx="428889" cy="674290"/>
                          <a:chOff x="521745" y="5435638"/>
                          <a:chExt cx="428889" cy="674290"/>
                        </a:xfrm>
                      </xdr:grpSpPr>
                      <xdr:cxnSp macro="">
                        <xdr:nvCxnSpPr>
                          <xdr:cNvPr id="21" name="Straight Connector 20">
                            <a:extLst>
                              <a:ext uri="{FF2B5EF4-FFF2-40B4-BE49-F238E27FC236}">
                                <a16:creationId xmlns:a16="http://schemas.microsoft.com/office/drawing/2014/main" id="{34BADD3A-DF2B-4C85-AB3B-DD5CF11C312D}"/>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097151DC-A632-4017-9FEE-5A51BFF27E1B}"/>
                              </a:ext>
                            </a:extLst>
                          </xdr:cNvPr>
                          <xdr:cNvGrpSpPr/>
                        </xdr:nvGrpSpPr>
                        <xdr:grpSpPr>
                          <a:xfrm>
                            <a:off x="521745" y="5435638"/>
                            <a:ext cx="428889" cy="674290"/>
                            <a:chOff x="521745" y="5435638"/>
                            <a:chExt cx="428889" cy="674290"/>
                          </a:xfrm>
                        </xdr:grpSpPr>
                        <xdr:sp macro="" textlink="">
                          <xdr:nvSpPr>
                            <xdr:cNvPr id="23" name="TextBox 77">
                              <a:extLst>
                                <a:ext uri="{FF2B5EF4-FFF2-40B4-BE49-F238E27FC236}">
                                  <a16:creationId xmlns:a16="http://schemas.microsoft.com/office/drawing/2014/main" id="{DD137266-754B-4AF6-8A88-BD91DA3D325F}"/>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FBD19344-D413-40EE-8019-C50B8354F2D8}"/>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B2C83CD0-F92E-4DA5-8700-9291020D17E0}"/>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DFE6DA2C-CED1-433B-8024-35651DEF5A33}"/>
                            </a:ext>
                          </a:extLst>
                        </xdr:cNvPr>
                        <xdr:cNvGrpSpPr/>
                      </xdr:nvGrpSpPr>
                      <xdr:grpSpPr>
                        <a:xfrm>
                          <a:off x="10992776" y="5438796"/>
                          <a:ext cx="773838" cy="669347"/>
                          <a:chOff x="504894" y="5438796"/>
                          <a:chExt cx="773838" cy="669347"/>
                        </a:xfrm>
                      </xdr:grpSpPr>
                      <xdr:cxnSp macro="">
                        <xdr:nvCxnSpPr>
                          <xdr:cNvPr id="16" name="Straight Connector 15">
                            <a:extLst>
                              <a:ext uri="{FF2B5EF4-FFF2-40B4-BE49-F238E27FC236}">
                                <a16:creationId xmlns:a16="http://schemas.microsoft.com/office/drawing/2014/main" id="{817EA113-E6FE-42DE-9927-654B47ABD1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6B08A27D-6D42-4F46-88E5-9F55FB7A2F7D}"/>
                              </a:ext>
                            </a:extLst>
                          </xdr:cNvPr>
                          <xdr:cNvGrpSpPr/>
                        </xdr:nvGrpSpPr>
                        <xdr:grpSpPr>
                          <a:xfrm>
                            <a:off x="504894" y="5438796"/>
                            <a:ext cx="773838" cy="669347"/>
                            <a:chOff x="504894" y="5438796"/>
                            <a:chExt cx="773838" cy="669347"/>
                          </a:xfrm>
                        </xdr:grpSpPr>
                        <xdr:sp macro="" textlink="">
                          <xdr:nvSpPr>
                            <xdr:cNvPr id="18" name="TextBox 77">
                              <a:extLst>
                                <a:ext uri="{FF2B5EF4-FFF2-40B4-BE49-F238E27FC236}">
                                  <a16:creationId xmlns:a16="http://schemas.microsoft.com/office/drawing/2014/main" id="{2040E972-9A46-4598-971D-FDE6D0E149E6}"/>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9C4203EC-B8AD-4E2D-A7A6-EFF5918C1D46}"/>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99371EF-96D5-4391-B62A-207D22AEA786}"/>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grpSp>
            <xdr:nvGrpSpPr>
              <xdr:cNvPr id="243" name="Group 242">
                <a:extLst>
                  <a:ext uri="{FF2B5EF4-FFF2-40B4-BE49-F238E27FC236}">
                    <a16:creationId xmlns:a16="http://schemas.microsoft.com/office/drawing/2014/main" id="{B1461BBB-F08A-4E86-A7A8-D272C4D03D20}"/>
                  </a:ext>
                </a:extLst>
              </xdr:cNvPr>
              <xdr:cNvGrpSpPr/>
            </xdr:nvGrpSpPr>
            <xdr:grpSpPr>
              <a:xfrm>
                <a:off x="26421860" y="10223728"/>
                <a:ext cx="529111" cy="739404"/>
                <a:chOff x="26421860" y="10223728"/>
                <a:chExt cx="529111" cy="739404"/>
              </a:xfrm>
            </xdr:grpSpPr>
            <xdr:cxnSp macro="">
              <xdr:nvCxnSpPr>
                <xdr:cNvPr id="238" name="Straight Connector 237">
                  <a:extLst>
                    <a:ext uri="{FF2B5EF4-FFF2-40B4-BE49-F238E27FC236}">
                      <a16:creationId xmlns:a16="http://schemas.microsoft.com/office/drawing/2014/main" id="{F10D65A9-90D8-4021-9AF7-7379CE58802C}"/>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239" name="Straight Connector 238">
                  <a:extLst>
                    <a:ext uri="{FF2B5EF4-FFF2-40B4-BE49-F238E27FC236}">
                      <a16:creationId xmlns:a16="http://schemas.microsoft.com/office/drawing/2014/main" id="{F5BE7404-3950-476B-B91A-87F2D2E9D7A2}"/>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sp macro="" textlink="">
              <xdr:nvSpPr>
                <xdr:cNvPr id="241" name="TextBox 77">
                  <a:extLst>
                    <a:ext uri="{FF2B5EF4-FFF2-40B4-BE49-F238E27FC236}">
                      <a16:creationId xmlns:a16="http://schemas.microsoft.com/office/drawing/2014/main" id="{B6586837-B9AA-422F-8AD3-8E0DD75200B6}"/>
                    </a:ext>
                  </a:extLst>
                </xdr:cNvPr>
                <xdr:cNvSpPr txBox="1"/>
              </xdr:nvSpPr>
              <xdr:spPr>
                <a:xfrm rot="16200000">
                  <a:off x="26607650" y="10407975"/>
                  <a:ext cx="490656" cy="1959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sp macro="" textlink="">
          <xdr:nvSpPr>
            <xdr:cNvPr id="242" name="TextBox 77">
              <a:extLst>
                <a:ext uri="{FF2B5EF4-FFF2-40B4-BE49-F238E27FC236}">
                  <a16:creationId xmlns:a16="http://schemas.microsoft.com/office/drawing/2014/main" id="{32F3E192-B5D4-4D80-96A4-D80F63F2C2F4}"/>
                </a:ext>
              </a:extLst>
            </xdr:cNvPr>
            <xdr:cNvSpPr txBox="1"/>
          </xdr:nvSpPr>
          <xdr:spPr>
            <a:xfrm>
              <a:off x="26621686" y="10694501"/>
              <a:ext cx="438810" cy="3304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46" name="TextBox 77">
            <a:extLst>
              <a:ext uri="{FF2B5EF4-FFF2-40B4-BE49-F238E27FC236}">
                <a16:creationId xmlns:a16="http://schemas.microsoft.com/office/drawing/2014/main" id="{F8FB753F-F02C-4CD4-9B8B-29FD32212358}"/>
              </a:ext>
            </a:extLst>
          </xdr:cNvPr>
          <xdr:cNvSpPr txBox="1"/>
        </xdr:nvSpPr>
        <xdr:spPr>
          <a:xfrm rot="16200000">
            <a:off x="26378772" y="10436067"/>
            <a:ext cx="522755" cy="12226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374651</xdr:colOff>
      <xdr:row>14</xdr:row>
      <xdr:rowOff>1270</xdr:rowOff>
    </xdr:from>
    <xdr:to>
      <xdr:col>39</xdr:col>
      <xdr:colOff>350521</xdr:colOff>
      <xdr:row>59</xdr:row>
      <xdr:rowOff>91440</xdr:rowOff>
    </xdr:to>
    <xdr:grpSp>
      <xdr:nvGrpSpPr>
        <xdr:cNvPr id="2" name="Group 1">
          <a:extLst>
            <a:ext uri="{FF2B5EF4-FFF2-40B4-BE49-F238E27FC236}">
              <a16:creationId xmlns:a16="http://schemas.microsoft.com/office/drawing/2014/main" id="{C992D9A7-6331-4212-BAF0-4C6B4A9B2802}"/>
            </a:ext>
          </a:extLst>
        </xdr:cNvPr>
        <xdr:cNvGrpSpPr/>
      </xdr:nvGrpSpPr>
      <xdr:grpSpPr>
        <a:xfrm>
          <a:off x="14616431" y="2744470"/>
          <a:ext cx="12137390" cy="8685530"/>
          <a:chOff x="13121650" y="2436558"/>
          <a:chExt cx="12125344" cy="6443663"/>
        </a:xfrm>
      </xdr:grpSpPr>
      <xdr:graphicFrame macro="">
        <xdr:nvGraphicFramePr>
          <xdr:cNvPr id="3" name="Chart 2">
            <a:extLst>
              <a:ext uri="{FF2B5EF4-FFF2-40B4-BE49-F238E27FC236}">
                <a16:creationId xmlns:a16="http://schemas.microsoft.com/office/drawing/2014/main" id="{3F953239-5567-4D0C-BE65-28406DF12808}"/>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29E4F80-93BA-4A26-93C2-5C054A385943}"/>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B43FF9F8-8E83-4744-9DC8-F9A65D3C1A77}"/>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4DB5E5B9-64D0-46ED-9CE3-6BE0CB4A17C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C027FE25-8916-4C67-92DC-392BA91B8DD4}"/>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A140AA35-3D90-405F-88B9-FCF32CF95FD5}"/>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FC42390-CEA5-40E9-985F-994A24500ABD}"/>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6B974A28-BE3F-41D1-978B-240665986160}"/>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F8FE5299-4516-4820-BC13-D28BB6DD7FF7}"/>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305CB871-5EF3-4BB2-8D62-7C620B44B949}"/>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266FC6D6-27AE-49D4-AB0D-BD2CE9C139A7}"/>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B5F3EB1D-A9E8-4C12-9888-EE6BB270FE9D}"/>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E9BB285A-DD63-4905-A8F7-70238ED40D3B}"/>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38C8C8-A71C-4AE7-A166-DC9F40A03EA7}"/>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EAB1B0A-EE1E-42DE-9291-BEFE02894B9E}"/>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8E31B682-3C3C-4789-898E-F3F6EB60BC88}"/>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593ECCE8-806E-4F68-AD72-5FE489C703DE}"/>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99760632-52E8-4A4C-AF33-E8FF70AB01F3}"/>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17B60B0D-C57B-430D-8FB2-FD29954DB662}"/>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E48A2E82-CAB4-467D-8041-4634BAEC8B96}"/>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7656A520-09B7-4221-8A19-D793CC8E4339}"/>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1DEA9FEA-1BB9-46C7-825B-1BA721796B52}"/>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C4E259A9-87AF-4BF0-A6E9-0D11A79DC26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62DD347E-78E2-4681-AAD4-AAC77DB42F02}"/>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00B63347-489B-4C8B-B3E9-5FECB159B08F}"/>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E554DBCF-1183-4068-8377-C6CFBE574725}"/>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7EAECD83-766C-492C-A335-53D95CB8C7C9}"/>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546C6AE8-9653-470D-846C-4D2442043752}"/>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5F1EB3CC-BFD1-49F0-968B-A8F92C59EFC8}"/>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C20DA154-3557-4CCD-BB92-BD4527963A87}"/>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0462513A-B904-44D4-AD61-70F5733EBEDA}"/>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3AEB650A-3BAE-48E3-9A22-982E5454B696}"/>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C57B6A95-1A91-48CD-BA54-721DA0B76D39}"/>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D308424D-C9EF-40DD-B3FB-2F894294BA74}"/>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01D10CD7-20B7-498B-B266-5763F1CB4DA9}"/>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5F9D2F3A-0B71-4020-A011-C860E53575DA}"/>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1DA4637B-EC94-4C9E-AA6C-88E1F59FAAD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FD9B514C-3DA9-4C20-9C7E-D0CC4951F5F9}"/>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9DE892E9-AC4C-4023-85A9-BAA3D141BBBB}"/>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F60797A6-9319-4862-9BC8-6B429F8E0EE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23E78051-C3F4-4720-9863-500EFA5022A2}"/>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8D86F0C2-9C9A-4E5C-B4F8-D292505E2FE4}"/>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54ABBF9C-AFC0-4912-936D-5E3CAEB09F0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42A1D30E-3376-4AE0-9AF1-07F000434107}"/>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DA91378D-9C26-48FF-A0DB-07C367057E5C}"/>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B59EA561-3296-4FA5-864F-BEBDDE7C963C}"/>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4DDAB627-F2AD-4758-A6D9-C15337FD8212}"/>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C39E7FB7-B791-4AA4-BCB4-B6750CB4838A}"/>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B503C0BF-A4AE-4069-96EC-974A5E7C757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EB0CDC8-AE97-4BF7-A1B4-007F2C4F0148}"/>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67271845-BEC5-4B70-A016-B4124689C94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87D631AA-D178-47AF-9A72-BF733CE21BC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4BF0047C-D8D4-4030-AF0F-477F054DF117}"/>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7CA21319-9118-49DC-9820-0FF446F28323}"/>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94B2E46B-34D1-402F-BB50-5C5D0452549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24328679-CF84-496B-A9D2-7B50EA6A5ECA}"/>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D1221BEF-D84E-4615-B79A-B81D9C81978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6A304A2E-2483-4905-B36C-3D40760A663C}"/>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0756034D-2D76-4D98-B181-02032C3BC752}"/>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E0299E8D-CE78-444D-B8E3-52D76A51D09D}"/>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CBA09A5B-392B-4D3F-8388-16B0564F2BE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09E308E4-9321-47DA-93AC-2907810C4BC5}"/>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F23ED837-CCA3-455A-BEE6-B1F12362C94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E77A728B-6B35-42E3-826E-E99FC00D75D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0207AB57-BF09-4DF0-9346-0BE9B5CB7838}"/>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0E82A332-92FC-44F3-A659-3754F38F993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7423F1C3-3A24-41D8-AECF-89E57189AC92}"/>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A7112611-9623-44C8-B7A1-2AEFB23C592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2E0D2648-75E3-4D1D-9062-78FE56B0BC18}"/>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979B9343-9ACF-4BB4-84F2-94C3C6B6706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0721DEB5-1173-46F5-86C7-C88BBA4D8A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5D33DB55-D5D7-4712-8ED1-92D6DD0EB6ED}"/>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A529CC75-C310-4772-8AA8-D42C0EEE375E}"/>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492163B8-5218-4C07-A0B9-A2A94185DBB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346D5167-37E2-4D37-9FE9-9A87E21E37B4}"/>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0F401DDE-0C5E-494D-AEAC-E8746356A87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350805C9-01ED-46C6-A8EC-4185A712DCA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4E7D2B20-DBD9-4341-9916-25AB35D2DF21}"/>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9BBFBBBB-ECDB-4C24-AF18-BADC6C4B834A}"/>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702CF4E3-70A6-49C4-905C-5D66A682CFA7}"/>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EE64464B-6C87-40A6-805D-AFD2EDF20225}"/>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57E9F16F-743F-454C-BA1C-F427D57DABE4}"/>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3A4C90DD-8E68-4C07-B7BA-6DCF79A0959F}"/>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4FA447E-7671-482B-8E3F-FFEAAD0DE118}"/>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5AC20D50-8467-4625-8909-6778832A2318}"/>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C0388906-06A9-4205-9486-BB5B413595C5}"/>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4F11B3F6-5475-4791-9728-FF147A20CA85}"/>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63B06DB8-9DE5-4EE6-95AD-D8EB899D9090}"/>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3DE80699-2234-4F01-8C60-D6BD632B2764}"/>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C205E622-74E1-4DD4-B21F-B48A685B86D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E8B08E64-8FD7-4013-948C-7243982646BA}"/>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5BB108-1100-45C6-9D89-7EEA96EFBBC4}"/>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CB7EC83D-9046-4A70-843D-542BAC195AE5}"/>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025FDE88-1D5B-4D33-A875-09FB38CBEB3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71F28120-CF6D-47AF-BC77-71DED294C98A}"/>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209CC5DF-91CC-410A-BFF6-4DE73963EA19}"/>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2F0FBD73-02D5-48CF-8109-13D526F9BF2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E08F3E9B-DA9C-4BB3-BF72-71254745AEA0}"/>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B0443E65-9CAA-4EFB-933F-B8B7981A2D42}"/>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14226CFF-D583-41F6-9049-821CB4BECE9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303F51DC-50C2-401B-9BF4-9569809505BD}"/>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B0DB02D9-272D-42D2-B834-EDCB2F5473D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8097B62A-AD75-4A10-B68B-E4E4CE2322D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F6DA4F3F-D943-4986-AA2E-7F14D02A7DEA}"/>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A4B52105-D1AE-4577-8A40-B6A562A324DD}"/>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B3788971-3E46-40AA-8752-994F788AAEFF}"/>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508F1959-372E-411E-898A-406E8E0EF89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52A3055-9C75-419D-B4B1-B48157C1A950}"/>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A4DFDADD-EC31-4EAD-84BD-E111B381836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87A82BFE-15A4-4A5D-9DE0-11D307B95E7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9010CD7C-CFEE-4A20-A0C3-253C51A273D7}"/>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65B6C852-2413-4C22-85B0-49EB13F11630}"/>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54ECE5D-1013-417F-BFED-8186CFED65C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D251334F-89BD-4808-BBAF-2CEEAC825349}"/>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EC74E799-C9BC-408C-8505-D1983C0F7AB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0D1F744B-E4F4-4B45-9919-725C5048304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D39A0285-A675-4A75-92CB-62CA85A64509}"/>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F86AAD39-A847-472F-9E17-8F75CF2B3189}"/>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4F8B000A-A157-43E5-A697-E70DB5FAF85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5821FD3C-1B81-4F85-AFB8-DFA8646AF58F}"/>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0B1B5538-B92A-490C-BC4C-8CD71337AA8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A4D13182-229D-44F1-8AFD-0F6D602B0DC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8139B98E-7809-4A05-9051-59ECD0DA4878}"/>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C0F1031-0DE5-415B-98B4-F5CE4857D938}"/>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15912724-9ABF-403F-A55B-C78040C07E0D}"/>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AC9220B6-C667-48F0-8BE7-BA044999522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4420A52-E12B-48EB-81CD-D704D93514B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D7D327FA-EEED-407A-8A4B-798276A1A89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07ED6E2D-3593-49C9-940E-098DFF4D321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EEE7C25F-4126-43B4-907A-106593EC95E7}"/>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FACA892C-6D53-40BB-9D17-C9181844A8F6}"/>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F8241595-47D2-4D11-9F79-B3BBADF6AF58}"/>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BB6EDA90-868E-4BAC-AC08-2BFE5F492DD4}"/>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097B1738-8DEB-4D04-825D-9AB73868FFDA}"/>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FF6BA7B-564C-4A31-B988-914ED30DDF8F}"/>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36709A3D-6087-4E4C-9315-BDE5D1A5F4E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BE79EFFF-4718-4E8D-BB40-AFA48B563F1A}"/>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86F848E3-D43A-4BAE-BF77-356429C086A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BB862F09-EEF6-4C4D-ACB1-E66DB625E81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B53E7FD3-B10B-4DC9-9BA0-30DE1ADD738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65A39183-6268-4CEA-BF85-6426EA75D366}"/>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24C47964-7BB2-4EA9-940E-502522138AF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BB57A99-BF4D-4F9E-AD2F-A5618FEF119C}"/>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2FF6EEE-7C4B-4EC8-8066-C57E4F15942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19EFEB74-1B9F-41B2-9817-E8458735E79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D2C0FE9E-D833-4F39-BEF0-46B022031965}"/>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89037ED-FAB1-439E-AE3E-72CDFA3A4365}"/>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1413D08A-360F-496E-875F-98230AF673B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B2DA78E-8DD8-4552-9642-FDBABD39AAF9}"/>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E2BFCFE9-4E55-4156-844C-BF17DD2F60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299017BC-B407-4EE6-A1FD-99A62C05F6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79DEB242-4432-4E28-A1FA-E22AF4F79AD8}"/>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72C0E120-F177-4900-BE14-DC612E203491}"/>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1ACF0BA3-80C4-4E3E-BDA4-C478F087A6A6}"/>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BA5E190D-F856-4D38-8BF5-F59AA86CA05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79B59788-9A2C-4D63-9470-8C56FC67B5CD}"/>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E2261273-5C16-4EB3-BDF7-8B280CD25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5600B5AB-576F-44E3-9007-8E5DE0370A2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BE5256D2-65D4-4C06-BDC9-352AE937C5D0}"/>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FF56C46A-4010-411A-BA92-375F8024DE7A}"/>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757D3BCF-A49D-4447-AED7-81E3EB65D4B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328D7F63-A4B4-488C-BF55-FF98167CEE92}"/>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01EA7BDF-90C1-49C3-BA29-81DF0897BE6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9ED5570-BF81-466F-9049-A5A1619DB2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1161C067-B4D2-4906-A1F7-1F3D99A088BA}"/>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B1E422DD-6449-45FC-81A8-36DF12BA10D7}"/>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022964E1-3692-48E0-8D43-E04D26BE8EC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2F8B3C54-6695-4E07-9D11-833B843E7494}"/>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3A8598A3-CCA5-4EF5-9986-9719AA8852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2A6AAE98-E9D3-4B37-809C-6D66738599F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94FA5C0C-9725-49BD-94DD-245C7BB07A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82C3C7D4-6063-47DF-842D-8DA84783E5F4}"/>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F26D1F-F379-4674-B665-2F393A9357B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0C4A1604-3612-49C1-8DC1-B03245E6B771}"/>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E8AF8843-22C2-4EA1-B9DF-1493836B2AF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1F58506E-637F-47C5-AE9C-0C140BD76676}"/>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8B0BCE4B-16D7-4B70-B77E-F67500A2762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5E12C63E-3E7C-499B-875D-EEFC9ABC3A1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53C25377-DE4E-44E9-B5F6-C584E79B1223}"/>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ADA65174-AE05-4072-B4A1-04C664D0D721}"/>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CAA526D8-EE75-4607-9278-70AB6BF4297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1DAFD532-F5C6-478E-947D-908828C81BAC}"/>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DE0447F9-330B-46FE-94B2-5D5B5FBD07F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EDA016C0-A10D-45DF-BB48-7B53767656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F660CF71-C34F-4532-9F48-8EC813EA0CC2}"/>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EA98F5E5-C5B3-4E46-A511-0197894D4B3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2C9599DE-A9A1-414B-B0C3-01B17D2602E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1B07334C-BA30-42A4-BA80-9C300A919D56}"/>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AA9B9CCA-343A-48FF-A68A-5E89EC706B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DDBCE768-CA89-4DA7-B539-83497A69AB5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10C7C514-9F48-4C45-A96A-52574BA71151}"/>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0E233CF5-8002-4580-995D-A48999C969E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75B08110-6320-4D01-AB50-66C714545E15}"/>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0D6CB2B5-82D7-46A6-92AB-5EF0EC6AE96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4D4F028E-81CB-4211-B3E7-DBCD50CE65DA}"/>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4F8744FE-F1B7-48EE-90DD-19332999F8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88AC228F-26B4-4649-9931-C4F1D71EB51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86203876-5268-4816-95D8-804BBB189579}"/>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8976A557-8E9B-4999-9C60-E8F12B9D4EB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A81DC627-BDB3-4484-9317-BF8135A1A98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C702EF1A-DCA7-4F95-B5E4-D2A3338DD7F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E64D02DC-96CE-4D70-9E1B-FBB9D9A03F1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11EFAE0A-E111-447F-8325-588381F6D2F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BE87524F-4E49-4316-85D0-8EBD4DF65E97}"/>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D5B824E2-5345-4233-9DF9-ACA96A60252E}"/>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39777D05-EF35-4234-991D-0D3BA8DB414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71C4E45C-45AC-4205-A162-399C1983160F}"/>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4E0B0C5-4B9A-4596-A68A-AE010A618C9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F94EC24-DE40-48D8-96F3-C085587115FE}"/>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2BF5157A-59D9-4370-AACF-F1D1C618E623}"/>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F70E9668-F739-4225-BB3C-541FCC608DF8}"/>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09156162-FEE4-4E57-B13E-DFAD9EE274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7C5015DC-E7A0-4BA7-A393-A2B9F0C25787}"/>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F0159A1A-C778-4A1B-8591-0CAB8F426324}"/>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6381A4B-04EF-4A97-95FA-86FCE7CDAEA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66A2EAF6-FCD5-479E-A3C7-D968401BF4E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61A4F01A-3536-47AE-9ECE-D904E7AC81D4}"/>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557FDB50-FB73-4922-9A4D-C8EAAAF58F1C}"/>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5DBA80B4-3410-4262-A11B-51D1F43696B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54D7032F-447D-4E6D-A8BE-8173D1810190}"/>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A4BA55B9-3EF9-4394-BCAF-314468D2A44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3959E1A1-88F7-4D5E-8540-77879BFEC05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ABF5931D-8884-4D98-BF00-4A52EEDF10F1}"/>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3B6DF5A8-1F39-4CD2-B439-D575E50CA1B1}"/>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F390829D-152B-463C-8D99-B2E226AE61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AF0620B8-9A0C-49EF-ADB7-4762DF56268C}"/>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652AF6E8-E566-4DF8-8CAE-AEB98FCA3E2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5C0B4B16-14DC-414B-867B-30AEF70EF9D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CB38D6F0-1F4D-483F-857D-D5E6B4AE8113}"/>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44464008-7036-4E32-A7C9-D249EDBFE5E5}"/>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31C32FBA-85AC-4D44-A192-758364C2092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0C12560C-4DA6-4639-AEE5-2324A3233ABE}"/>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7FDDAD62-8D90-4053-9582-EE12C60D44D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C804A65C-BF1D-4137-9D4A-68C9C22999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436A4E9-47D2-44B8-928A-98161C3A7A4A}"/>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370845</xdr:colOff>
      <xdr:row>14</xdr:row>
      <xdr:rowOff>59865</xdr:rowOff>
    </xdr:from>
    <xdr:to>
      <xdr:col>36</xdr:col>
      <xdr:colOff>168999</xdr:colOff>
      <xdr:row>51</xdr:row>
      <xdr:rowOff>16240</xdr:rowOff>
    </xdr:to>
    <xdr:grpSp>
      <xdr:nvGrpSpPr>
        <xdr:cNvPr id="2" name="Group 1">
          <a:extLst>
            <a:ext uri="{FF2B5EF4-FFF2-40B4-BE49-F238E27FC236}">
              <a16:creationId xmlns:a16="http://schemas.microsoft.com/office/drawing/2014/main" id="{D9E439F7-CC74-41E9-8D1A-6925197FCCBF}"/>
            </a:ext>
          </a:extLst>
        </xdr:cNvPr>
        <xdr:cNvGrpSpPr/>
      </xdr:nvGrpSpPr>
      <xdr:grpSpPr>
        <a:xfrm>
          <a:off x="12819035" y="3883003"/>
          <a:ext cx="12541947" cy="6761823"/>
          <a:chOff x="12844785" y="3873675"/>
          <a:chExt cx="12599754" cy="6722935"/>
        </a:xfrm>
      </xdr:grpSpPr>
      <xdr:grpSp>
        <xdr:nvGrpSpPr>
          <xdr:cNvPr id="3" name="Group 2">
            <a:extLst>
              <a:ext uri="{FF2B5EF4-FFF2-40B4-BE49-F238E27FC236}">
                <a16:creationId xmlns:a16="http://schemas.microsoft.com/office/drawing/2014/main" id="{55C461F5-40FA-4F0A-A1DC-97CB4C695310}"/>
              </a:ext>
            </a:extLst>
          </xdr:cNvPr>
          <xdr:cNvGrpSpPr/>
        </xdr:nvGrpSpPr>
        <xdr:grpSpPr>
          <a:xfrm>
            <a:off x="12844785" y="3873675"/>
            <a:ext cx="12599754" cy="6722935"/>
            <a:chOff x="12844785" y="3873675"/>
            <a:chExt cx="12599754" cy="6722935"/>
          </a:xfrm>
        </xdr:grpSpPr>
        <xdr:grpSp>
          <xdr:nvGrpSpPr>
            <xdr:cNvPr id="9" name="Group 8">
              <a:extLst>
                <a:ext uri="{FF2B5EF4-FFF2-40B4-BE49-F238E27FC236}">
                  <a16:creationId xmlns:a16="http://schemas.microsoft.com/office/drawing/2014/main" id="{FA2DDBB7-9E24-4D6D-B462-7A2BEB2C9240}"/>
                </a:ext>
              </a:extLst>
            </xdr:cNvPr>
            <xdr:cNvGrpSpPr/>
          </xdr:nvGrpSpPr>
          <xdr:grpSpPr>
            <a:xfrm>
              <a:off x="12844785" y="3873675"/>
              <a:ext cx="12599754" cy="6722935"/>
              <a:chOff x="13125448" y="2447924"/>
              <a:chExt cx="12562394" cy="6376598"/>
            </a:xfrm>
          </xdr:grpSpPr>
          <xdr:graphicFrame macro="">
            <xdr:nvGraphicFramePr>
              <xdr:cNvPr id="11" name="Chart 10">
                <a:extLst>
                  <a:ext uri="{FF2B5EF4-FFF2-40B4-BE49-F238E27FC236}">
                    <a16:creationId xmlns:a16="http://schemas.microsoft.com/office/drawing/2014/main" id="{30382A66-1CA7-48B0-B1D3-A6F797780BA5}"/>
                  </a:ext>
                </a:extLst>
              </xdr:cNvPr>
              <xdr:cNvGraphicFramePr>
                <a:graphicFrameLocks/>
              </xdr:cNvGraphicFramePr>
            </xdr:nvGraphicFramePr>
            <xdr:xfrm>
              <a:off x="13125448" y="2447924"/>
              <a:ext cx="12562394" cy="637659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 name="Group 11">
                <a:extLst>
                  <a:ext uri="{FF2B5EF4-FFF2-40B4-BE49-F238E27FC236}">
                    <a16:creationId xmlns:a16="http://schemas.microsoft.com/office/drawing/2014/main" id="{DD53F5B5-434C-4DFE-9B1B-84B4097FF418}"/>
                  </a:ext>
                </a:extLst>
              </xdr:cNvPr>
              <xdr:cNvGrpSpPr/>
            </xdr:nvGrpSpPr>
            <xdr:grpSpPr>
              <a:xfrm>
                <a:off x="13954125" y="8290413"/>
                <a:ext cx="10984974" cy="304155"/>
                <a:chOff x="943456" y="6151576"/>
                <a:chExt cx="10984974" cy="304155"/>
              </a:xfrm>
            </xdr:grpSpPr>
            <xdr:grpSp>
              <xdr:nvGrpSpPr>
                <xdr:cNvPr id="212" name="Group 211">
                  <a:extLst>
                    <a:ext uri="{FF2B5EF4-FFF2-40B4-BE49-F238E27FC236}">
                      <a16:creationId xmlns:a16="http://schemas.microsoft.com/office/drawing/2014/main" id="{D46CCC5C-D752-4EE2-B929-895FC787C307}"/>
                    </a:ext>
                  </a:extLst>
                </xdr:cNvPr>
                <xdr:cNvGrpSpPr/>
              </xdr:nvGrpSpPr>
              <xdr:grpSpPr>
                <a:xfrm>
                  <a:off x="943456" y="6151576"/>
                  <a:ext cx="2928129" cy="207198"/>
                  <a:chOff x="755540" y="5813937"/>
                  <a:chExt cx="2928129" cy="207165"/>
                </a:xfrm>
              </xdr:grpSpPr>
              <xdr:sp macro="" textlink="">
                <xdr:nvSpPr>
                  <xdr:cNvPr id="238" name="TextBox 77">
                    <a:extLst>
                      <a:ext uri="{FF2B5EF4-FFF2-40B4-BE49-F238E27FC236}">
                        <a16:creationId xmlns:a16="http://schemas.microsoft.com/office/drawing/2014/main" id="{53F4DE2D-DA2E-4382-A6B7-866E991DE9FF}"/>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2D65762-6209-4ED2-9ED3-26B2969BA69C}"/>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177DFA65-1C80-485A-86A8-38C7B61165BB}"/>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2EE1B13B-7BAB-40C5-B1C6-9088A3654B09}"/>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C2F1DF65-BC19-4504-8D27-D3D1B0FD0184}"/>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852DFCA5-230F-4312-8B88-87D26AA31657}"/>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CD5BF549-9C86-440E-B20B-C4F37CEB2CFE}"/>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7A46EB3E-1D6D-4F70-987F-6DE788C1486A}"/>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992B9500-1F75-4770-A9AD-414085BA64A2}"/>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22A8E429-51C5-417D-87BF-7A8425DAC684}"/>
                    </a:ext>
                  </a:extLst>
                </xdr:cNvPr>
                <xdr:cNvGrpSpPr/>
              </xdr:nvGrpSpPr>
              <xdr:grpSpPr>
                <a:xfrm>
                  <a:off x="4183271" y="6165570"/>
                  <a:ext cx="2253966" cy="244503"/>
                  <a:chOff x="4063436" y="5827722"/>
                  <a:chExt cx="2254039" cy="244487"/>
                </a:xfrm>
              </xdr:grpSpPr>
              <xdr:sp macro="" textlink="">
                <xdr:nvSpPr>
                  <xdr:cNvPr id="232" name="TextBox 77">
                    <a:extLst>
                      <a:ext uri="{FF2B5EF4-FFF2-40B4-BE49-F238E27FC236}">
                        <a16:creationId xmlns:a16="http://schemas.microsoft.com/office/drawing/2014/main" id="{9892BE15-F1D4-4A13-9B81-B46D6B8FEDE9}"/>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6900BA4B-DA83-4D9A-A3C1-C22C32246045}"/>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4295D35A-0536-4F2F-B66A-B9490A047624}"/>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384056FA-5454-48FC-81F7-79D43B5C5AD7}"/>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869A6755-6B35-4EC0-B00E-A479989AE8A6}"/>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5F2ABFAC-7852-400B-AAB7-340C6F789FE8}"/>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D4EBEE54-A90D-44E8-B49B-9C73FB34449D}"/>
                    </a:ext>
                  </a:extLst>
                </xdr:cNvPr>
                <xdr:cNvGrpSpPr/>
              </xdr:nvGrpSpPr>
              <xdr:grpSpPr>
                <a:xfrm>
                  <a:off x="6406278" y="6169645"/>
                  <a:ext cx="2234916" cy="240673"/>
                  <a:chOff x="4082487" y="5812619"/>
                  <a:chExt cx="2234988" cy="240657"/>
                </a:xfrm>
              </xdr:grpSpPr>
              <xdr:sp macro="" textlink="">
                <xdr:nvSpPr>
                  <xdr:cNvPr id="226" name="TextBox 77">
                    <a:extLst>
                      <a:ext uri="{FF2B5EF4-FFF2-40B4-BE49-F238E27FC236}">
                        <a16:creationId xmlns:a16="http://schemas.microsoft.com/office/drawing/2014/main" id="{5D42C0FE-0B96-42E0-9B79-23A5852C203F}"/>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28B776F1-4424-4164-8064-2CEFA7539AA6}"/>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8D1584A8-F942-4F96-9DC9-FC5C630E2585}"/>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66AEC04E-97C2-4B9B-87B6-D7A58FE0B3EA}"/>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59F500B-0244-4AC7-9721-BB271CCB253F}"/>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1CF83D4D-C27A-42AB-8308-8C5DDF748F65}"/>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8F2EA5A3-95DE-4856-83F5-11D140595F0F}"/>
                    </a:ext>
                  </a:extLst>
                </xdr:cNvPr>
                <xdr:cNvGrpSpPr/>
              </xdr:nvGrpSpPr>
              <xdr:grpSpPr>
                <a:xfrm>
                  <a:off x="8569267" y="6187697"/>
                  <a:ext cx="2234916" cy="240673"/>
                  <a:chOff x="4082487" y="5812619"/>
                  <a:chExt cx="2234988" cy="240657"/>
                </a:xfrm>
              </xdr:grpSpPr>
              <xdr:sp macro="" textlink="">
                <xdr:nvSpPr>
                  <xdr:cNvPr id="220" name="TextBox 77">
                    <a:extLst>
                      <a:ext uri="{FF2B5EF4-FFF2-40B4-BE49-F238E27FC236}">
                        <a16:creationId xmlns:a16="http://schemas.microsoft.com/office/drawing/2014/main" id="{C446949F-B31A-45B4-87ED-1CB1DA72D513}"/>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7F7ABFDB-3FFB-4BDF-9479-7E6794239D18}"/>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1868B087-4C80-47EA-819C-84A84ACD11A5}"/>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2FA06414-E3E5-4912-ADF2-4A29C3EA7C2D}"/>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3DADD988-2D9F-4CF1-8DCF-2AAD4A363878}"/>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F9804F2-64E0-44A2-88BA-ECE7F5A0A6E0}"/>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C428AAD7-BA6D-4760-8E7D-BC8D55D8A34D}"/>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B0BBDBF-A068-4850-AA46-5C735AED9B30}"/>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02FEF249-FBBC-4FDE-8972-B8499B972F7D}"/>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3" name="Group 12">
                <a:extLst>
                  <a:ext uri="{FF2B5EF4-FFF2-40B4-BE49-F238E27FC236}">
                    <a16:creationId xmlns:a16="http://schemas.microsoft.com/office/drawing/2014/main" id="{CA0CB39F-B35C-4D8A-BE8D-FCD34FA08B0F}"/>
                  </a:ext>
                </a:extLst>
              </xdr:cNvPr>
              <xdr:cNvGrpSpPr/>
            </xdr:nvGrpSpPr>
            <xdr:grpSpPr>
              <a:xfrm>
                <a:off x="13887067" y="7905751"/>
                <a:ext cx="10987470" cy="662135"/>
                <a:chOff x="810195" y="5478073"/>
                <a:chExt cx="10960871" cy="662135"/>
              </a:xfrm>
            </xdr:grpSpPr>
            <xdr:grpSp>
              <xdr:nvGrpSpPr>
                <xdr:cNvPr id="14" name="Group 13">
                  <a:extLst>
                    <a:ext uri="{FF2B5EF4-FFF2-40B4-BE49-F238E27FC236}">
                      <a16:creationId xmlns:a16="http://schemas.microsoft.com/office/drawing/2014/main" id="{2547CC51-F594-4012-9F1E-651093F06A2A}"/>
                    </a:ext>
                  </a:extLst>
                </xdr:cNvPr>
                <xdr:cNvGrpSpPr/>
              </xdr:nvGrpSpPr>
              <xdr:grpSpPr>
                <a:xfrm>
                  <a:off x="810195" y="5478073"/>
                  <a:ext cx="4796563" cy="654584"/>
                  <a:chOff x="810195" y="5478073"/>
                  <a:chExt cx="4796563" cy="654584"/>
                </a:xfrm>
              </xdr:grpSpPr>
              <xdr:grpSp>
                <xdr:nvGrpSpPr>
                  <xdr:cNvPr id="127" name="Group 126">
                    <a:extLst>
                      <a:ext uri="{FF2B5EF4-FFF2-40B4-BE49-F238E27FC236}">
                        <a16:creationId xmlns:a16="http://schemas.microsoft.com/office/drawing/2014/main" id="{568D0F46-F1B9-411B-B41D-5A2B1153B239}"/>
                      </a:ext>
                    </a:extLst>
                  </xdr:cNvPr>
                  <xdr:cNvGrpSpPr/>
                </xdr:nvGrpSpPr>
                <xdr:grpSpPr>
                  <a:xfrm>
                    <a:off x="810195" y="5478073"/>
                    <a:ext cx="436328" cy="643327"/>
                    <a:chOff x="846856" y="5478073"/>
                    <a:chExt cx="436328" cy="643327"/>
                  </a:xfrm>
                </xdr:grpSpPr>
                <xdr:cxnSp macro="">
                  <xdr:nvCxnSpPr>
                    <xdr:cNvPr id="207" name="Straight Connector 206">
                      <a:extLst>
                        <a:ext uri="{FF2B5EF4-FFF2-40B4-BE49-F238E27FC236}">
                          <a16:creationId xmlns:a16="http://schemas.microsoft.com/office/drawing/2014/main" id="{B71AE068-F42A-46CE-A0F8-4800C8E2DC3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8" name="Group 207">
                      <a:extLst>
                        <a:ext uri="{FF2B5EF4-FFF2-40B4-BE49-F238E27FC236}">
                          <a16:creationId xmlns:a16="http://schemas.microsoft.com/office/drawing/2014/main" id="{B9657A88-D91B-4C01-80E0-28252D5E8522}"/>
                        </a:ext>
                      </a:extLst>
                    </xdr:cNvPr>
                    <xdr:cNvGrpSpPr/>
                  </xdr:nvGrpSpPr>
                  <xdr:grpSpPr>
                    <a:xfrm>
                      <a:off x="846856" y="5478073"/>
                      <a:ext cx="436328" cy="643327"/>
                      <a:chOff x="846856" y="5478073"/>
                      <a:chExt cx="436328" cy="643327"/>
                    </a:xfrm>
                  </xdr:grpSpPr>
                  <xdr:sp macro="" textlink="">
                    <xdr:nvSpPr>
                      <xdr:cNvPr id="209" name="TextBox 77">
                        <a:extLst>
                          <a:ext uri="{FF2B5EF4-FFF2-40B4-BE49-F238E27FC236}">
                            <a16:creationId xmlns:a16="http://schemas.microsoft.com/office/drawing/2014/main" id="{CA1C8C8A-17BC-475F-81F2-56C7F3FA7BCA}"/>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081483C4-09C8-40D6-AD1B-7FBB4219B8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0169D59E-C043-44E8-8DB5-15D454A88BF6}"/>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8" name="Group 127">
                    <a:extLst>
                      <a:ext uri="{FF2B5EF4-FFF2-40B4-BE49-F238E27FC236}">
                        <a16:creationId xmlns:a16="http://schemas.microsoft.com/office/drawing/2014/main" id="{2135FECA-39F7-4393-A08F-EC7665C053CD}"/>
                      </a:ext>
                    </a:extLst>
                  </xdr:cNvPr>
                  <xdr:cNvGrpSpPr/>
                </xdr:nvGrpSpPr>
                <xdr:grpSpPr>
                  <a:xfrm>
                    <a:off x="1206357" y="5478073"/>
                    <a:ext cx="4400401" cy="654584"/>
                    <a:chOff x="1206357" y="5478073"/>
                    <a:chExt cx="4400401" cy="654584"/>
                  </a:xfrm>
                </xdr:grpSpPr>
                <xdr:grpSp>
                  <xdr:nvGrpSpPr>
                    <xdr:cNvPr id="129" name="Group 128">
                      <a:extLst>
                        <a:ext uri="{FF2B5EF4-FFF2-40B4-BE49-F238E27FC236}">
                          <a16:creationId xmlns:a16="http://schemas.microsoft.com/office/drawing/2014/main" id="{12BBBF03-1804-4A8C-AA2E-7292DC442F93}"/>
                        </a:ext>
                      </a:extLst>
                    </xdr:cNvPr>
                    <xdr:cNvGrpSpPr/>
                  </xdr:nvGrpSpPr>
                  <xdr:grpSpPr>
                    <a:xfrm>
                      <a:off x="1206357" y="5478073"/>
                      <a:ext cx="2234715" cy="647032"/>
                      <a:chOff x="1206357" y="5478073"/>
                      <a:chExt cx="2234715" cy="647032"/>
                    </a:xfrm>
                  </xdr:grpSpPr>
                  <xdr:grpSp>
                    <xdr:nvGrpSpPr>
                      <xdr:cNvPr id="169" name="Group 168">
                        <a:extLst>
                          <a:ext uri="{FF2B5EF4-FFF2-40B4-BE49-F238E27FC236}">
                            <a16:creationId xmlns:a16="http://schemas.microsoft.com/office/drawing/2014/main" id="{28FB34BB-6F2E-4AAC-806A-A7A077E70C0C}"/>
                          </a:ext>
                        </a:extLst>
                      </xdr:cNvPr>
                      <xdr:cNvGrpSpPr/>
                    </xdr:nvGrpSpPr>
                    <xdr:grpSpPr>
                      <a:xfrm>
                        <a:off x="1206357" y="5478073"/>
                        <a:ext cx="1137442" cy="643327"/>
                        <a:chOff x="1206357" y="5478073"/>
                        <a:chExt cx="1137442" cy="643327"/>
                      </a:xfrm>
                    </xdr:grpSpPr>
                    <xdr:grpSp>
                      <xdr:nvGrpSpPr>
                        <xdr:cNvPr id="189" name="Group 188">
                          <a:extLst>
                            <a:ext uri="{FF2B5EF4-FFF2-40B4-BE49-F238E27FC236}">
                              <a16:creationId xmlns:a16="http://schemas.microsoft.com/office/drawing/2014/main" id="{7166CD81-CAA4-4043-8A82-9951AED6638C}"/>
                            </a:ext>
                          </a:extLst>
                        </xdr:cNvPr>
                        <xdr:cNvGrpSpPr/>
                      </xdr:nvGrpSpPr>
                      <xdr:grpSpPr>
                        <a:xfrm>
                          <a:off x="1206357" y="5478073"/>
                          <a:ext cx="405926" cy="643327"/>
                          <a:chOff x="877258" y="5478073"/>
                          <a:chExt cx="405926" cy="643327"/>
                        </a:xfrm>
                      </xdr:grpSpPr>
                      <xdr:cxnSp macro="">
                        <xdr:nvCxnSpPr>
                          <xdr:cNvPr id="202" name="Straight Connector 201">
                            <a:extLst>
                              <a:ext uri="{FF2B5EF4-FFF2-40B4-BE49-F238E27FC236}">
                                <a16:creationId xmlns:a16="http://schemas.microsoft.com/office/drawing/2014/main" id="{79A19130-EB00-498A-BE3E-0DCD0C71C7F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3" name="Group 202">
                            <a:extLst>
                              <a:ext uri="{FF2B5EF4-FFF2-40B4-BE49-F238E27FC236}">
                                <a16:creationId xmlns:a16="http://schemas.microsoft.com/office/drawing/2014/main" id="{A8FC54E1-364E-48E6-88CA-6C34BE67AF7D}"/>
                              </a:ext>
                            </a:extLst>
                          </xdr:cNvPr>
                          <xdr:cNvGrpSpPr/>
                        </xdr:nvGrpSpPr>
                        <xdr:grpSpPr>
                          <a:xfrm>
                            <a:off x="877258" y="5478073"/>
                            <a:ext cx="405926" cy="643327"/>
                            <a:chOff x="877258" y="5478073"/>
                            <a:chExt cx="405926" cy="643327"/>
                          </a:xfrm>
                        </xdr:grpSpPr>
                        <xdr:sp macro="" textlink="">
                          <xdr:nvSpPr>
                            <xdr:cNvPr id="204" name="TextBox 77">
                              <a:extLst>
                                <a:ext uri="{FF2B5EF4-FFF2-40B4-BE49-F238E27FC236}">
                                  <a16:creationId xmlns:a16="http://schemas.microsoft.com/office/drawing/2014/main" id="{507250BD-A125-4E74-853D-43A8E76AD5A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0BBEEACF-41AB-4990-9B83-283D232C19A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E5201FC4-2A45-4E0D-9751-3EBFE2BD8E7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90" name="Group 189">
                          <a:extLst>
                            <a:ext uri="{FF2B5EF4-FFF2-40B4-BE49-F238E27FC236}">
                              <a16:creationId xmlns:a16="http://schemas.microsoft.com/office/drawing/2014/main" id="{2B00E332-01E0-43F2-9958-9100E3F8AA5E}"/>
                            </a:ext>
                          </a:extLst>
                        </xdr:cNvPr>
                        <xdr:cNvGrpSpPr/>
                      </xdr:nvGrpSpPr>
                      <xdr:grpSpPr>
                        <a:xfrm>
                          <a:off x="1572115" y="5478073"/>
                          <a:ext cx="405926" cy="643327"/>
                          <a:chOff x="877258" y="5478073"/>
                          <a:chExt cx="405926" cy="643327"/>
                        </a:xfrm>
                      </xdr:grpSpPr>
                      <xdr:cxnSp macro="">
                        <xdr:nvCxnSpPr>
                          <xdr:cNvPr id="197" name="Straight Connector 196">
                            <a:extLst>
                              <a:ext uri="{FF2B5EF4-FFF2-40B4-BE49-F238E27FC236}">
                                <a16:creationId xmlns:a16="http://schemas.microsoft.com/office/drawing/2014/main" id="{6BEEDAF9-7366-4252-8933-B41EF551C80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8" name="Group 197">
                            <a:extLst>
                              <a:ext uri="{FF2B5EF4-FFF2-40B4-BE49-F238E27FC236}">
                                <a16:creationId xmlns:a16="http://schemas.microsoft.com/office/drawing/2014/main" id="{C8317C32-7CD8-4B6A-B376-58E3961A06BF}"/>
                              </a:ext>
                            </a:extLst>
                          </xdr:cNvPr>
                          <xdr:cNvGrpSpPr/>
                        </xdr:nvGrpSpPr>
                        <xdr:grpSpPr>
                          <a:xfrm>
                            <a:off x="877258" y="5478073"/>
                            <a:ext cx="405926" cy="643327"/>
                            <a:chOff x="877258" y="5478073"/>
                            <a:chExt cx="405926" cy="643327"/>
                          </a:xfrm>
                        </xdr:grpSpPr>
                        <xdr:sp macro="" textlink="">
                          <xdr:nvSpPr>
                            <xdr:cNvPr id="199" name="TextBox 77">
                              <a:extLst>
                                <a:ext uri="{FF2B5EF4-FFF2-40B4-BE49-F238E27FC236}">
                                  <a16:creationId xmlns:a16="http://schemas.microsoft.com/office/drawing/2014/main" id="{05AB9706-690F-4352-A1FE-DB17EEB1913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3A9828C2-BD4C-41BA-8231-DECE74A136A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45FA4604-18A2-4387-9EC9-048E1DE765E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91" name="Group 190">
                          <a:extLst>
                            <a:ext uri="{FF2B5EF4-FFF2-40B4-BE49-F238E27FC236}">
                              <a16:creationId xmlns:a16="http://schemas.microsoft.com/office/drawing/2014/main" id="{0CB855E2-2B9A-486F-BE98-D88C4F4AFA12}"/>
                            </a:ext>
                          </a:extLst>
                        </xdr:cNvPr>
                        <xdr:cNvGrpSpPr/>
                      </xdr:nvGrpSpPr>
                      <xdr:grpSpPr>
                        <a:xfrm>
                          <a:off x="1937873" y="5478073"/>
                          <a:ext cx="405926" cy="643327"/>
                          <a:chOff x="877258" y="5478073"/>
                          <a:chExt cx="405926" cy="643327"/>
                        </a:xfrm>
                      </xdr:grpSpPr>
                      <xdr:cxnSp macro="">
                        <xdr:nvCxnSpPr>
                          <xdr:cNvPr id="192" name="Straight Connector 191">
                            <a:extLst>
                              <a:ext uri="{FF2B5EF4-FFF2-40B4-BE49-F238E27FC236}">
                                <a16:creationId xmlns:a16="http://schemas.microsoft.com/office/drawing/2014/main" id="{0E240C8C-44A6-4AD6-B37A-0C3996B1CDD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3" name="Group 192">
                            <a:extLst>
                              <a:ext uri="{FF2B5EF4-FFF2-40B4-BE49-F238E27FC236}">
                                <a16:creationId xmlns:a16="http://schemas.microsoft.com/office/drawing/2014/main" id="{3DA9591E-E3CF-4108-A603-FB7BDD5DA4F7}"/>
                              </a:ext>
                            </a:extLst>
                          </xdr:cNvPr>
                          <xdr:cNvGrpSpPr/>
                        </xdr:nvGrpSpPr>
                        <xdr:grpSpPr>
                          <a:xfrm>
                            <a:off x="877258" y="5478073"/>
                            <a:ext cx="405926" cy="643327"/>
                            <a:chOff x="877258" y="5478073"/>
                            <a:chExt cx="405926" cy="643327"/>
                          </a:xfrm>
                        </xdr:grpSpPr>
                        <xdr:sp macro="" textlink="">
                          <xdr:nvSpPr>
                            <xdr:cNvPr id="194" name="TextBox 77">
                              <a:extLst>
                                <a:ext uri="{FF2B5EF4-FFF2-40B4-BE49-F238E27FC236}">
                                  <a16:creationId xmlns:a16="http://schemas.microsoft.com/office/drawing/2014/main" id="{BD68E226-0418-4491-9918-8D521D4FFAF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4318CECC-3E18-4517-989E-5A075863030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D968CA83-AA8C-4C0A-BDB0-F05CB6F5BC4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70" name="Group 169">
                        <a:extLst>
                          <a:ext uri="{FF2B5EF4-FFF2-40B4-BE49-F238E27FC236}">
                            <a16:creationId xmlns:a16="http://schemas.microsoft.com/office/drawing/2014/main" id="{864CD827-864C-4AA8-BB5C-418BD1BE5308}"/>
                          </a:ext>
                        </a:extLst>
                      </xdr:cNvPr>
                      <xdr:cNvGrpSpPr/>
                    </xdr:nvGrpSpPr>
                    <xdr:grpSpPr>
                      <a:xfrm>
                        <a:off x="2303630" y="5481778"/>
                        <a:ext cx="1137442" cy="643327"/>
                        <a:chOff x="1206357" y="5478073"/>
                        <a:chExt cx="1137442" cy="643327"/>
                      </a:xfrm>
                    </xdr:grpSpPr>
                    <xdr:grpSp>
                      <xdr:nvGrpSpPr>
                        <xdr:cNvPr id="171" name="Group 170">
                          <a:extLst>
                            <a:ext uri="{FF2B5EF4-FFF2-40B4-BE49-F238E27FC236}">
                              <a16:creationId xmlns:a16="http://schemas.microsoft.com/office/drawing/2014/main" id="{2EF9E486-DCA1-4D32-BFBC-6B98F5C9B34E}"/>
                            </a:ext>
                          </a:extLst>
                        </xdr:cNvPr>
                        <xdr:cNvGrpSpPr/>
                      </xdr:nvGrpSpPr>
                      <xdr:grpSpPr>
                        <a:xfrm>
                          <a:off x="1206357"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723780C1-0C68-4B6C-BF53-0466DAE7A4B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D83B3ACD-75FE-4775-80F5-F93B30A8D580}"/>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147C11F2-C008-4BC9-91C6-9E6C09231D8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8FD1EEFC-0011-4280-8A6B-5F335680D1F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5348375E-8ACE-4696-A17D-F3FC817704F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72" name="Group 171">
                          <a:extLst>
                            <a:ext uri="{FF2B5EF4-FFF2-40B4-BE49-F238E27FC236}">
                              <a16:creationId xmlns:a16="http://schemas.microsoft.com/office/drawing/2014/main" id="{14139961-A7F7-499E-8586-1B00FA9E9D80}"/>
                            </a:ext>
                          </a:extLst>
                        </xdr:cNvPr>
                        <xdr:cNvGrpSpPr/>
                      </xdr:nvGrpSpPr>
                      <xdr:grpSpPr>
                        <a:xfrm>
                          <a:off x="1572115" y="5478073"/>
                          <a:ext cx="405926" cy="643327"/>
                          <a:chOff x="877258" y="5478073"/>
                          <a:chExt cx="405926" cy="643327"/>
                        </a:xfrm>
                      </xdr:grpSpPr>
                      <xdr:cxnSp macro="">
                        <xdr:nvCxnSpPr>
                          <xdr:cNvPr id="179" name="Straight Connector 178">
                            <a:extLst>
                              <a:ext uri="{FF2B5EF4-FFF2-40B4-BE49-F238E27FC236}">
                                <a16:creationId xmlns:a16="http://schemas.microsoft.com/office/drawing/2014/main" id="{F2CB896D-C805-4905-AE76-5FDC957ABBC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0" name="Group 179">
                            <a:extLst>
                              <a:ext uri="{FF2B5EF4-FFF2-40B4-BE49-F238E27FC236}">
                                <a16:creationId xmlns:a16="http://schemas.microsoft.com/office/drawing/2014/main" id="{23467F8E-D15D-4A6F-B100-B324582CD19A}"/>
                              </a:ext>
                            </a:extLst>
                          </xdr:cNvPr>
                          <xdr:cNvGrpSpPr/>
                        </xdr:nvGrpSpPr>
                        <xdr:grpSpPr>
                          <a:xfrm>
                            <a:off x="877258" y="5478073"/>
                            <a:ext cx="405926" cy="643327"/>
                            <a:chOff x="877258" y="5478073"/>
                            <a:chExt cx="405926" cy="643327"/>
                          </a:xfrm>
                        </xdr:grpSpPr>
                        <xdr:sp macro="" textlink="">
                          <xdr:nvSpPr>
                            <xdr:cNvPr id="181" name="TextBox 77">
                              <a:extLst>
                                <a:ext uri="{FF2B5EF4-FFF2-40B4-BE49-F238E27FC236}">
                                  <a16:creationId xmlns:a16="http://schemas.microsoft.com/office/drawing/2014/main" id="{592DBDD7-4D62-4ADE-8CB4-C6562A55E1F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FDF79430-DA7A-405A-811B-0A716C92AD0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EEA2484A-FC57-40A7-9CD5-72978F14528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73" name="Group 172">
                          <a:extLst>
                            <a:ext uri="{FF2B5EF4-FFF2-40B4-BE49-F238E27FC236}">
                              <a16:creationId xmlns:a16="http://schemas.microsoft.com/office/drawing/2014/main" id="{FA870748-FCD5-43F9-9906-D0890C38AE1B}"/>
                            </a:ext>
                          </a:extLst>
                        </xdr:cNvPr>
                        <xdr:cNvGrpSpPr/>
                      </xdr:nvGrpSpPr>
                      <xdr:grpSpPr>
                        <a:xfrm>
                          <a:off x="1937873" y="5478073"/>
                          <a:ext cx="405926" cy="643327"/>
                          <a:chOff x="877258" y="5478073"/>
                          <a:chExt cx="405926" cy="643327"/>
                        </a:xfrm>
                      </xdr:grpSpPr>
                      <xdr:cxnSp macro="">
                        <xdr:nvCxnSpPr>
                          <xdr:cNvPr id="174" name="Straight Connector 173">
                            <a:extLst>
                              <a:ext uri="{FF2B5EF4-FFF2-40B4-BE49-F238E27FC236}">
                                <a16:creationId xmlns:a16="http://schemas.microsoft.com/office/drawing/2014/main" id="{C43EF8C1-C772-45D9-A90C-3A0F54E88FE9}"/>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5" name="Group 174">
                            <a:extLst>
                              <a:ext uri="{FF2B5EF4-FFF2-40B4-BE49-F238E27FC236}">
                                <a16:creationId xmlns:a16="http://schemas.microsoft.com/office/drawing/2014/main" id="{4BD73C9C-AE4F-40EB-A983-C71FE6909A2F}"/>
                              </a:ext>
                            </a:extLst>
                          </xdr:cNvPr>
                          <xdr:cNvGrpSpPr/>
                        </xdr:nvGrpSpPr>
                        <xdr:grpSpPr>
                          <a:xfrm>
                            <a:off x="877258" y="5478073"/>
                            <a:ext cx="405926" cy="643327"/>
                            <a:chOff x="877258" y="5478073"/>
                            <a:chExt cx="405926" cy="643327"/>
                          </a:xfrm>
                        </xdr:grpSpPr>
                        <xdr:sp macro="" textlink="">
                          <xdr:nvSpPr>
                            <xdr:cNvPr id="176" name="TextBox 77">
                              <a:extLst>
                                <a:ext uri="{FF2B5EF4-FFF2-40B4-BE49-F238E27FC236}">
                                  <a16:creationId xmlns:a16="http://schemas.microsoft.com/office/drawing/2014/main" id="{5097E3A1-27B6-4333-A9EF-1D95DA7147C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16D16DDB-2F43-4E1E-8D71-5BA8E15EC66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E31B757E-1D89-4B9B-837B-71929E18119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30" name="Group 129">
                      <a:extLst>
                        <a:ext uri="{FF2B5EF4-FFF2-40B4-BE49-F238E27FC236}">
                          <a16:creationId xmlns:a16="http://schemas.microsoft.com/office/drawing/2014/main" id="{A96F216A-4A43-4D73-BE2B-56D0A2418589}"/>
                        </a:ext>
                      </a:extLst>
                    </xdr:cNvPr>
                    <xdr:cNvGrpSpPr/>
                  </xdr:nvGrpSpPr>
                  <xdr:grpSpPr>
                    <a:xfrm>
                      <a:off x="3372043" y="5485624"/>
                      <a:ext cx="2234715" cy="647033"/>
                      <a:chOff x="1206357" y="5478072"/>
                      <a:chExt cx="2234715" cy="647033"/>
                    </a:xfrm>
                  </xdr:grpSpPr>
                  <xdr:grpSp>
                    <xdr:nvGrpSpPr>
                      <xdr:cNvPr id="131" name="Group 130">
                        <a:extLst>
                          <a:ext uri="{FF2B5EF4-FFF2-40B4-BE49-F238E27FC236}">
                            <a16:creationId xmlns:a16="http://schemas.microsoft.com/office/drawing/2014/main" id="{7259A626-BAC9-4B16-BD0C-FC8804B2F4DF}"/>
                          </a:ext>
                        </a:extLst>
                      </xdr:cNvPr>
                      <xdr:cNvGrpSpPr/>
                    </xdr:nvGrpSpPr>
                    <xdr:grpSpPr>
                      <a:xfrm>
                        <a:off x="1206357" y="5478072"/>
                        <a:ext cx="1137442" cy="643328"/>
                        <a:chOff x="1206357" y="5478072"/>
                        <a:chExt cx="1137442" cy="643328"/>
                      </a:xfrm>
                    </xdr:grpSpPr>
                    <xdr:grpSp>
                      <xdr:nvGrpSpPr>
                        <xdr:cNvPr id="151" name="Group 150">
                          <a:extLst>
                            <a:ext uri="{FF2B5EF4-FFF2-40B4-BE49-F238E27FC236}">
                              <a16:creationId xmlns:a16="http://schemas.microsoft.com/office/drawing/2014/main" id="{B23A7334-C374-42A1-BAF0-1034F69B7C53}"/>
                            </a:ext>
                          </a:extLst>
                        </xdr:cNvPr>
                        <xdr:cNvGrpSpPr/>
                      </xdr:nvGrpSpPr>
                      <xdr:grpSpPr>
                        <a:xfrm>
                          <a:off x="1206357" y="5478073"/>
                          <a:ext cx="405926" cy="643327"/>
                          <a:chOff x="877258" y="5478073"/>
                          <a:chExt cx="405926" cy="643327"/>
                        </a:xfrm>
                      </xdr:grpSpPr>
                      <xdr:cxnSp macro="">
                        <xdr:nvCxnSpPr>
                          <xdr:cNvPr id="164" name="Straight Connector 163">
                            <a:extLst>
                              <a:ext uri="{FF2B5EF4-FFF2-40B4-BE49-F238E27FC236}">
                                <a16:creationId xmlns:a16="http://schemas.microsoft.com/office/drawing/2014/main" id="{1A3FED15-4015-4562-B63D-3DA9242C315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5" name="Group 164">
                            <a:extLst>
                              <a:ext uri="{FF2B5EF4-FFF2-40B4-BE49-F238E27FC236}">
                                <a16:creationId xmlns:a16="http://schemas.microsoft.com/office/drawing/2014/main" id="{5F780CFE-169C-4640-A3CE-C02BFD233462}"/>
                              </a:ext>
                            </a:extLst>
                          </xdr:cNvPr>
                          <xdr:cNvGrpSpPr/>
                        </xdr:nvGrpSpPr>
                        <xdr:grpSpPr>
                          <a:xfrm>
                            <a:off x="877258" y="5478073"/>
                            <a:ext cx="405926" cy="643327"/>
                            <a:chOff x="877258" y="5478073"/>
                            <a:chExt cx="405926" cy="643327"/>
                          </a:xfrm>
                        </xdr:grpSpPr>
                        <xdr:sp macro="" textlink="">
                          <xdr:nvSpPr>
                            <xdr:cNvPr id="166" name="TextBox 77">
                              <a:extLst>
                                <a:ext uri="{FF2B5EF4-FFF2-40B4-BE49-F238E27FC236}">
                                  <a16:creationId xmlns:a16="http://schemas.microsoft.com/office/drawing/2014/main" id="{8AE1BDF7-47B8-4AD4-B095-530D2E4CCC7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9C3663C8-C8D2-48CF-8EE2-55067BE7CCE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3677DCB6-F322-4C63-B485-517C3DEDE30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2" name="Group 151">
                          <a:extLst>
                            <a:ext uri="{FF2B5EF4-FFF2-40B4-BE49-F238E27FC236}">
                              <a16:creationId xmlns:a16="http://schemas.microsoft.com/office/drawing/2014/main" id="{3CF427BD-8C7E-40FD-AF36-92575FA9D496}"/>
                            </a:ext>
                          </a:extLst>
                        </xdr:cNvPr>
                        <xdr:cNvGrpSpPr/>
                      </xdr:nvGrpSpPr>
                      <xdr:grpSpPr>
                        <a:xfrm>
                          <a:off x="1572117" y="5478072"/>
                          <a:ext cx="405924" cy="643328"/>
                          <a:chOff x="877260" y="5478072"/>
                          <a:chExt cx="405924" cy="643328"/>
                        </a:xfrm>
                      </xdr:grpSpPr>
                      <xdr:cxnSp macro="">
                        <xdr:nvCxnSpPr>
                          <xdr:cNvPr id="159" name="Straight Connector 158">
                            <a:extLst>
                              <a:ext uri="{FF2B5EF4-FFF2-40B4-BE49-F238E27FC236}">
                                <a16:creationId xmlns:a16="http://schemas.microsoft.com/office/drawing/2014/main" id="{329849B3-FF3D-4CCE-889A-5C9B695E9CF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0" name="Group 159">
                            <a:extLst>
                              <a:ext uri="{FF2B5EF4-FFF2-40B4-BE49-F238E27FC236}">
                                <a16:creationId xmlns:a16="http://schemas.microsoft.com/office/drawing/2014/main" id="{B9806DC2-815A-436A-AD27-B06BAF61F419}"/>
                              </a:ext>
                            </a:extLst>
                          </xdr:cNvPr>
                          <xdr:cNvGrpSpPr/>
                        </xdr:nvGrpSpPr>
                        <xdr:grpSpPr>
                          <a:xfrm>
                            <a:off x="877260" y="5478072"/>
                            <a:ext cx="405924" cy="643328"/>
                            <a:chOff x="877260" y="5478072"/>
                            <a:chExt cx="405924" cy="643328"/>
                          </a:xfrm>
                        </xdr:grpSpPr>
                        <xdr:sp macro="" textlink="">
                          <xdr:nvSpPr>
                            <xdr:cNvPr id="161" name="TextBox 77">
                              <a:extLst>
                                <a:ext uri="{FF2B5EF4-FFF2-40B4-BE49-F238E27FC236}">
                                  <a16:creationId xmlns:a16="http://schemas.microsoft.com/office/drawing/2014/main" id="{7B3B7463-3B16-4CAE-BC61-4872DED1E554}"/>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12EB9805-FDCC-486C-A940-A5ED9A93F4C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6498C176-28CF-4953-9EC2-55AD54179A7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3" name="Group 152">
                          <a:extLst>
                            <a:ext uri="{FF2B5EF4-FFF2-40B4-BE49-F238E27FC236}">
                              <a16:creationId xmlns:a16="http://schemas.microsoft.com/office/drawing/2014/main" id="{0468D676-7056-4D47-884B-A8B17B89186B}"/>
                            </a:ext>
                          </a:extLst>
                        </xdr:cNvPr>
                        <xdr:cNvGrpSpPr/>
                      </xdr:nvGrpSpPr>
                      <xdr:grpSpPr>
                        <a:xfrm>
                          <a:off x="1937873" y="5478073"/>
                          <a:ext cx="405926" cy="643327"/>
                          <a:chOff x="877258" y="5478073"/>
                          <a:chExt cx="405926" cy="643327"/>
                        </a:xfrm>
                      </xdr:grpSpPr>
                      <xdr:cxnSp macro="">
                        <xdr:nvCxnSpPr>
                          <xdr:cNvPr id="154" name="Straight Connector 153">
                            <a:extLst>
                              <a:ext uri="{FF2B5EF4-FFF2-40B4-BE49-F238E27FC236}">
                                <a16:creationId xmlns:a16="http://schemas.microsoft.com/office/drawing/2014/main" id="{02094DC3-34EB-4551-9CE7-51637274405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5" name="Group 154">
                            <a:extLst>
                              <a:ext uri="{FF2B5EF4-FFF2-40B4-BE49-F238E27FC236}">
                                <a16:creationId xmlns:a16="http://schemas.microsoft.com/office/drawing/2014/main" id="{38E28B01-3FE3-4ECB-9BA4-1BFA013D9C50}"/>
                              </a:ext>
                            </a:extLst>
                          </xdr:cNvPr>
                          <xdr:cNvGrpSpPr/>
                        </xdr:nvGrpSpPr>
                        <xdr:grpSpPr>
                          <a:xfrm>
                            <a:off x="877258" y="5478073"/>
                            <a:ext cx="405926" cy="643327"/>
                            <a:chOff x="877258" y="5478073"/>
                            <a:chExt cx="405926" cy="643327"/>
                          </a:xfrm>
                        </xdr:grpSpPr>
                        <xdr:sp macro="" textlink="">
                          <xdr:nvSpPr>
                            <xdr:cNvPr id="156" name="TextBox 77">
                              <a:extLst>
                                <a:ext uri="{FF2B5EF4-FFF2-40B4-BE49-F238E27FC236}">
                                  <a16:creationId xmlns:a16="http://schemas.microsoft.com/office/drawing/2014/main" id="{33FE7BE8-0BA4-46A5-B301-EF3F7649C77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66066C8F-5EAD-4957-8CA7-4B32E825EB8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6631D0C4-8E35-476D-AF08-7215759B8C4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32" name="Group 131">
                        <a:extLst>
                          <a:ext uri="{FF2B5EF4-FFF2-40B4-BE49-F238E27FC236}">
                            <a16:creationId xmlns:a16="http://schemas.microsoft.com/office/drawing/2014/main" id="{1ABC6C4B-65C2-4E33-A42D-5C1423161887}"/>
                          </a:ext>
                        </a:extLst>
                      </xdr:cNvPr>
                      <xdr:cNvGrpSpPr/>
                    </xdr:nvGrpSpPr>
                    <xdr:grpSpPr>
                      <a:xfrm>
                        <a:off x="2303630" y="5481778"/>
                        <a:ext cx="1137442" cy="643327"/>
                        <a:chOff x="1206357" y="5478073"/>
                        <a:chExt cx="1137442" cy="643327"/>
                      </a:xfrm>
                    </xdr:grpSpPr>
                    <xdr:grpSp>
                      <xdr:nvGrpSpPr>
                        <xdr:cNvPr id="133" name="Group 132">
                          <a:extLst>
                            <a:ext uri="{FF2B5EF4-FFF2-40B4-BE49-F238E27FC236}">
                              <a16:creationId xmlns:a16="http://schemas.microsoft.com/office/drawing/2014/main" id="{C876A482-CC75-4FA9-A4FD-F96A0DA58AFB}"/>
                            </a:ext>
                          </a:extLst>
                        </xdr:cNvPr>
                        <xdr:cNvGrpSpPr/>
                      </xdr:nvGrpSpPr>
                      <xdr:grpSpPr>
                        <a:xfrm>
                          <a:off x="1206357"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C9F1C3C4-4021-45ED-AC1E-076329E21B4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A851E84E-A0FF-4FDB-BA11-A2C77475496A}"/>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2E851AA3-1754-4BF2-8B29-E951004DE68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5CA8B04E-EDCB-4C3F-9CA1-E620CAF88B4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812ED79A-9F30-4269-9E28-B9940F7A861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34" name="Group 133">
                          <a:extLst>
                            <a:ext uri="{FF2B5EF4-FFF2-40B4-BE49-F238E27FC236}">
                              <a16:creationId xmlns:a16="http://schemas.microsoft.com/office/drawing/2014/main" id="{D9254266-0527-4287-B8A8-D6420BE2CF82}"/>
                            </a:ext>
                          </a:extLst>
                        </xdr:cNvPr>
                        <xdr:cNvGrpSpPr/>
                      </xdr:nvGrpSpPr>
                      <xdr:grpSpPr>
                        <a:xfrm>
                          <a:off x="1572115" y="5478073"/>
                          <a:ext cx="405926" cy="643327"/>
                          <a:chOff x="877258" y="5478073"/>
                          <a:chExt cx="405926" cy="643327"/>
                        </a:xfrm>
                      </xdr:grpSpPr>
                      <xdr:cxnSp macro="">
                        <xdr:nvCxnSpPr>
                          <xdr:cNvPr id="141" name="Straight Connector 140">
                            <a:extLst>
                              <a:ext uri="{FF2B5EF4-FFF2-40B4-BE49-F238E27FC236}">
                                <a16:creationId xmlns:a16="http://schemas.microsoft.com/office/drawing/2014/main" id="{47DABF72-36E4-432E-B7D3-A7D5340D81C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2" name="Group 141">
                            <a:extLst>
                              <a:ext uri="{FF2B5EF4-FFF2-40B4-BE49-F238E27FC236}">
                                <a16:creationId xmlns:a16="http://schemas.microsoft.com/office/drawing/2014/main" id="{6180A67D-30D9-4A6F-BDDA-21FA0F38044C}"/>
                              </a:ext>
                            </a:extLst>
                          </xdr:cNvPr>
                          <xdr:cNvGrpSpPr/>
                        </xdr:nvGrpSpPr>
                        <xdr:grpSpPr>
                          <a:xfrm>
                            <a:off x="877258" y="5478073"/>
                            <a:ext cx="405926" cy="643327"/>
                            <a:chOff x="877258" y="5478073"/>
                            <a:chExt cx="405926" cy="643327"/>
                          </a:xfrm>
                        </xdr:grpSpPr>
                        <xdr:sp macro="" textlink="">
                          <xdr:nvSpPr>
                            <xdr:cNvPr id="143" name="TextBox 77">
                              <a:extLst>
                                <a:ext uri="{FF2B5EF4-FFF2-40B4-BE49-F238E27FC236}">
                                  <a16:creationId xmlns:a16="http://schemas.microsoft.com/office/drawing/2014/main" id="{02C84378-EECF-4F63-A234-1DCDE9B0F10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EFBBD91F-0611-4820-92DF-7424F2E41D7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6EF27D7F-A17D-444D-ADC7-90DFF064808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35" name="Group 134">
                          <a:extLst>
                            <a:ext uri="{FF2B5EF4-FFF2-40B4-BE49-F238E27FC236}">
                              <a16:creationId xmlns:a16="http://schemas.microsoft.com/office/drawing/2014/main" id="{6A6D604A-B625-445E-A6F6-8982C2D9E449}"/>
                            </a:ext>
                          </a:extLst>
                        </xdr:cNvPr>
                        <xdr:cNvGrpSpPr/>
                      </xdr:nvGrpSpPr>
                      <xdr:grpSpPr>
                        <a:xfrm>
                          <a:off x="1937873" y="5478073"/>
                          <a:ext cx="405926" cy="643327"/>
                          <a:chOff x="877258" y="5478073"/>
                          <a:chExt cx="405926" cy="643327"/>
                        </a:xfrm>
                      </xdr:grpSpPr>
                      <xdr:cxnSp macro="">
                        <xdr:nvCxnSpPr>
                          <xdr:cNvPr id="136" name="Straight Connector 135">
                            <a:extLst>
                              <a:ext uri="{FF2B5EF4-FFF2-40B4-BE49-F238E27FC236}">
                                <a16:creationId xmlns:a16="http://schemas.microsoft.com/office/drawing/2014/main" id="{77F929FD-1A5E-4CAC-B44D-38222F63E58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7" name="Group 136">
                            <a:extLst>
                              <a:ext uri="{FF2B5EF4-FFF2-40B4-BE49-F238E27FC236}">
                                <a16:creationId xmlns:a16="http://schemas.microsoft.com/office/drawing/2014/main" id="{19D8BC7B-C9AC-42EA-B6ED-E141DA509EC1}"/>
                              </a:ext>
                            </a:extLst>
                          </xdr:cNvPr>
                          <xdr:cNvGrpSpPr/>
                        </xdr:nvGrpSpPr>
                        <xdr:grpSpPr>
                          <a:xfrm>
                            <a:off x="877258" y="5478073"/>
                            <a:ext cx="405926" cy="643327"/>
                            <a:chOff x="877258" y="5478073"/>
                            <a:chExt cx="405926" cy="643327"/>
                          </a:xfrm>
                        </xdr:grpSpPr>
                        <xdr:sp macro="" textlink="">
                          <xdr:nvSpPr>
                            <xdr:cNvPr id="138" name="TextBox 77">
                              <a:extLst>
                                <a:ext uri="{FF2B5EF4-FFF2-40B4-BE49-F238E27FC236}">
                                  <a16:creationId xmlns:a16="http://schemas.microsoft.com/office/drawing/2014/main" id="{E9D4CECC-4C26-439C-BF21-140299C49B4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65280BC3-4CDA-41E9-A172-D9B58F1FF21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AEEF5B9C-FCB8-46D0-9653-1764A9F0B2C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15" name="Group 14">
                  <a:extLst>
                    <a:ext uri="{FF2B5EF4-FFF2-40B4-BE49-F238E27FC236}">
                      <a16:creationId xmlns:a16="http://schemas.microsoft.com/office/drawing/2014/main" id="{A15922F2-510F-4368-9520-E02229C34CA4}"/>
                    </a:ext>
                  </a:extLst>
                </xdr:cNvPr>
                <xdr:cNvGrpSpPr/>
              </xdr:nvGrpSpPr>
              <xdr:grpSpPr>
                <a:xfrm>
                  <a:off x="5549358" y="5478073"/>
                  <a:ext cx="6221708" cy="662135"/>
                  <a:chOff x="5549358" y="5478073"/>
                  <a:chExt cx="6221708" cy="662135"/>
                </a:xfrm>
              </xdr:grpSpPr>
              <xdr:grpSp>
                <xdr:nvGrpSpPr>
                  <xdr:cNvPr id="16" name="Group 15">
                    <a:extLst>
                      <a:ext uri="{FF2B5EF4-FFF2-40B4-BE49-F238E27FC236}">
                        <a16:creationId xmlns:a16="http://schemas.microsoft.com/office/drawing/2014/main" id="{597BF2E9-3386-4020-8159-66334A53DC9B}"/>
                      </a:ext>
                    </a:extLst>
                  </xdr:cNvPr>
                  <xdr:cNvGrpSpPr/>
                </xdr:nvGrpSpPr>
                <xdr:grpSpPr>
                  <a:xfrm>
                    <a:off x="10620284" y="5478073"/>
                    <a:ext cx="422029" cy="643328"/>
                    <a:chOff x="861155" y="5478072"/>
                    <a:chExt cx="422029" cy="643328"/>
                  </a:xfrm>
                </xdr:grpSpPr>
                <xdr:cxnSp macro="">
                  <xdr:nvCxnSpPr>
                    <xdr:cNvPr id="122" name="Straight Connector 121">
                      <a:extLst>
                        <a:ext uri="{FF2B5EF4-FFF2-40B4-BE49-F238E27FC236}">
                          <a16:creationId xmlns:a16="http://schemas.microsoft.com/office/drawing/2014/main" id="{775BDFAA-9E85-470D-83D8-96233D26200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3" name="Group 122">
                      <a:extLst>
                        <a:ext uri="{FF2B5EF4-FFF2-40B4-BE49-F238E27FC236}">
                          <a16:creationId xmlns:a16="http://schemas.microsoft.com/office/drawing/2014/main" id="{B995D8C8-992A-47B5-950E-87DE99A056DC}"/>
                        </a:ext>
                      </a:extLst>
                    </xdr:cNvPr>
                    <xdr:cNvGrpSpPr/>
                  </xdr:nvGrpSpPr>
                  <xdr:grpSpPr>
                    <a:xfrm>
                      <a:off x="861155" y="5478072"/>
                      <a:ext cx="422029" cy="643328"/>
                      <a:chOff x="861155" y="5478072"/>
                      <a:chExt cx="422029" cy="643328"/>
                    </a:xfrm>
                  </xdr:grpSpPr>
                  <xdr:sp macro="" textlink="">
                    <xdr:nvSpPr>
                      <xdr:cNvPr id="124" name="TextBox 77">
                        <a:extLst>
                          <a:ext uri="{FF2B5EF4-FFF2-40B4-BE49-F238E27FC236}">
                            <a16:creationId xmlns:a16="http://schemas.microsoft.com/office/drawing/2014/main" id="{800C8C8B-C565-4271-8037-B55F8999CFD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674E915-F37B-4D1C-8C72-E691D4F5F9A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B0B587F4-1AE3-4293-B46C-E5445EB6AE6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7" name="Group 16">
                    <a:extLst>
                      <a:ext uri="{FF2B5EF4-FFF2-40B4-BE49-F238E27FC236}">
                        <a16:creationId xmlns:a16="http://schemas.microsoft.com/office/drawing/2014/main" id="{72ABE94C-5334-462F-BF8D-446B8C23ED4D}"/>
                      </a:ext>
                    </a:extLst>
                  </xdr:cNvPr>
                  <xdr:cNvGrpSpPr/>
                </xdr:nvGrpSpPr>
                <xdr:grpSpPr>
                  <a:xfrm>
                    <a:off x="5549358" y="5478073"/>
                    <a:ext cx="6221708" cy="662135"/>
                    <a:chOff x="5549358" y="5478073"/>
                    <a:chExt cx="6221708" cy="662135"/>
                  </a:xfrm>
                </xdr:grpSpPr>
                <xdr:grpSp>
                  <xdr:nvGrpSpPr>
                    <xdr:cNvPr id="18" name="Group 17">
                      <a:extLst>
                        <a:ext uri="{FF2B5EF4-FFF2-40B4-BE49-F238E27FC236}">
                          <a16:creationId xmlns:a16="http://schemas.microsoft.com/office/drawing/2014/main" id="{B68F3348-D251-4899-ADB5-A4CEFBDE10D2}"/>
                        </a:ext>
                      </a:extLst>
                    </xdr:cNvPr>
                    <xdr:cNvGrpSpPr/>
                  </xdr:nvGrpSpPr>
                  <xdr:grpSpPr>
                    <a:xfrm>
                      <a:off x="5549358" y="5485624"/>
                      <a:ext cx="4383648" cy="654584"/>
                      <a:chOff x="1206357" y="5478073"/>
                      <a:chExt cx="4383648" cy="654584"/>
                    </a:xfrm>
                  </xdr:grpSpPr>
                  <xdr:grpSp>
                    <xdr:nvGrpSpPr>
                      <xdr:cNvPr id="44" name="Group 43">
                        <a:extLst>
                          <a:ext uri="{FF2B5EF4-FFF2-40B4-BE49-F238E27FC236}">
                            <a16:creationId xmlns:a16="http://schemas.microsoft.com/office/drawing/2014/main" id="{728A09F6-FC3F-4153-9C86-8BAF69B4D3F3}"/>
                          </a:ext>
                        </a:extLst>
                      </xdr:cNvPr>
                      <xdr:cNvGrpSpPr/>
                    </xdr:nvGrpSpPr>
                    <xdr:grpSpPr>
                      <a:xfrm>
                        <a:off x="1206357" y="5478073"/>
                        <a:ext cx="2234715" cy="647032"/>
                        <a:chOff x="1206357" y="5478073"/>
                        <a:chExt cx="2234715" cy="647032"/>
                      </a:xfrm>
                    </xdr:grpSpPr>
                    <xdr:grpSp>
                      <xdr:nvGrpSpPr>
                        <xdr:cNvPr id="84" name="Group 83">
                          <a:extLst>
                            <a:ext uri="{FF2B5EF4-FFF2-40B4-BE49-F238E27FC236}">
                              <a16:creationId xmlns:a16="http://schemas.microsoft.com/office/drawing/2014/main" id="{750354BD-A58E-4762-A8EC-2ECC2C75333B}"/>
                            </a:ext>
                          </a:extLst>
                        </xdr:cNvPr>
                        <xdr:cNvGrpSpPr/>
                      </xdr:nvGrpSpPr>
                      <xdr:grpSpPr>
                        <a:xfrm>
                          <a:off x="1206357" y="5478073"/>
                          <a:ext cx="1137442" cy="643327"/>
                          <a:chOff x="1206357" y="5478073"/>
                          <a:chExt cx="1137442" cy="643327"/>
                        </a:xfrm>
                      </xdr:grpSpPr>
                      <xdr:grpSp>
                        <xdr:nvGrpSpPr>
                          <xdr:cNvPr id="104" name="Group 103">
                            <a:extLst>
                              <a:ext uri="{FF2B5EF4-FFF2-40B4-BE49-F238E27FC236}">
                                <a16:creationId xmlns:a16="http://schemas.microsoft.com/office/drawing/2014/main" id="{BB3BD0EB-069F-4D3E-AA5D-01BC43CE31E4}"/>
                              </a:ext>
                            </a:extLst>
                          </xdr:cNvPr>
                          <xdr:cNvGrpSpPr/>
                        </xdr:nvGrpSpPr>
                        <xdr:grpSpPr>
                          <a:xfrm>
                            <a:off x="1206357" y="5478073"/>
                            <a:ext cx="405926" cy="643327"/>
                            <a:chOff x="877258" y="5478073"/>
                            <a:chExt cx="405926" cy="643327"/>
                          </a:xfrm>
                        </xdr:grpSpPr>
                        <xdr:cxnSp macro="">
                          <xdr:nvCxnSpPr>
                            <xdr:cNvPr id="117" name="Straight Connector 116">
                              <a:extLst>
                                <a:ext uri="{FF2B5EF4-FFF2-40B4-BE49-F238E27FC236}">
                                  <a16:creationId xmlns:a16="http://schemas.microsoft.com/office/drawing/2014/main" id="{451D89DA-C286-4E9E-BEA2-A50FE4CE73E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8" name="Group 117">
                              <a:extLst>
                                <a:ext uri="{FF2B5EF4-FFF2-40B4-BE49-F238E27FC236}">
                                  <a16:creationId xmlns:a16="http://schemas.microsoft.com/office/drawing/2014/main" id="{5E30A55D-F7DA-49AE-AEFA-FA621CBACEDA}"/>
                                </a:ext>
                              </a:extLst>
                            </xdr:cNvPr>
                            <xdr:cNvGrpSpPr/>
                          </xdr:nvGrpSpPr>
                          <xdr:grpSpPr>
                            <a:xfrm>
                              <a:off x="877258" y="5478073"/>
                              <a:ext cx="405926" cy="643327"/>
                              <a:chOff x="877258" y="5478073"/>
                              <a:chExt cx="405926" cy="643327"/>
                            </a:xfrm>
                          </xdr:grpSpPr>
                          <xdr:sp macro="" textlink="">
                            <xdr:nvSpPr>
                              <xdr:cNvPr id="119" name="TextBox 77">
                                <a:extLst>
                                  <a:ext uri="{FF2B5EF4-FFF2-40B4-BE49-F238E27FC236}">
                                    <a16:creationId xmlns:a16="http://schemas.microsoft.com/office/drawing/2014/main" id="{44568369-23A9-41FF-8C2E-0B3F752BF66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EB6D66DA-B637-4036-982E-0ECB85FE91E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691B4210-8ED5-4737-A046-6E7ED72F301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05" name="Group 104">
                            <a:extLst>
                              <a:ext uri="{FF2B5EF4-FFF2-40B4-BE49-F238E27FC236}">
                                <a16:creationId xmlns:a16="http://schemas.microsoft.com/office/drawing/2014/main" id="{8ED87419-DAE6-4691-A6C1-77A70DF71E31}"/>
                              </a:ext>
                            </a:extLst>
                          </xdr:cNvPr>
                          <xdr:cNvGrpSpPr/>
                        </xdr:nvGrpSpPr>
                        <xdr:grpSpPr>
                          <a:xfrm>
                            <a:off x="1572115" y="5478073"/>
                            <a:ext cx="405926" cy="643327"/>
                            <a:chOff x="877258" y="5478073"/>
                            <a:chExt cx="405926" cy="643327"/>
                          </a:xfrm>
                        </xdr:grpSpPr>
                        <xdr:cxnSp macro="">
                          <xdr:nvCxnSpPr>
                            <xdr:cNvPr id="112" name="Straight Connector 111">
                              <a:extLst>
                                <a:ext uri="{FF2B5EF4-FFF2-40B4-BE49-F238E27FC236}">
                                  <a16:creationId xmlns:a16="http://schemas.microsoft.com/office/drawing/2014/main" id="{7B1D6CD8-7390-402B-8B90-DE834F7A6B1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3" name="Group 112">
                              <a:extLst>
                                <a:ext uri="{FF2B5EF4-FFF2-40B4-BE49-F238E27FC236}">
                                  <a16:creationId xmlns:a16="http://schemas.microsoft.com/office/drawing/2014/main" id="{5A052D46-DFF9-40E0-8087-29FCE47A5897}"/>
                                </a:ext>
                              </a:extLst>
                            </xdr:cNvPr>
                            <xdr:cNvGrpSpPr/>
                          </xdr:nvGrpSpPr>
                          <xdr:grpSpPr>
                            <a:xfrm>
                              <a:off x="877258" y="5478073"/>
                              <a:ext cx="405926" cy="643327"/>
                              <a:chOff x="877258" y="5478073"/>
                              <a:chExt cx="405926" cy="643327"/>
                            </a:xfrm>
                          </xdr:grpSpPr>
                          <xdr:sp macro="" textlink="">
                            <xdr:nvSpPr>
                              <xdr:cNvPr id="114" name="TextBox 77">
                                <a:extLst>
                                  <a:ext uri="{FF2B5EF4-FFF2-40B4-BE49-F238E27FC236}">
                                    <a16:creationId xmlns:a16="http://schemas.microsoft.com/office/drawing/2014/main" id="{0BE4C209-1EB0-4FB7-9EFA-12DA320FC3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036FB0CD-ABC5-4FD0-931A-74A51A1491A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7FAE2F31-43D9-4F9C-A49C-476BF1D87DC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06" name="Group 105">
                            <a:extLst>
                              <a:ext uri="{FF2B5EF4-FFF2-40B4-BE49-F238E27FC236}">
                                <a16:creationId xmlns:a16="http://schemas.microsoft.com/office/drawing/2014/main" id="{EAC3E698-2C71-44F8-8E8E-0650F6CC067B}"/>
                              </a:ext>
                            </a:extLst>
                          </xdr:cNvPr>
                          <xdr:cNvGrpSpPr/>
                        </xdr:nvGrpSpPr>
                        <xdr:grpSpPr>
                          <a:xfrm>
                            <a:off x="1937873" y="5478073"/>
                            <a:ext cx="405926" cy="643327"/>
                            <a:chOff x="877258" y="5478073"/>
                            <a:chExt cx="405926" cy="643327"/>
                          </a:xfrm>
                        </xdr:grpSpPr>
                        <xdr:cxnSp macro="">
                          <xdr:nvCxnSpPr>
                            <xdr:cNvPr id="107" name="Straight Connector 106">
                              <a:extLst>
                                <a:ext uri="{FF2B5EF4-FFF2-40B4-BE49-F238E27FC236}">
                                  <a16:creationId xmlns:a16="http://schemas.microsoft.com/office/drawing/2014/main" id="{1429DA91-0295-4331-BE05-FCD7517A76B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8" name="Group 107">
                              <a:extLst>
                                <a:ext uri="{FF2B5EF4-FFF2-40B4-BE49-F238E27FC236}">
                                  <a16:creationId xmlns:a16="http://schemas.microsoft.com/office/drawing/2014/main" id="{9A44D4CD-7BDF-4BEE-ABF4-3B39F1584199}"/>
                                </a:ext>
                              </a:extLst>
                            </xdr:cNvPr>
                            <xdr:cNvGrpSpPr/>
                          </xdr:nvGrpSpPr>
                          <xdr:grpSpPr>
                            <a:xfrm>
                              <a:off x="877258" y="5478073"/>
                              <a:ext cx="405926" cy="643327"/>
                              <a:chOff x="877258" y="5478073"/>
                              <a:chExt cx="405926" cy="643327"/>
                            </a:xfrm>
                          </xdr:grpSpPr>
                          <xdr:sp macro="" textlink="">
                            <xdr:nvSpPr>
                              <xdr:cNvPr id="109" name="TextBox 77">
                                <a:extLst>
                                  <a:ext uri="{FF2B5EF4-FFF2-40B4-BE49-F238E27FC236}">
                                    <a16:creationId xmlns:a16="http://schemas.microsoft.com/office/drawing/2014/main" id="{1724C7A7-EACF-4B9C-9C19-6475401E0BC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9E35DCF8-A9C2-4EDD-988E-1B5569D454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56780F71-5A3A-4012-AAA8-750FD2B74D5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85" name="Group 84">
                          <a:extLst>
                            <a:ext uri="{FF2B5EF4-FFF2-40B4-BE49-F238E27FC236}">
                              <a16:creationId xmlns:a16="http://schemas.microsoft.com/office/drawing/2014/main" id="{B47E2300-56E0-4570-8FA1-FD390EEEAECE}"/>
                            </a:ext>
                          </a:extLst>
                        </xdr:cNvPr>
                        <xdr:cNvGrpSpPr/>
                      </xdr:nvGrpSpPr>
                      <xdr:grpSpPr>
                        <a:xfrm>
                          <a:off x="2303630" y="5481778"/>
                          <a:ext cx="1137442" cy="643327"/>
                          <a:chOff x="1206357" y="5478073"/>
                          <a:chExt cx="1137442" cy="643327"/>
                        </a:xfrm>
                      </xdr:grpSpPr>
                      <xdr:grpSp>
                        <xdr:nvGrpSpPr>
                          <xdr:cNvPr id="86" name="Group 85">
                            <a:extLst>
                              <a:ext uri="{FF2B5EF4-FFF2-40B4-BE49-F238E27FC236}">
                                <a16:creationId xmlns:a16="http://schemas.microsoft.com/office/drawing/2014/main" id="{65DF2C79-592D-4245-A17A-E35FCBCD4B94}"/>
                              </a:ext>
                            </a:extLst>
                          </xdr:cNvPr>
                          <xdr:cNvGrpSpPr/>
                        </xdr:nvGrpSpPr>
                        <xdr:grpSpPr>
                          <a:xfrm>
                            <a:off x="1206357"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AD20EE89-1690-4504-B46D-56C9864C411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3C0D3750-DE63-4834-B5C9-215DBEF1E448}"/>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491BC378-5CBE-4786-8145-4BC23101ED5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FA97EE75-9C58-472D-BF12-EE5DA911E6A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70F5EA34-4165-4F42-99B6-8DD4DD45716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7" name="Group 86">
                            <a:extLst>
                              <a:ext uri="{FF2B5EF4-FFF2-40B4-BE49-F238E27FC236}">
                                <a16:creationId xmlns:a16="http://schemas.microsoft.com/office/drawing/2014/main" id="{E9035385-875A-4BF5-9DF8-0EC0888EA469}"/>
                              </a:ext>
                            </a:extLst>
                          </xdr:cNvPr>
                          <xdr:cNvGrpSpPr/>
                        </xdr:nvGrpSpPr>
                        <xdr:grpSpPr>
                          <a:xfrm>
                            <a:off x="1572115" y="5478073"/>
                            <a:ext cx="405926" cy="643327"/>
                            <a:chOff x="877258" y="5478073"/>
                            <a:chExt cx="405926" cy="643327"/>
                          </a:xfrm>
                        </xdr:grpSpPr>
                        <xdr:cxnSp macro="">
                          <xdr:nvCxnSpPr>
                            <xdr:cNvPr id="94" name="Straight Connector 93">
                              <a:extLst>
                                <a:ext uri="{FF2B5EF4-FFF2-40B4-BE49-F238E27FC236}">
                                  <a16:creationId xmlns:a16="http://schemas.microsoft.com/office/drawing/2014/main" id="{1E7A6730-7F6B-4E61-A090-850C59A70C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5" name="Group 94">
                              <a:extLst>
                                <a:ext uri="{FF2B5EF4-FFF2-40B4-BE49-F238E27FC236}">
                                  <a16:creationId xmlns:a16="http://schemas.microsoft.com/office/drawing/2014/main" id="{FC33F17A-834A-4464-A07C-FC9DF2BE632B}"/>
                                </a:ext>
                              </a:extLst>
                            </xdr:cNvPr>
                            <xdr:cNvGrpSpPr/>
                          </xdr:nvGrpSpPr>
                          <xdr:grpSpPr>
                            <a:xfrm>
                              <a:off x="877258" y="5478073"/>
                              <a:ext cx="405926" cy="643327"/>
                              <a:chOff x="877258" y="5478073"/>
                              <a:chExt cx="405926" cy="643327"/>
                            </a:xfrm>
                          </xdr:grpSpPr>
                          <xdr:sp macro="" textlink="">
                            <xdr:nvSpPr>
                              <xdr:cNvPr id="96" name="TextBox 77">
                                <a:extLst>
                                  <a:ext uri="{FF2B5EF4-FFF2-40B4-BE49-F238E27FC236}">
                                    <a16:creationId xmlns:a16="http://schemas.microsoft.com/office/drawing/2014/main" id="{05FB2DDD-1C22-4033-83AF-261ACFA3E1A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9AF65DDF-6BE1-4A9C-8862-D61F532FF35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8DCE40F1-13CD-4D11-9ABA-9637111B24A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8" name="Group 87">
                            <a:extLst>
                              <a:ext uri="{FF2B5EF4-FFF2-40B4-BE49-F238E27FC236}">
                                <a16:creationId xmlns:a16="http://schemas.microsoft.com/office/drawing/2014/main" id="{3B4B11CE-35E2-4712-9A0A-A3C862B059E7}"/>
                              </a:ext>
                            </a:extLst>
                          </xdr:cNvPr>
                          <xdr:cNvGrpSpPr/>
                        </xdr:nvGrpSpPr>
                        <xdr:grpSpPr>
                          <a:xfrm>
                            <a:off x="1937873" y="5478073"/>
                            <a:ext cx="405926" cy="643327"/>
                            <a:chOff x="877258" y="5478073"/>
                            <a:chExt cx="405926" cy="643327"/>
                          </a:xfrm>
                        </xdr:grpSpPr>
                        <xdr:cxnSp macro="">
                          <xdr:nvCxnSpPr>
                            <xdr:cNvPr id="89" name="Straight Connector 88">
                              <a:extLst>
                                <a:ext uri="{FF2B5EF4-FFF2-40B4-BE49-F238E27FC236}">
                                  <a16:creationId xmlns:a16="http://schemas.microsoft.com/office/drawing/2014/main" id="{E61A5E8E-07F3-4D67-BE28-709568972C4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0" name="Group 89">
                              <a:extLst>
                                <a:ext uri="{FF2B5EF4-FFF2-40B4-BE49-F238E27FC236}">
                                  <a16:creationId xmlns:a16="http://schemas.microsoft.com/office/drawing/2014/main" id="{0B2CDE7D-31C9-482C-8FA1-6E64FB4FE275}"/>
                                </a:ext>
                              </a:extLst>
                            </xdr:cNvPr>
                            <xdr:cNvGrpSpPr/>
                          </xdr:nvGrpSpPr>
                          <xdr:grpSpPr>
                            <a:xfrm>
                              <a:off x="877258" y="5478073"/>
                              <a:ext cx="405926" cy="643327"/>
                              <a:chOff x="877258" y="5478073"/>
                              <a:chExt cx="405926" cy="643327"/>
                            </a:xfrm>
                          </xdr:grpSpPr>
                          <xdr:sp macro="" textlink="">
                            <xdr:nvSpPr>
                              <xdr:cNvPr id="91" name="TextBox 77">
                                <a:extLst>
                                  <a:ext uri="{FF2B5EF4-FFF2-40B4-BE49-F238E27FC236}">
                                    <a16:creationId xmlns:a16="http://schemas.microsoft.com/office/drawing/2014/main" id="{216E4CB3-5769-461A-878F-D3FC43F4E41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EDEE60C0-2D3D-4A1B-85EA-1735406FE64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44E535BA-05BC-46F7-8EF5-7DFC5BC9BF9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45" name="Group 44">
                        <a:extLst>
                          <a:ext uri="{FF2B5EF4-FFF2-40B4-BE49-F238E27FC236}">
                            <a16:creationId xmlns:a16="http://schemas.microsoft.com/office/drawing/2014/main" id="{2849909F-32CD-42E5-8B59-B93E62B4FAB9}"/>
                          </a:ext>
                        </a:extLst>
                      </xdr:cNvPr>
                      <xdr:cNvGrpSpPr/>
                    </xdr:nvGrpSpPr>
                    <xdr:grpSpPr>
                      <a:xfrm>
                        <a:off x="3372043" y="5485625"/>
                        <a:ext cx="2217962" cy="647032"/>
                        <a:chOff x="1206357" y="5478073"/>
                        <a:chExt cx="2217962" cy="647032"/>
                      </a:xfrm>
                    </xdr:grpSpPr>
                    <xdr:grpSp>
                      <xdr:nvGrpSpPr>
                        <xdr:cNvPr id="46" name="Group 45">
                          <a:extLst>
                            <a:ext uri="{FF2B5EF4-FFF2-40B4-BE49-F238E27FC236}">
                              <a16:creationId xmlns:a16="http://schemas.microsoft.com/office/drawing/2014/main" id="{EC0EB444-AF8B-4AB4-AD10-B9E3EB1F2145}"/>
                            </a:ext>
                          </a:extLst>
                        </xdr:cNvPr>
                        <xdr:cNvGrpSpPr/>
                      </xdr:nvGrpSpPr>
                      <xdr:grpSpPr>
                        <a:xfrm>
                          <a:off x="1206357" y="5478073"/>
                          <a:ext cx="1137442" cy="643327"/>
                          <a:chOff x="1206357" y="5478073"/>
                          <a:chExt cx="1137442" cy="643327"/>
                        </a:xfrm>
                      </xdr:grpSpPr>
                      <xdr:grpSp>
                        <xdr:nvGrpSpPr>
                          <xdr:cNvPr id="66" name="Group 65">
                            <a:extLst>
                              <a:ext uri="{FF2B5EF4-FFF2-40B4-BE49-F238E27FC236}">
                                <a16:creationId xmlns:a16="http://schemas.microsoft.com/office/drawing/2014/main" id="{E9C4D092-3758-457F-B487-1A2D73713E0A}"/>
                              </a:ext>
                            </a:extLst>
                          </xdr:cNvPr>
                          <xdr:cNvGrpSpPr/>
                        </xdr:nvGrpSpPr>
                        <xdr:grpSpPr>
                          <a:xfrm>
                            <a:off x="1206357" y="5478073"/>
                            <a:ext cx="405926" cy="643327"/>
                            <a:chOff x="877258" y="5478073"/>
                            <a:chExt cx="405926" cy="643327"/>
                          </a:xfrm>
                        </xdr:grpSpPr>
                        <xdr:cxnSp macro="">
                          <xdr:nvCxnSpPr>
                            <xdr:cNvPr id="79" name="Straight Connector 78">
                              <a:extLst>
                                <a:ext uri="{FF2B5EF4-FFF2-40B4-BE49-F238E27FC236}">
                                  <a16:creationId xmlns:a16="http://schemas.microsoft.com/office/drawing/2014/main" id="{D60C257B-7AE5-4069-BAE7-6D635FF99D6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0" name="Group 79">
                              <a:extLst>
                                <a:ext uri="{FF2B5EF4-FFF2-40B4-BE49-F238E27FC236}">
                                  <a16:creationId xmlns:a16="http://schemas.microsoft.com/office/drawing/2014/main" id="{5F7E10A2-7373-4249-8D1B-D6B64D7231AD}"/>
                                </a:ext>
                              </a:extLst>
                            </xdr:cNvPr>
                            <xdr:cNvGrpSpPr/>
                          </xdr:nvGrpSpPr>
                          <xdr:grpSpPr>
                            <a:xfrm>
                              <a:off x="877258" y="5478073"/>
                              <a:ext cx="405926" cy="643327"/>
                              <a:chOff x="877258" y="5478073"/>
                              <a:chExt cx="405926" cy="643327"/>
                            </a:xfrm>
                          </xdr:grpSpPr>
                          <xdr:sp macro="" textlink="">
                            <xdr:nvSpPr>
                              <xdr:cNvPr id="81" name="TextBox 77">
                                <a:extLst>
                                  <a:ext uri="{FF2B5EF4-FFF2-40B4-BE49-F238E27FC236}">
                                    <a16:creationId xmlns:a16="http://schemas.microsoft.com/office/drawing/2014/main" id="{EBE059EF-0216-4F57-AE42-690D2A8043A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CB8D0170-047E-4E05-B542-74D74B3E805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26C7CF7F-83D6-4A9F-B205-44B7C756C3A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7" name="Group 66">
                            <a:extLst>
                              <a:ext uri="{FF2B5EF4-FFF2-40B4-BE49-F238E27FC236}">
                                <a16:creationId xmlns:a16="http://schemas.microsoft.com/office/drawing/2014/main" id="{E93A22D2-C0B9-4AB1-B078-7AD043F67424}"/>
                              </a:ext>
                            </a:extLst>
                          </xdr:cNvPr>
                          <xdr:cNvGrpSpPr/>
                        </xdr:nvGrpSpPr>
                        <xdr:grpSpPr>
                          <a:xfrm>
                            <a:off x="1572115" y="5478073"/>
                            <a:ext cx="405926" cy="643327"/>
                            <a:chOff x="877258" y="5478073"/>
                            <a:chExt cx="405926" cy="643327"/>
                          </a:xfrm>
                        </xdr:grpSpPr>
                        <xdr:cxnSp macro="">
                          <xdr:nvCxnSpPr>
                            <xdr:cNvPr id="74" name="Straight Connector 73">
                              <a:extLst>
                                <a:ext uri="{FF2B5EF4-FFF2-40B4-BE49-F238E27FC236}">
                                  <a16:creationId xmlns:a16="http://schemas.microsoft.com/office/drawing/2014/main" id="{DC0E5FE6-156D-4C44-B4FD-81AD6D3CD99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5" name="Group 74">
                              <a:extLst>
                                <a:ext uri="{FF2B5EF4-FFF2-40B4-BE49-F238E27FC236}">
                                  <a16:creationId xmlns:a16="http://schemas.microsoft.com/office/drawing/2014/main" id="{54F444BE-B7DB-49B4-BA8F-AD66CC52DA06}"/>
                                </a:ext>
                              </a:extLst>
                            </xdr:cNvPr>
                            <xdr:cNvGrpSpPr/>
                          </xdr:nvGrpSpPr>
                          <xdr:grpSpPr>
                            <a:xfrm>
                              <a:off x="877258" y="5478073"/>
                              <a:ext cx="405926" cy="643327"/>
                              <a:chOff x="877258" y="5478073"/>
                              <a:chExt cx="405926" cy="643327"/>
                            </a:xfrm>
                          </xdr:grpSpPr>
                          <xdr:sp macro="" textlink="">
                            <xdr:nvSpPr>
                              <xdr:cNvPr id="76" name="TextBox 77">
                                <a:extLst>
                                  <a:ext uri="{FF2B5EF4-FFF2-40B4-BE49-F238E27FC236}">
                                    <a16:creationId xmlns:a16="http://schemas.microsoft.com/office/drawing/2014/main" id="{2FCE6741-315F-429D-8023-F4BA031321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1E6C054E-A101-496D-AB83-3C7548404A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FC6B5BF0-4929-44C3-B221-A99EC37CEFE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8" name="Group 67">
                            <a:extLst>
                              <a:ext uri="{FF2B5EF4-FFF2-40B4-BE49-F238E27FC236}">
                                <a16:creationId xmlns:a16="http://schemas.microsoft.com/office/drawing/2014/main" id="{B813DD75-0E6C-4576-AA0A-DE02F01D0F5D}"/>
                              </a:ext>
                            </a:extLst>
                          </xdr:cNvPr>
                          <xdr:cNvGrpSpPr/>
                        </xdr:nvGrpSpPr>
                        <xdr:grpSpPr>
                          <a:xfrm>
                            <a:off x="1937873" y="5478073"/>
                            <a:ext cx="405926" cy="643327"/>
                            <a:chOff x="877258" y="5478073"/>
                            <a:chExt cx="405926" cy="643327"/>
                          </a:xfrm>
                        </xdr:grpSpPr>
                        <xdr:cxnSp macro="">
                          <xdr:nvCxnSpPr>
                            <xdr:cNvPr id="69" name="Straight Connector 68">
                              <a:extLst>
                                <a:ext uri="{FF2B5EF4-FFF2-40B4-BE49-F238E27FC236}">
                                  <a16:creationId xmlns:a16="http://schemas.microsoft.com/office/drawing/2014/main" id="{39B667C9-6E4F-41F5-8684-FAFC6F4098B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0" name="Group 69">
                              <a:extLst>
                                <a:ext uri="{FF2B5EF4-FFF2-40B4-BE49-F238E27FC236}">
                                  <a16:creationId xmlns:a16="http://schemas.microsoft.com/office/drawing/2014/main" id="{383453B3-159E-4A1C-A3BB-7F634AE3CAE7}"/>
                                </a:ext>
                              </a:extLst>
                            </xdr:cNvPr>
                            <xdr:cNvGrpSpPr/>
                          </xdr:nvGrpSpPr>
                          <xdr:grpSpPr>
                            <a:xfrm>
                              <a:off x="877258" y="5478073"/>
                              <a:ext cx="405926" cy="643327"/>
                              <a:chOff x="877258" y="5478073"/>
                              <a:chExt cx="405926" cy="643327"/>
                            </a:xfrm>
                          </xdr:grpSpPr>
                          <xdr:sp macro="" textlink="">
                            <xdr:nvSpPr>
                              <xdr:cNvPr id="71" name="TextBox 77">
                                <a:extLst>
                                  <a:ext uri="{FF2B5EF4-FFF2-40B4-BE49-F238E27FC236}">
                                    <a16:creationId xmlns:a16="http://schemas.microsoft.com/office/drawing/2014/main" id="{F14DF018-196E-4AE5-8CE3-E4820FDE4D5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AD1356C-AA57-4599-AEB5-962C6B16D49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C2103F90-B582-4D27-A8F0-AB87B3BFA75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47" name="Group 46">
                          <a:extLst>
                            <a:ext uri="{FF2B5EF4-FFF2-40B4-BE49-F238E27FC236}">
                              <a16:creationId xmlns:a16="http://schemas.microsoft.com/office/drawing/2014/main" id="{B19449D7-6FDA-4729-BE5C-8902C9098D60}"/>
                            </a:ext>
                          </a:extLst>
                        </xdr:cNvPr>
                        <xdr:cNvGrpSpPr/>
                      </xdr:nvGrpSpPr>
                      <xdr:grpSpPr>
                        <a:xfrm>
                          <a:off x="2303630" y="5481778"/>
                          <a:ext cx="1120689" cy="643327"/>
                          <a:chOff x="1206357" y="5478073"/>
                          <a:chExt cx="1120689" cy="643327"/>
                        </a:xfrm>
                      </xdr:grpSpPr>
                      <xdr:grpSp>
                        <xdr:nvGrpSpPr>
                          <xdr:cNvPr id="48" name="Group 47">
                            <a:extLst>
                              <a:ext uri="{FF2B5EF4-FFF2-40B4-BE49-F238E27FC236}">
                                <a16:creationId xmlns:a16="http://schemas.microsoft.com/office/drawing/2014/main" id="{0F53C00C-2D30-45C5-BBE7-D43A5F8E86EC}"/>
                              </a:ext>
                            </a:extLst>
                          </xdr:cNvPr>
                          <xdr:cNvGrpSpPr/>
                        </xdr:nvGrpSpPr>
                        <xdr:grpSpPr>
                          <a:xfrm>
                            <a:off x="1206357"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68A2A8BF-8A3C-47CA-8CF6-36BBD00CC8D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6EF268B8-0AAD-4D00-B80D-587B4A8B1D96}"/>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0A04D874-CD94-4BB4-B2CB-32BABF9E7DB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09094DF3-256B-4CDF-B823-A8E20C9B7CA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1F2E017C-2EDA-43E3-AF54-10D45290510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9" name="Group 48">
                            <a:extLst>
                              <a:ext uri="{FF2B5EF4-FFF2-40B4-BE49-F238E27FC236}">
                                <a16:creationId xmlns:a16="http://schemas.microsoft.com/office/drawing/2014/main" id="{0E6BB91D-3E3E-42D5-984A-EB0A07D5A402}"/>
                              </a:ext>
                            </a:extLst>
                          </xdr:cNvPr>
                          <xdr:cNvGrpSpPr/>
                        </xdr:nvGrpSpPr>
                        <xdr:grpSpPr>
                          <a:xfrm>
                            <a:off x="1572115" y="5478073"/>
                            <a:ext cx="405926" cy="643327"/>
                            <a:chOff x="877258" y="5478073"/>
                            <a:chExt cx="405926" cy="643327"/>
                          </a:xfrm>
                        </xdr:grpSpPr>
                        <xdr:cxnSp macro="">
                          <xdr:nvCxnSpPr>
                            <xdr:cNvPr id="56" name="Straight Connector 55">
                              <a:extLst>
                                <a:ext uri="{FF2B5EF4-FFF2-40B4-BE49-F238E27FC236}">
                                  <a16:creationId xmlns:a16="http://schemas.microsoft.com/office/drawing/2014/main" id="{4907332E-45EF-4464-BE25-AE64CF6FF29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7" name="Group 56">
                              <a:extLst>
                                <a:ext uri="{FF2B5EF4-FFF2-40B4-BE49-F238E27FC236}">
                                  <a16:creationId xmlns:a16="http://schemas.microsoft.com/office/drawing/2014/main" id="{E35BB93B-F1AB-4489-B3DA-0B8F9BE67EB2}"/>
                                </a:ext>
                              </a:extLst>
                            </xdr:cNvPr>
                            <xdr:cNvGrpSpPr/>
                          </xdr:nvGrpSpPr>
                          <xdr:grpSpPr>
                            <a:xfrm>
                              <a:off x="877258" y="5478073"/>
                              <a:ext cx="405926" cy="643327"/>
                              <a:chOff x="877258" y="5478073"/>
                              <a:chExt cx="405926" cy="643327"/>
                            </a:xfrm>
                          </xdr:grpSpPr>
                          <xdr:sp macro="" textlink="">
                            <xdr:nvSpPr>
                              <xdr:cNvPr id="58" name="TextBox 77">
                                <a:extLst>
                                  <a:ext uri="{FF2B5EF4-FFF2-40B4-BE49-F238E27FC236}">
                                    <a16:creationId xmlns:a16="http://schemas.microsoft.com/office/drawing/2014/main" id="{0CC7F738-33B0-40EF-9AF0-F43A17EABBF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186AC4F-8665-4F5E-8423-EEE2BFAA37E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60FFA38E-5DEB-4C38-8883-E8DEF38102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0" name="Group 49">
                            <a:extLst>
                              <a:ext uri="{FF2B5EF4-FFF2-40B4-BE49-F238E27FC236}">
                                <a16:creationId xmlns:a16="http://schemas.microsoft.com/office/drawing/2014/main" id="{920F259F-0F60-4920-A940-9482B953F2F3}"/>
                              </a:ext>
                            </a:extLst>
                          </xdr:cNvPr>
                          <xdr:cNvGrpSpPr/>
                        </xdr:nvGrpSpPr>
                        <xdr:grpSpPr>
                          <a:xfrm>
                            <a:off x="1937873" y="5478073"/>
                            <a:ext cx="389173" cy="616971"/>
                            <a:chOff x="877258" y="5478073"/>
                            <a:chExt cx="389173" cy="616971"/>
                          </a:xfrm>
                        </xdr:grpSpPr>
                        <xdr:cxnSp macro="">
                          <xdr:nvCxnSpPr>
                            <xdr:cNvPr id="51" name="Straight Connector 50">
                              <a:extLst>
                                <a:ext uri="{FF2B5EF4-FFF2-40B4-BE49-F238E27FC236}">
                                  <a16:creationId xmlns:a16="http://schemas.microsoft.com/office/drawing/2014/main" id="{28E19760-604A-461C-A6FE-F528BB9B315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2" name="Group 51">
                              <a:extLst>
                                <a:ext uri="{FF2B5EF4-FFF2-40B4-BE49-F238E27FC236}">
                                  <a16:creationId xmlns:a16="http://schemas.microsoft.com/office/drawing/2014/main" id="{61F46C7A-B074-446B-AEEE-1D6706927A65}"/>
                                </a:ext>
                              </a:extLst>
                            </xdr:cNvPr>
                            <xdr:cNvGrpSpPr/>
                          </xdr:nvGrpSpPr>
                          <xdr:grpSpPr>
                            <a:xfrm>
                              <a:off x="877258" y="5478073"/>
                              <a:ext cx="389173" cy="616971"/>
                              <a:chOff x="877258" y="5478073"/>
                              <a:chExt cx="389173" cy="616971"/>
                            </a:xfrm>
                          </xdr:grpSpPr>
                          <xdr:sp macro="" textlink="">
                            <xdr:nvSpPr>
                              <xdr:cNvPr id="53" name="TextBox 77">
                                <a:extLst>
                                  <a:ext uri="{FF2B5EF4-FFF2-40B4-BE49-F238E27FC236}">
                                    <a16:creationId xmlns:a16="http://schemas.microsoft.com/office/drawing/2014/main" id="{27E320AB-39D1-4283-BB3C-36167C835DB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75DE0BB2-6CBB-4819-AAE7-65A3DCDEA744}"/>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71492D78-84BC-4569-BBD8-884B4150B38A}"/>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9" name="Group 18">
                      <a:extLst>
                        <a:ext uri="{FF2B5EF4-FFF2-40B4-BE49-F238E27FC236}">
                          <a16:creationId xmlns:a16="http://schemas.microsoft.com/office/drawing/2014/main" id="{A734B167-E95A-40E4-A2A5-3C389FE09650}"/>
                        </a:ext>
                      </a:extLst>
                    </xdr:cNvPr>
                    <xdr:cNvGrpSpPr/>
                  </xdr:nvGrpSpPr>
                  <xdr:grpSpPr>
                    <a:xfrm>
                      <a:off x="9860187" y="5478073"/>
                      <a:ext cx="428587" cy="643327"/>
                      <a:chOff x="846856" y="5478073"/>
                      <a:chExt cx="428587" cy="643327"/>
                    </a:xfrm>
                  </xdr:grpSpPr>
                  <xdr:cxnSp macro="">
                    <xdr:nvCxnSpPr>
                      <xdr:cNvPr id="39" name="Straight Connector 38">
                        <a:extLst>
                          <a:ext uri="{FF2B5EF4-FFF2-40B4-BE49-F238E27FC236}">
                            <a16:creationId xmlns:a16="http://schemas.microsoft.com/office/drawing/2014/main" id="{D6E1082D-80AA-4524-B1E9-493C4385F72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0" name="Group 39">
                        <a:extLst>
                          <a:ext uri="{FF2B5EF4-FFF2-40B4-BE49-F238E27FC236}">
                            <a16:creationId xmlns:a16="http://schemas.microsoft.com/office/drawing/2014/main" id="{87E666AC-51F5-4571-9BDC-A6069C354CDF}"/>
                          </a:ext>
                        </a:extLst>
                      </xdr:cNvPr>
                      <xdr:cNvGrpSpPr/>
                    </xdr:nvGrpSpPr>
                    <xdr:grpSpPr>
                      <a:xfrm>
                        <a:off x="846856" y="5478073"/>
                        <a:ext cx="428587" cy="643327"/>
                        <a:chOff x="846856" y="5478073"/>
                        <a:chExt cx="428587" cy="643327"/>
                      </a:xfrm>
                    </xdr:grpSpPr>
                    <xdr:sp macro="" textlink="">
                      <xdr:nvSpPr>
                        <xdr:cNvPr id="41" name="TextBox 77">
                          <a:extLst>
                            <a:ext uri="{FF2B5EF4-FFF2-40B4-BE49-F238E27FC236}">
                              <a16:creationId xmlns:a16="http://schemas.microsoft.com/office/drawing/2014/main" id="{5B485F86-348F-4015-B064-EC0C56A8DB1B}"/>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F41EEE8B-FA5F-4C48-84B4-570F0AA3A98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997D3B7A-4D5B-4CA5-8EBF-1E4E3C10D2C2}"/>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0" name="Group 19">
                      <a:extLst>
                        <a:ext uri="{FF2B5EF4-FFF2-40B4-BE49-F238E27FC236}">
                          <a16:creationId xmlns:a16="http://schemas.microsoft.com/office/drawing/2014/main" id="{C706A37C-2CBB-47D0-8D04-1ACCC6F1480A}"/>
                        </a:ext>
                      </a:extLst>
                    </xdr:cNvPr>
                    <xdr:cNvGrpSpPr/>
                  </xdr:nvGrpSpPr>
                  <xdr:grpSpPr>
                    <a:xfrm>
                      <a:off x="10258615" y="5478073"/>
                      <a:ext cx="1512451" cy="650878"/>
                      <a:chOff x="10258615" y="5478073"/>
                      <a:chExt cx="1512451" cy="650878"/>
                    </a:xfrm>
                  </xdr:grpSpPr>
                  <xdr:grpSp>
                    <xdr:nvGrpSpPr>
                      <xdr:cNvPr id="21" name="Group 20">
                        <a:extLst>
                          <a:ext uri="{FF2B5EF4-FFF2-40B4-BE49-F238E27FC236}">
                            <a16:creationId xmlns:a16="http://schemas.microsoft.com/office/drawing/2014/main" id="{140B8408-E364-4A31-A0F2-326A4B285726}"/>
                          </a:ext>
                        </a:extLst>
                      </xdr:cNvPr>
                      <xdr:cNvGrpSpPr/>
                    </xdr:nvGrpSpPr>
                    <xdr:grpSpPr>
                      <a:xfrm>
                        <a:off x="10258615" y="5485623"/>
                        <a:ext cx="422029" cy="643328"/>
                        <a:chOff x="861155" y="5478072"/>
                        <a:chExt cx="422029" cy="643328"/>
                      </a:xfrm>
                    </xdr:grpSpPr>
                    <xdr:cxnSp macro="">
                      <xdr:nvCxnSpPr>
                        <xdr:cNvPr id="34" name="Straight Connector 33">
                          <a:extLst>
                            <a:ext uri="{FF2B5EF4-FFF2-40B4-BE49-F238E27FC236}">
                              <a16:creationId xmlns:a16="http://schemas.microsoft.com/office/drawing/2014/main" id="{E04D91EC-7ABF-42ED-9D99-BA7F99A6FAD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5" name="Group 34">
                          <a:extLst>
                            <a:ext uri="{FF2B5EF4-FFF2-40B4-BE49-F238E27FC236}">
                              <a16:creationId xmlns:a16="http://schemas.microsoft.com/office/drawing/2014/main" id="{1EFDB018-5F3D-4B13-8844-5496E1AE7C41}"/>
                            </a:ext>
                          </a:extLst>
                        </xdr:cNvPr>
                        <xdr:cNvGrpSpPr/>
                      </xdr:nvGrpSpPr>
                      <xdr:grpSpPr>
                        <a:xfrm>
                          <a:off x="861155" y="5478072"/>
                          <a:ext cx="422029" cy="643328"/>
                          <a:chOff x="861155" y="5478072"/>
                          <a:chExt cx="422029" cy="643328"/>
                        </a:xfrm>
                      </xdr:grpSpPr>
                      <xdr:sp macro="" textlink="">
                        <xdr:nvSpPr>
                          <xdr:cNvPr id="36" name="TextBox 77">
                            <a:extLst>
                              <a:ext uri="{FF2B5EF4-FFF2-40B4-BE49-F238E27FC236}">
                                <a16:creationId xmlns:a16="http://schemas.microsoft.com/office/drawing/2014/main" id="{B78348FA-531A-4D6B-8897-E2505EC7135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50FCEF30-A2E5-46D8-836F-34ACF1B6B1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7B1F778C-8949-48A6-83CE-8803D659EE3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2" name="Group 21">
                        <a:extLst>
                          <a:ext uri="{FF2B5EF4-FFF2-40B4-BE49-F238E27FC236}">
                            <a16:creationId xmlns:a16="http://schemas.microsoft.com/office/drawing/2014/main" id="{404BD2AC-919B-4447-ADB9-A76F618B62FF}"/>
                          </a:ext>
                        </a:extLst>
                      </xdr:cNvPr>
                      <xdr:cNvGrpSpPr/>
                    </xdr:nvGrpSpPr>
                    <xdr:grpSpPr>
                      <a:xfrm>
                        <a:off x="10976490" y="5485623"/>
                        <a:ext cx="422029" cy="643328"/>
                        <a:chOff x="861155" y="5478072"/>
                        <a:chExt cx="422029" cy="643328"/>
                      </a:xfrm>
                    </xdr:grpSpPr>
                    <xdr:cxnSp macro="">
                      <xdr:nvCxnSpPr>
                        <xdr:cNvPr id="29" name="Straight Connector 28">
                          <a:extLst>
                            <a:ext uri="{FF2B5EF4-FFF2-40B4-BE49-F238E27FC236}">
                              <a16:creationId xmlns:a16="http://schemas.microsoft.com/office/drawing/2014/main" id="{C65B9EF0-8E62-4D3B-8AF7-55E3042A462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0" name="Group 29">
                          <a:extLst>
                            <a:ext uri="{FF2B5EF4-FFF2-40B4-BE49-F238E27FC236}">
                              <a16:creationId xmlns:a16="http://schemas.microsoft.com/office/drawing/2014/main" id="{0FFD863C-B46B-47E6-89EA-34CBED0BDF42}"/>
                            </a:ext>
                          </a:extLst>
                        </xdr:cNvPr>
                        <xdr:cNvGrpSpPr/>
                      </xdr:nvGrpSpPr>
                      <xdr:grpSpPr>
                        <a:xfrm>
                          <a:off x="861155" y="5478072"/>
                          <a:ext cx="422029" cy="643328"/>
                          <a:chOff x="861155" y="5478072"/>
                          <a:chExt cx="422029" cy="643328"/>
                        </a:xfrm>
                      </xdr:grpSpPr>
                      <xdr:sp macro="" textlink="">
                        <xdr:nvSpPr>
                          <xdr:cNvPr id="31" name="TextBox 77">
                            <a:extLst>
                              <a:ext uri="{FF2B5EF4-FFF2-40B4-BE49-F238E27FC236}">
                                <a16:creationId xmlns:a16="http://schemas.microsoft.com/office/drawing/2014/main" id="{15860ECD-4431-4627-B6D9-F7765BB8609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32622DF9-7CDE-4B4A-85D7-97C032E347E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F196E010-CD76-42A6-9242-555D2B2136C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3" name="Group 22">
                        <a:extLst>
                          <a:ext uri="{FF2B5EF4-FFF2-40B4-BE49-F238E27FC236}">
                            <a16:creationId xmlns:a16="http://schemas.microsoft.com/office/drawing/2014/main" id="{CA16309B-ED63-456B-8380-B1FFC3368B39}"/>
                          </a:ext>
                        </a:extLst>
                      </xdr:cNvPr>
                      <xdr:cNvGrpSpPr/>
                    </xdr:nvGrpSpPr>
                    <xdr:grpSpPr>
                      <a:xfrm>
                        <a:off x="11349037" y="5478073"/>
                        <a:ext cx="422029" cy="643327"/>
                        <a:chOff x="861155" y="5478073"/>
                        <a:chExt cx="422029" cy="643327"/>
                      </a:xfrm>
                    </xdr:grpSpPr>
                    <xdr:cxnSp macro="">
                      <xdr:nvCxnSpPr>
                        <xdr:cNvPr id="24" name="Straight Connector 23">
                          <a:extLst>
                            <a:ext uri="{FF2B5EF4-FFF2-40B4-BE49-F238E27FC236}">
                              <a16:creationId xmlns:a16="http://schemas.microsoft.com/office/drawing/2014/main" id="{DC731941-F685-4C90-84C3-54DF8694B38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5" name="Group 24">
                          <a:extLst>
                            <a:ext uri="{FF2B5EF4-FFF2-40B4-BE49-F238E27FC236}">
                              <a16:creationId xmlns:a16="http://schemas.microsoft.com/office/drawing/2014/main" id="{02A2582C-1057-48DA-9AE5-B83485F5C04E}"/>
                            </a:ext>
                          </a:extLst>
                        </xdr:cNvPr>
                        <xdr:cNvGrpSpPr/>
                      </xdr:nvGrpSpPr>
                      <xdr:grpSpPr>
                        <a:xfrm>
                          <a:off x="861155" y="5478073"/>
                          <a:ext cx="422029" cy="643327"/>
                          <a:chOff x="861155" y="5478073"/>
                          <a:chExt cx="422029" cy="643327"/>
                        </a:xfrm>
                      </xdr:grpSpPr>
                      <xdr:sp macro="" textlink="">
                        <xdr:nvSpPr>
                          <xdr:cNvPr id="26" name="TextBox 77">
                            <a:extLst>
                              <a:ext uri="{FF2B5EF4-FFF2-40B4-BE49-F238E27FC236}">
                                <a16:creationId xmlns:a16="http://schemas.microsoft.com/office/drawing/2014/main" id="{EF23B72C-4B9B-4EDD-96C1-E450C3BB5D37}"/>
                              </a:ext>
                            </a:extLst>
                          </xdr:cNvPr>
                          <xdr:cNvSpPr txBox="1"/>
                        </xdr:nvSpPr>
                        <xdr:spPr>
                          <a:xfrm rot="16200000">
                            <a:off x="649032" y="5690196"/>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0EE78D3D-B384-459E-9098-F17F0A34A66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BE8BF8D8-8C82-4618-888D-BF0D8ED267B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xnSp macro="">
          <xdr:nvCxnSpPr>
            <xdr:cNvPr id="10" name="Straight Connector 9">
              <a:extLst>
                <a:ext uri="{FF2B5EF4-FFF2-40B4-BE49-F238E27FC236}">
                  <a16:creationId xmlns:a16="http://schemas.microsoft.com/office/drawing/2014/main" id="{DFD91171-4E8F-4E78-AB8E-C11FFC60E422}"/>
                </a:ext>
              </a:extLst>
            </xdr:cNvPr>
            <xdr:cNvCxnSpPr>
              <a:cxnSpLocks/>
            </xdr:cNvCxnSpPr>
          </xdr:nvCxnSpPr>
          <xdr:spPr>
            <a:xfrm flipH="1">
              <a:off x="24795774" y="9723928"/>
              <a:ext cx="1" cy="378556"/>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nvGrpSpPr>
          <xdr:cNvPr id="4" name="Group 3">
            <a:extLst>
              <a:ext uri="{FF2B5EF4-FFF2-40B4-BE49-F238E27FC236}">
                <a16:creationId xmlns:a16="http://schemas.microsoft.com/office/drawing/2014/main" id="{0AD6AE14-08AD-42B5-B8AE-BF3601DD6738}"/>
              </a:ext>
            </a:extLst>
          </xdr:cNvPr>
          <xdr:cNvGrpSpPr/>
        </xdr:nvGrpSpPr>
        <xdr:grpSpPr>
          <a:xfrm>
            <a:off x="24561003" y="9532051"/>
            <a:ext cx="475058" cy="796895"/>
            <a:chOff x="25052062" y="9969727"/>
            <a:chExt cx="474284" cy="797326"/>
          </a:xfrm>
        </xdr:grpSpPr>
        <xdr:cxnSp macro="">
          <xdr:nvCxnSpPr>
            <xdr:cNvPr id="5" name="Straight Connector 4">
              <a:extLst>
                <a:ext uri="{FF2B5EF4-FFF2-40B4-BE49-F238E27FC236}">
                  <a16:creationId xmlns:a16="http://schemas.microsoft.com/office/drawing/2014/main" id="{57203A03-1CCB-4219-9646-13C2D3D29C3D}"/>
                </a:ext>
              </a:extLst>
            </xdr:cNvPr>
            <xdr:cNvCxnSpPr>
              <a:cxnSpLocks/>
            </xdr:cNvCxnSpPr>
          </xdr:nvCxnSpPr>
          <xdr:spPr>
            <a:xfrm flipH="1">
              <a:off x="25472646" y="10142359"/>
              <a:ext cx="1" cy="581714"/>
            </a:xfrm>
            <a:prstGeom prst="line">
              <a:avLst/>
            </a:prstGeom>
            <a:ln w="9525"/>
          </xdr:spPr>
          <xdr:style>
            <a:lnRef idx="1">
              <a:schemeClr val="accent3"/>
            </a:lnRef>
            <a:fillRef idx="0">
              <a:schemeClr val="accent3"/>
            </a:fillRef>
            <a:effectRef idx="0">
              <a:schemeClr val="accent3"/>
            </a:effectRef>
            <a:fontRef idx="minor">
              <a:schemeClr val="tx1"/>
            </a:fontRef>
          </xdr:style>
        </xdr:cxnSp>
        <xdr:sp macro="" textlink="">
          <xdr:nvSpPr>
            <xdr:cNvPr id="6" name="TextBox 77">
              <a:extLst>
                <a:ext uri="{FF2B5EF4-FFF2-40B4-BE49-F238E27FC236}">
                  <a16:creationId xmlns:a16="http://schemas.microsoft.com/office/drawing/2014/main" id="{708987D9-2025-462F-8840-8875C42B69F6}"/>
                </a:ext>
              </a:extLst>
            </xdr:cNvPr>
            <xdr:cNvSpPr txBox="1"/>
          </xdr:nvSpPr>
          <xdr:spPr>
            <a:xfrm rot="16200000">
              <a:off x="25074531" y="10231680"/>
              <a:ext cx="543511" cy="2107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TextBox 77">
              <a:extLst>
                <a:ext uri="{FF2B5EF4-FFF2-40B4-BE49-F238E27FC236}">
                  <a16:creationId xmlns:a16="http://schemas.microsoft.com/office/drawing/2014/main" id="{84AFCD37-0529-41A9-82BE-D884698C7FCA}"/>
                </a:ext>
              </a:extLst>
            </xdr:cNvPr>
            <xdr:cNvSpPr txBox="1"/>
          </xdr:nvSpPr>
          <xdr:spPr>
            <a:xfrm>
              <a:off x="25087222" y="10506821"/>
              <a:ext cx="439124" cy="26023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TextBox 77">
              <a:extLst>
                <a:ext uri="{FF2B5EF4-FFF2-40B4-BE49-F238E27FC236}">
                  <a16:creationId xmlns:a16="http://schemas.microsoft.com/office/drawing/2014/main" id="{218A88C7-4028-436B-9E44-BD3E73078DA0}"/>
                </a:ext>
              </a:extLst>
            </xdr:cNvPr>
            <xdr:cNvSpPr txBox="1"/>
          </xdr:nvSpPr>
          <xdr:spPr>
            <a:xfrm rot="16200000">
              <a:off x="24850333" y="10171456"/>
              <a:ext cx="623137" cy="2196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C20" zoomScale="74" zoomScaleNormal="60" workbookViewId="0">
      <selection activeCell="V29" sqref="V29"/>
    </sheetView>
  </sheetViews>
  <sheetFormatPr defaultRowHeight="14.4" x14ac:dyDescent="0.55000000000000004"/>
  <sheetData>
    <row r="1" spans="1:48" s="6" customFormat="1" ht="27.9" customHeight="1" x14ac:dyDescent="0.7">
      <c r="A1" s="29" t="s">
        <v>64</v>
      </c>
      <c r="B1" s="29"/>
      <c r="C1" s="29"/>
      <c r="D1" s="29"/>
      <c r="E1" s="29"/>
      <c r="F1" s="29"/>
      <c r="G1" s="29"/>
      <c r="H1" s="29"/>
      <c r="I1" s="29"/>
      <c r="J1" s="29"/>
      <c r="K1" s="29"/>
      <c r="L1" s="29"/>
      <c r="M1" s="29"/>
      <c r="N1" s="29"/>
      <c r="O1" s="29"/>
      <c r="P1" s="29"/>
      <c r="Q1" s="29"/>
      <c r="R1" s="29"/>
      <c r="S1" s="29"/>
      <c r="T1" s="29"/>
      <c r="U1" s="29"/>
      <c r="V1" s="8"/>
      <c r="W1" s="8"/>
      <c r="X1" s="8"/>
      <c r="Y1" s="8"/>
      <c r="Z1" s="8"/>
      <c r="AA1" s="8"/>
      <c r="AB1" s="8"/>
      <c r="AC1" s="8"/>
      <c r="AD1" s="8"/>
      <c r="AE1" s="8"/>
      <c r="AF1" s="8"/>
      <c r="AG1" s="8"/>
      <c r="AH1" s="8"/>
      <c r="AI1" s="8"/>
      <c r="AJ1" s="8"/>
      <c r="AK1" s="8"/>
      <c r="AL1" s="8"/>
      <c r="AM1" s="8"/>
      <c r="AN1" s="8"/>
      <c r="AO1" s="8"/>
      <c r="AP1" s="8"/>
      <c r="AQ1" s="8"/>
      <c r="AR1" s="8"/>
      <c r="AS1" s="8"/>
      <c r="AT1" s="8"/>
      <c r="AU1" s="8"/>
      <c r="AV1" s="8"/>
    </row>
    <row r="2" spans="1:48" s="9" customFormat="1" ht="27.9" customHeight="1" x14ac:dyDescent="0.7">
      <c r="A2" s="30" t="s">
        <v>66</v>
      </c>
      <c r="B2" s="30"/>
      <c r="C2" s="30"/>
      <c r="D2" s="30"/>
      <c r="E2" s="30"/>
      <c r="F2" s="30"/>
      <c r="G2" s="30"/>
      <c r="H2" s="31" t="s">
        <v>68</v>
      </c>
      <c r="I2" s="31"/>
      <c r="J2" s="31"/>
      <c r="K2" s="31"/>
      <c r="L2" s="31"/>
      <c r="M2" s="31"/>
      <c r="N2" s="31"/>
      <c r="O2" s="32" t="s">
        <v>69</v>
      </c>
      <c r="P2" s="32"/>
      <c r="Q2" s="32"/>
      <c r="R2" s="32"/>
      <c r="S2" s="32"/>
      <c r="T2" s="32"/>
      <c r="U2" s="32"/>
      <c r="V2" s="36" t="s">
        <v>78</v>
      </c>
      <c r="W2" s="36"/>
      <c r="X2" s="36"/>
      <c r="Y2" s="36"/>
      <c r="Z2" s="36"/>
      <c r="AA2" s="36"/>
      <c r="AB2" s="36"/>
    </row>
    <row r="3" spans="1:48" ht="15.6" customHeight="1" x14ac:dyDescent="0.6">
      <c r="A3" s="33" t="s">
        <v>67</v>
      </c>
      <c r="B3" s="33"/>
      <c r="C3" s="33"/>
      <c r="D3" s="33"/>
      <c r="E3" s="33"/>
      <c r="F3" s="33"/>
      <c r="G3" s="33"/>
      <c r="H3" s="34" t="s">
        <v>32</v>
      </c>
      <c r="I3" s="34"/>
      <c r="J3" s="34"/>
      <c r="K3" s="34"/>
      <c r="L3" s="34"/>
      <c r="M3" s="34"/>
      <c r="N3" s="34"/>
      <c r="O3" s="35" t="s">
        <v>32</v>
      </c>
      <c r="P3" s="35"/>
      <c r="Q3" s="35"/>
      <c r="R3" s="35"/>
      <c r="S3" s="35"/>
      <c r="T3" s="35"/>
      <c r="U3" s="35"/>
      <c r="V3" s="27" t="s">
        <v>32</v>
      </c>
      <c r="W3" s="27"/>
      <c r="X3" s="27"/>
      <c r="Y3" s="27"/>
      <c r="Z3" s="27"/>
      <c r="AA3" s="27"/>
      <c r="AB3" s="27"/>
    </row>
    <row r="4" spans="1:48" x14ac:dyDescent="0.55000000000000004">
      <c r="C4" t="s">
        <v>33</v>
      </c>
      <c r="D4" t="s">
        <v>34</v>
      </c>
      <c r="E4" t="s">
        <v>35</v>
      </c>
      <c r="F4" t="s">
        <v>36</v>
      </c>
      <c r="G4" t="s">
        <v>37</v>
      </c>
      <c r="J4" t="s">
        <v>33</v>
      </c>
      <c r="K4" t="s">
        <v>34</v>
      </c>
      <c r="L4" t="s">
        <v>35</v>
      </c>
      <c r="M4" t="s">
        <v>36</v>
      </c>
      <c r="N4" t="s">
        <v>37</v>
      </c>
      <c r="Q4" t="s">
        <v>33</v>
      </c>
      <c r="R4" t="s">
        <v>34</v>
      </c>
      <c r="S4" t="s">
        <v>35</v>
      </c>
      <c r="T4" t="s">
        <v>36</v>
      </c>
      <c r="U4" t="s">
        <v>37</v>
      </c>
      <c r="X4" t="s">
        <v>33</v>
      </c>
      <c r="Y4" t="s">
        <v>34</v>
      </c>
      <c r="Z4" t="s">
        <v>35</v>
      </c>
      <c r="AA4" t="s">
        <v>36</v>
      </c>
      <c r="AB4" t="s">
        <v>37</v>
      </c>
    </row>
    <row r="5" spans="1:48" x14ac:dyDescent="0.55000000000000004">
      <c r="H5" t="s">
        <v>38</v>
      </c>
      <c r="I5" t="s">
        <v>39</v>
      </c>
      <c r="J5" t="s">
        <v>13</v>
      </c>
      <c r="K5" t="s">
        <v>22</v>
      </c>
      <c r="L5" t="s">
        <v>23</v>
      </c>
      <c r="M5" t="s">
        <v>24</v>
      </c>
      <c r="N5" t="s">
        <v>25</v>
      </c>
      <c r="O5" t="s">
        <v>38</v>
      </c>
      <c r="P5" t="s">
        <v>39</v>
      </c>
      <c r="Q5" t="s">
        <v>13</v>
      </c>
      <c r="R5" t="s">
        <v>22</v>
      </c>
      <c r="S5" t="s">
        <v>23</v>
      </c>
      <c r="T5" t="s">
        <v>24</v>
      </c>
      <c r="U5" t="s">
        <v>25</v>
      </c>
      <c r="V5" t="s">
        <v>38</v>
      </c>
      <c r="W5" t="s">
        <v>39</v>
      </c>
      <c r="X5" t="s">
        <v>13</v>
      </c>
      <c r="Y5" t="s">
        <v>22</v>
      </c>
      <c r="Z5" t="s">
        <v>23</v>
      </c>
      <c r="AA5" t="s">
        <v>24</v>
      </c>
      <c r="AB5" t="s">
        <v>25</v>
      </c>
    </row>
    <row r="6" spans="1:48" x14ac:dyDescent="0.55000000000000004">
      <c r="H6" t="s">
        <v>0</v>
      </c>
      <c r="I6">
        <v>0</v>
      </c>
      <c r="J6">
        <v>21.756208747951799</v>
      </c>
      <c r="K6">
        <v>25.022750419277102</v>
      </c>
      <c r="L6">
        <v>28.121567688353402</v>
      </c>
      <c r="M6">
        <v>31.220384957429701</v>
      </c>
      <c r="N6">
        <v>34.319202226506</v>
      </c>
      <c r="O6" t="s">
        <v>0</v>
      </c>
      <c r="P6">
        <v>0</v>
      </c>
      <c r="Q6">
        <v>21.233365636999601</v>
      </c>
      <c r="R6">
        <v>24.5155024422853</v>
      </c>
      <c r="S6">
        <v>27.527454454203902</v>
      </c>
      <c r="T6">
        <v>30.457053689856203</v>
      </c>
      <c r="U6">
        <v>33.3866529255085</v>
      </c>
      <c r="V6" t="s">
        <v>0</v>
      </c>
      <c r="W6">
        <v>0</v>
      </c>
      <c r="X6">
        <v>21.388423505386697</v>
      </c>
      <c r="Y6">
        <v>24.6705603106724</v>
      </c>
      <c r="Z6">
        <v>27.6076051397953</v>
      </c>
      <c r="AA6">
        <v>30.537204375447601</v>
      </c>
      <c r="AB6">
        <v>33.466803611099898</v>
      </c>
    </row>
    <row r="7" spans="1:48" x14ac:dyDescent="0.55000000000000004">
      <c r="H7" t="s">
        <v>1</v>
      </c>
      <c r="I7">
        <v>1</v>
      </c>
      <c r="J7">
        <v>21.730084867951799</v>
      </c>
      <c r="K7">
        <v>24.983608313935701</v>
      </c>
      <c r="L7">
        <v>28.045996700816602</v>
      </c>
      <c r="M7">
        <v>31.108385087697499</v>
      </c>
      <c r="N7">
        <v>34.170773474578297</v>
      </c>
      <c r="O7" t="s">
        <v>1</v>
      </c>
      <c r="P7">
        <v>1</v>
      </c>
      <c r="Q7">
        <v>21.730084867951799</v>
      </c>
      <c r="R7">
        <v>24.904412864142998</v>
      </c>
      <c r="S7">
        <v>27.834012099795302</v>
      </c>
      <c r="T7">
        <v>30.7636113354476</v>
      </c>
      <c r="U7">
        <v>33.693210571099897</v>
      </c>
      <c r="V7" t="s">
        <v>1</v>
      </c>
      <c r="W7">
        <v>1</v>
      </c>
      <c r="X7">
        <v>21.4177348890763</v>
      </c>
      <c r="Y7">
        <v>24.720141194465601</v>
      </c>
      <c r="Z7">
        <v>27.649740430117902</v>
      </c>
      <c r="AA7">
        <v>30.579339665770199</v>
      </c>
      <c r="AB7">
        <v>33.508938901422503</v>
      </c>
    </row>
    <row r="8" spans="1:48" x14ac:dyDescent="0.55000000000000004">
      <c r="H8" t="s">
        <v>2</v>
      </c>
      <c r="I8">
        <v>2</v>
      </c>
      <c r="J8">
        <v>21.703960987951799</v>
      </c>
      <c r="K8">
        <v>24.9475975770217</v>
      </c>
      <c r="L8">
        <v>27.976471392282697</v>
      </c>
      <c r="M8">
        <v>31.005345207543801</v>
      </c>
      <c r="N8">
        <v>34.034219022804798</v>
      </c>
      <c r="O8" t="s">
        <v>2</v>
      </c>
      <c r="P8">
        <v>2</v>
      </c>
      <c r="Q8">
        <v>21.703960987951799</v>
      </c>
      <c r="R8">
        <v>24.890367767368801</v>
      </c>
      <c r="S8">
        <v>27.819967003021098</v>
      </c>
      <c r="T8">
        <v>30.749566238673399</v>
      </c>
      <c r="U8">
        <v>33.6791654743257</v>
      </c>
      <c r="V8" t="s">
        <v>2</v>
      </c>
      <c r="W8">
        <v>2</v>
      </c>
      <c r="X8">
        <v>21.449067747503101</v>
      </c>
      <c r="Y8">
        <v>24.762276484788202</v>
      </c>
      <c r="Z8">
        <v>27.6918757204405</v>
      </c>
      <c r="AA8">
        <v>30.621474956092801</v>
      </c>
      <c r="AB8">
        <v>33.551074191745101</v>
      </c>
    </row>
    <row r="9" spans="1:48" x14ac:dyDescent="0.55000000000000004">
      <c r="H9" t="s">
        <v>3</v>
      </c>
      <c r="I9">
        <v>4</v>
      </c>
      <c r="J9">
        <v>21.651713227951799</v>
      </c>
      <c r="K9">
        <v>24.8835784891745</v>
      </c>
      <c r="L9">
        <v>27.852870843778099</v>
      </c>
      <c r="M9">
        <v>30.822163198381698</v>
      </c>
      <c r="N9">
        <v>33.791455552985305</v>
      </c>
      <c r="O9" t="s">
        <v>3</v>
      </c>
      <c r="P9">
        <v>4</v>
      </c>
      <c r="Q9">
        <v>21.651713227951799</v>
      </c>
      <c r="R9">
        <v>24.8622775738204</v>
      </c>
      <c r="S9">
        <v>27.791876809472697</v>
      </c>
      <c r="T9">
        <v>30.721476045125002</v>
      </c>
      <c r="U9">
        <v>33.651075280777299</v>
      </c>
      <c r="V9" t="s">
        <v>3</v>
      </c>
      <c r="W9">
        <v>4</v>
      </c>
      <c r="X9">
        <v>21.518696321784898</v>
      </c>
      <c r="Y9">
        <v>24.846547065433302</v>
      </c>
      <c r="Z9">
        <v>27.7761463010856</v>
      </c>
      <c r="AA9">
        <v>30.705745536737901</v>
      </c>
      <c r="AB9">
        <v>33.635344772390205</v>
      </c>
    </row>
    <row r="10" spans="1:48" x14ac:dyDescent="0.55000000000000004">
      <c r="H10" t="s">
        <v>4</v>
      </c>
      <c r="I10">
        <v>6</v>
      </c>
      <c r="J10">
        <v>21.6168813879518</v>
      </c>
      <c r="K10">
        <v>24.860783086830097</v>
      </c>
      <c r="L10">
        <v>27.8088601537183</v>
      </c>
      <c r="M10">
        <v>30.756937220606599</v>
      </c>
      <c r="N10">
        <v>33.705014287494798</v>
      </c>
      <c r="O10" t="s">
        <v>4</v>
      </c>
      <c r="P10">
        <v>6</v>
      </c>
      <c r="Q10">
        <v>21.6168813879518</v>
      </c>
      <c r="R10">
        <v>24.8516033002721</v>
      </c>
      <c r="S10">
        <v>27.781202535924301</v>
      </c>
      <c r="T10">
        <v>30.710801771576598</v>
      </c>
      <c r="U10">
        <v>33.640401007228903</v>
      </c>
      <c r="V10" t="s">
        <v>4</v>
      </c>
      <c r="W10">
        <v>6</v>
      </c>
      <c r="X10">
        <v>21.547142169021701</v>
      </c>
      <c r="Y10">
        <v>24.843738046078499</v>
      </c>
      <c r="Z10">
        <v>27.7733372817308</v>
      </c>
      <c r="AA10">
        <v>30.702936517383097</v>
      </c>
      <c r="AB10">
        <v>33.632535753035398</v>
      </c>
    </row>
    <row r="11" spans="1:48" x14ac:dyDescent="0.55000000000000004">
      <c r="H11" t="s">
        <v>5</v>
      </c>
      <c r="I11">
        <v>8</v>
      </c>
      <c r="J11">
        <v>21.582049547951797</v>
      </c>
      <c r="K11">
        <v>24.8409290267237</v>
      </c>
      <c r="L11">
        <v>27.770528262376001</v>
      </c>
      <c r="M11">
        <v>30.700127498028198</v>
      </c>
      <c r="N11">
        <v>33.629726733680499</v>
      </c>
      <c r="O11" t="s">
        <v>5</v>
      </c>
      <c r="P11">
        <v>8</v>
      </c>
      <c r="Q11">
        <v>21.582049547951797</v>
      </c>
      <c r="R11">
        <v>24.8409290267237</v>
      </c>
      <c r="S11">
        <v>27.770528262376001</v>
      </c>
      <c r="T11">
        <v>30.700127498028198</v>
      </c>
      <c r="U11">
        <v>33.629726733680499</v>
      </c>
      <c r="V11" t="s">
        <v>5</v>
      </c>
      <c r="W11">
        <v>8</v>
      </c>
      <c r="X11">
        <v>21.582049547951797</v>
      </c>
      <c r="Y11">
        <v>24.8409290267237</v>
      </c>
      <c r="Z11">
        <v>27.770528262376001</v>
      </c>
      <c r="AA11">
        <v>30.700127498028198</v>
      </c>
      <c r="AB11">
        <v>33.629726733680499</v>
      </c>
    </row>
    <row r="12" spans="1:48" x14ac:dyDescent="0.55000000000000004">
      <c r="H12" t="s">
        <v>6</v>
      </c>
      <c r="I12">
        <v>9</v>
      </c>
      <c r="J12">
        <v>21.573341587951802</v>
      </c>
      <c r="K12">
        <v>24.779879672745203</v>
      </c>
      <c r="L12">
        <v>27.7094789083975</v>
      </c>
      <c r="M12">
        <v>30.639078144049801</v>
      </c>
      <c r="N12">
        <v>33.568677379702002</v>
      </c>
      <c r="O12" t="s">
        <v>6</v>
      </c>
      <c r="P12">
        <v>9</v>
      </c>
      <c r="Q12">
        <v>21.573341587951802</v>
      </c>
      <c r="R12">
        <v>24.779879672745203</v>
      </c>
      <c r="S12">
        <v>27.7094789083975</v>
      </c>
      <c r="T12">
        <v>30.639078144049801</v>
      </c>
      <c r="U12">
        <v>33.568677379702002</v>
      </c>
      <c r="V12" t="s">
        <v>6</v>
      </c>
      <c r="W12">
        <v>9</v>
      </c>
      <c r="X12">
        <v>21.573341587951802</v>
      </c>
      <c r="Y12">
        <v>24.779879672745203</v>
      </c>
      <c r="Z12">
        <v>27.7094789083975</v>
      </c>
      <c r="AA12">
        <v>30.639078144049801</v>
      </c>
      <c r="AB12">
        <v>33.568677379702002</v>
      </c>
    </row>
    <row r="13" spans="1:48" x14ac:dyDescent="0.55000000000000004">
      <c r="H13" t="s">
        <v>7</v>
      </c>
      <c r="I13">
        <v>10</v>
      </c>
      <c r="J13">
        <v>21.5646336279518</v>
      </c>
      <c r="K13">
        <v>24.718830318766699</v>
      </c>
      <c r="L13">
        <v>27.648429554419</v>
      </c>
      <c r="M13">
        <v>30.578028790071301</v>
      </c>
      <c r="N13">
        <v>33.507628025723498</v>
      </c>
      <c r="O13" t="s">
        <v>7</v>
      </c>
      <c r="P13">
        <v>10</v>
      </c>
      <c r="Q13">
        <v>21.5646336279518</v>
      </c>
      <c r="R13">
        <v>24.718830318766699</v>
      </c>
      <c r="S13">
        <v>27.648429554419</v>
      </c>
      <c r="T13">
        <v>30.578028790071301</v>
      </c>
      <c r="U13">
        <v>33.507628025723498</v>
      </c>
      <c r="V13" t="s">
        <v>7</v>
      </c>
      <c r="W13">
        <v>10</v>
      </c>
      <c r="X13">
        <v>21.5646336279518</v>
      </c>
      <c r="Y13">
        <v>24.718830318766699</v>
      </c>
      <c r="Z13">
        <v>27.648429554419</v>
      </c>
      <c r="AA13">
        <v>30.578028790071301</v>
      </c>
      <c r="AB13">
        <v>33.507628025723498</v>
      </c>
    </row>
    <row r="14" spans="1:48" x14ac:dyDescent="0.55000000000000004">
      <c r="H14" t="s">
        <v>8</v>
      </c>
      <c r="I14">
        <v>15</v>
      </c>
      <c r="J14">
        <v>21.483984313221903</v>
      </c>
      <c r="K14">
        <v>24.4135835488742</v>
      </c>
      <c r="L14">
        <v>27.343182784526501</v>
      </c>
      <c r="M14">
        <v>30.272782020178798</v>
      </c>
      <c r="N14">
        <v>33.202381255831099</v>
      </c>
      <c r="O14" t="s">
        <v>8</v>
      </c>
      <c r="P14">
        <v>15</v>
      </c>
      <c r="Q14">
        <v>21.483984313221903</v>
      </c>
      <c r="R14">
        <v>24.4135835488742</v>
      </c>
      <c r="S14">
        <v>27.343182784526501</v>
      </c>
      <c r="T14">
        <v>30.272782020178798</v>
      </c>
      <c r="U14">
        <v>33.202381255831099</v>
      </c>
      <c r="V14" t="s">
        <v>8</v>
      </c>
      <c r="W14">
        <v>15</v>
      </c>
      <c r="X14">
        <v>21.483984313221903</v>
      </c>
      <c r="Y14">
        <v>24.4135835488742</v>
      </c>
      <c r="Z14">
        <v>27.343182784526501</v>
      </c>
      <c r="AA14">
        <v>30.272782020178798</v>
      </c>
      <c r="AB14">
        <v>33.202381255831099</v>
      </c>
    </row>
    <row r="15" spans="1:48" x14ac:dyDescent="0.55000000000000004">
      <c r="H15" t="s">
        <v>9</v>
      </c>
      <c r="I15">
        <v>20</v>
      </c>
      <c r="J15">
        <v>21.178737543329397</v>
      </c>
      <c r="K15">
        <v>24.108336778981702</v>
      </c>
      <c r="L15">
        <v>27.037936014633999</v>
      </c>
      <c r="M15">
        <v>29.9675352502863</v>
      </c>
      <c r="N15">
        <v>32.897134485938601</v>
      </c>
      <c r="O15" t="s">
        <v>9</v>
      </c>
      <c r="P15">
        <v>20</v>
      </c>
      <c r="Q15">
        <v>21.178737543329397</v>
      </c>
      <c r="R15">
        <v>24.108336778981702</v>
      </c>
      <c r="S15">
        <v>27.037936014633999</v>
      </c>
      <c r="T15">
        <v>29.9675352502863</v>
      </c>
      <c r="U15">
        <v>32.897134485938601</v>
      </c>
      <c r="V15" t="s">
        <v>9</v>
      </c>
      <c r="W15">
        <v>20</v>
      </c>
      <c r="X15">
        <v>21.178737543329397</v>
      </c>
      <c r="Y15">
        <v>24.108336778981702</v>
      </c>
      <c r="Z15">
        <v>27.037936014633999</v>
      </c>
      <c r="AA15">
        <v>29.9675352502863</v>
      </c>
      <c r="AB15">
        <v>32.897134485938601</v>
      </c>
    </row>
    <row r="16" spans="1:48" x14ac:dyDescent="0.55000000000000004">
      <c r="H16" t="s">
        <v>10</v>
      </c>
      <c r="I16">
        <v>25</v>
      </c>
      <c r="J16">
        <v>20.873490773437002</v>
      </c>
      <c r="K16">
        <v>23.803090009089299</v>
      </c>
      <c r="L16">
        <v>26.732689244741501</v>
      </c>
      <c r="M16">
        <v>29.662288480393801</v>
      </c>
      <c r="N16">
        <v>32.591887716046095</v>
      </c>
      <c r="O16" t="s">
        <v>10</v>
      </c>
      <c r="P16">
        <v>25</v>
      </c>
      <c r="Q16">
        <v>20.873490773437002</v>
      </c>
      <c r="R16">
        <v>23.803090009089299</v>
      </c>
      <c r="S16">
        <v>26.732689244741501</v>
      </c>
      <c r="T16">
        <v>29.662288480393801</v>
      </c>
      <c r="U16">
        <v>32.591887716046095</v>
      </c>
      <c r="V16" t="s">
        <v>10</v>
      </c>
      <c r="W16">
        <v>25</v>
      </c>
      <c r="X16">
        <v>20.873490773437002</v>
      </c>
      <c r="Y16">
        <v>23.803090009089299</v>
      </c>
      <c r="Z16">
        <v>26.732689244741501</v>
      </c>
      <c r="AA16">
        <v>29.662288480393801</v>
      </c>
      <c r="AB16">
        <v>32.591887716046095</v>
      </c>
    </row>
    <row r="17" spans="8:28" x14ac:dyDescent="0.55000000000000004">
      <c r="H17" t="s">
        <v>11</v>
      </c>
      <c r="I17">
        <v>31</v>
      </c>
      <c r="J17">
        <v>20.507194649565999</v>
      </c>
      <c r="K17">
        <v>23.4367938852183</v>
      </c>
      <c r="L17">
        <v>26.366393120870601</v>
      </c>
      <c r="M17">
        <v>29.295992356522898</v>
      </c>
      <c r="N17">
        <v>32.225591592175199</v>
      </c>
      <c r="O17" t="s">
        <v>11</v>
      </c>
      <c r="P17">
        <v>31</v>
      </c>
      <c r="Q17">
        <v>20.507194649565999</v>
      </c>
      <c r="R17">
        <v>23.4367938852183</v>
      </c>
      <c r="S17">
        <v>26.366393120870601</v>
      </c>
      <c r="T17">
        <v>29.295992356522898</v>
      </c>
      <c r="U17">
        <v>32.225591592175199</v>
      </c>
      <c r="V17" t="s">
        <v>11</v>
      </c>
      <c r="W17">
        <v>31</v>
      </c>
      <c r="X17">
        <v>20.507194649565999</v>
      </c>
      <c r="Y17">
        <v>23.4367938852183</v>
      </c>
      <c r="Z17">
        <v>26.366393120870601</v>
      </c>
      <c r="AA17">
        <v>29.295992356522898</v>
      </c>
      <c r="AB17">
        <v>32.225591592175199</v>
      </c>
    </row>
    <row r="40" spans="22:76" x14ac:dyDescent="0.55000000000000004">
      <c r="V40" t="s">
        <v>40</v>
      </c>
    </row>
    <row r="43" spans="22:76" ht="23.1" x14ac:dyDescent="0.85">
      <c r="Z43" s="1"/>
    </row>
    <row r="45" spans="22:76" x14ac:dyDescent="0.55000000000000004">
      <c r="BK45" s="28" t="s">
        <v>65</v>
      </c>
      <c r="BL45" s="28"/>
      <c r="BM45" s="28"/>
      <c r="BN45" s="28"/>
      <c r="BO45" s="28"/>
      <c r="BP45" s="28"/>
      <c r="BQ45" s="28"/>
      <c r="BR45" s="28"/>
      <c r="BS45" s="28"/>
      <c r="BT45" s="28"/>
      <c r="BU45" s="28"/>
      <c r="BV45" s="28"/>
      <c r="BW45" s="28"/>
      <c r="BX45" s="28"/>
    </row>
    <row r="46" spans="22:76" x14ac:dyDescent="0.55000000000000004">
      <c r="BM46" s="7" t="s">
        <v>0</v>
      </c>
      <c r="BN46" s="7" t="s">
        <v>1</v>
      </c>
      <c r="BO46" s="7" t="s">
        <v>2</v>
      </c>
      <c r="BP46" s="7" t="s">
        <v>3</v>
      </c>
      <c r="BQ46" s="7" t="s">
        <v>4</v>
      </c>
      <c r="BR46" s="7" t="s">
        <v>5</v>
      </c>
      <c r="BS46" s="7" t="s">
        <v>6</v>
      </c>
      <c r="BT46" s="7" t="s">
        <v>7</v>
      </c>
      <c r="BU46" s="7" t="s">
        <v>8</v>
      </c>
      <c r="BV46" s="7" t="s">
        <v>9</v>
      </c>
      <c r="BW46" s="7" t="s">
        <v>10</v>
      </c>
      <c r="BX46" s="7" t="s">
        <v>11</v>
      </c>
    </row>
    <row r="47" spans="22:76" x14ac:dyDescent="0.55000000000000004">
      <c r="BK47" s="7" t="s">
        <v>12</v>
      </c>
      <c r="BL47" s="7" t="s">
        <v>13</v>
      </c>
      <c r="BM47">
        <f>AK21-AK78</f>
        <v>0</v>
      </c>
      <c r="BN47">
        <f t="shared" ref="BN47:BX62" si="0">AL21-AL78</f>
        <v>0</v>
      </c>
      <c r="BO47">
        <f t="shared" si="0"/>
        <v>0</v>
      </c>
      <c r="BP47">
        <f t="shared" si="0"/>
        <v>0</v>
      </c>
      <c r="BQ47">
        <f t="shared" si="0"/>
        <v>0</v>
      </c>
      <c r="BR47">
        <f t="shared" si="0"/>
        <v>0</v>
      </c>
      <c r="BS47">
        <f t="shared" si="0"/>
        <v>0</v>
      </c>
      <c r="BT47">
        <f t="shared" si="0"/>
        <v>0</v>
      </c>
      <c r="BU47">
        <f t="shared" si="0"/>
        <v>0</v>
      </c>
      <c r="BV47">
        <f t="shared" si="0"/>
        <v>0</v>
      </c>
      <c r="BW47">
        <f t="shared" si="0"/>
        <v>0</v>
      </c>
      <c r="BX47">
        <f t="shared" si="0"/>
        <v>0</v>
      </c>
    </row>
    <row r="48" spans="22:76" x14ac:dyDescent="0.55000000000000004">
      <c r="BK48" s="7" t="s">
        <v>12</v>
      </c>
      <c r="BL48" s="7" t="s">
        <v>22</v>
      </c>
      <c r="BM48">
        <f t="shared" ref="BM48:BX66" si="1">AK22-AK79</f>
        <v>0</v>
      </c>
      <c r="BN48">
        <f t="shared" si="0"/>
        <v>0</v>
      </c>
      <c r="BO48">
        <f t="shared" si="0"/>
        <v>0</v>
      </c>
      <c r="BP48">
        <f t="shared" si="0"/>
        <v>0</v>
      </c>
      <c r="BQ48">
        <f t="shared" si="0"/>
        <v>0</v>
      </c>
      <c r="BR48">
        <f t="shared" si="0"/>
        <v>0</v>
      </c>
      <c r="BS48">
        <f t="shared" si="0"/>
        <v>0</v>
      </c>
      <c r="BT48">
        <f t="shared" si="0"/>
        <v>0</v>
      </c>
      <c r="BU48">
        <f t="shared" si="0"/>
        <v>0</v>
      </c>
      <c r="BV48">
        <f t="shared" si="0"/>
        <v>0</v>
      </c>
      <c r="BW48">
        <f t="shared" si="0"/>
        <v>0</v>
      </c>
      <c r="BX48">
        <f t="shared" si="0"/>
        <v>0</v>
      </c>
    </row>
    <row r="49" spans="1:76" x14ac:dyDescent="0.55000000000000004">
      <c r="AJ49" s="2" t="s">
        <v>41</v>
      </c>
      <c r="AK49" s="2"/>
      <c r="AL49" s="2"/>
      <c r="AM49" s="2"/>
      <c r="AN49" s="2"/>
      <c r="AO49" s="2"/>
      <c r="AP49" s="2"/>
      <c r="BK49" s="7" t="s">
        <v>12</v>
      </c>
      <c r="BL49" s="7" t="s">
        <v>23</v>
      </c>
      <c r="BM49">
        <f t="shared" si="1"/>
        <v>0</v>
      </c>
      <c r="BN49">
        <f t="shared" si="0"/>
        <v>0</v>
      </c>
      <c r="BO49">
        <f t="shared" si="0"/>
        <v>0</v>
      </c>
      <c r="BP49">
        <f t="shared" si="0"/>
        <v>0</v>
      </c>
      <c r="BQ49">
        <f t="shared" si="0"/>
        <v>0</v>
      </c>
      <c r="BR49">
        <f t="shared" si="0"/>
        <v>0</v>
      </c>
      <c r="BS49">
        <f t="shared" si="0"/>
        <v>0</v>
      </c>
      <c r="BT49">
        <f t="shared" si="0"/>
        <v>0</v>
      </c>
      <c r="BU49">
        <f t="shared" si="0"/>
        <v>0</v>
      </c>
      <c r="BV49">
        <f t="shared" si="0"/>
        <v>0</v>
      </c>
      <c r="BW49">
        <f t="shared" si="0"/>
        <v>0</v>
      </c>
      <c r="BX49">
        <f t="shared" si="0"/>
        <v>0</v>
      </c>
    </row>
    <row r="50" spans="1:76" x14ac:dyDescent="0.55000000000000004">
      <c r="BK50" s="7" t="s">
        <v>12</v>
      </c>
      <c r="BL50" s="7" t="s">
        <v>24</v>
      </c>
      <c r="BM50">
        <f t="shared" si="1"/>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row r="51" spans="1:76" x14ac:dyDescent="0.55000000000000004">
      <c r="BK51" s="7" t="s">
        <v>12</v>
      </c>
      <c r="BL51" s="7" t="s">
        <v>25</v>
      </c>
      <c r="BM51">
        <f t="shared" si="1"/>
        <v>0</v>
      </c>
      <c r="BN51">
        <f t="shared" si="0"/>
        <v>0</v>
      </c>
      <c r="BO51">
        <f t="shared" si="0"/>
        <v>0</v>
      </c>
      <c r="BP51">
        <f t="shared" si="0"/>
        <v>0</v>
      </c>
      <c r="BQ51">
        <f t="shared" si="0"/>
        <v>0</v>
      </c>
      <c r="BR51">
        <f t="shared" si="0"/>
        <v>0</v>
      </c>
      <c r="BS51">
        <f t="shared" si="0"/>
        <v>0</v>
      </c>
      <c r="BT51">
        <f t="shared" si="0"/>
        <v>0</v>
      </c>
      <c r="BU51">
        <f t="shared" si="0"/>
        <v>0</v>
      </c>
      <c r="BV51">
        <f t="shared" si="0"/>
        <v>0</v>
      </c>
      <c r="BW51">
        <f t="shared" si="0"/>
        <v>0</v>
      </c>
      <c r="BX51">
        <f t="shared" si="0"/>
        <v>0</v>
      </c>
    </row>
    <row r="52" spans="1:76" x14ac:dyDescent="0.55000000000000004">
      <c r="BK52" s="7" t="s">
        <v>26</v>
      </c>
      <c r="BL52" s="7" t="s">
        <v>13</v>
      </c>
      <c r="BM52">
        <f t="shared" si="1"/>
        <v>0</v>
      </c>
      <c r="BN52">
        <f t="shared" si="0"/>
        <v>0</v>
      </c>
      <c r="BO52">
        <f t="shared" si="0"/>
        <v>0</v>
      </c>
      <c r="BP52">
        <f t="shared" si="0"/>
        <v>0</v>
      </c>
      <c r="BQ52">
        <f t="shared" si="0"/>
        <v>0</v>
      </c>
      <c r="BR52">
        <f t="shared" si="0"/>
        <v>0</v>
      </c>
      <c r="BS52">
        <f t="shared" si="0"/>
        <v>0</v>
      </c>
      <c r="BT52">
        <f t="shared" si="0"/>
        <v>0</v>
      </c>
      <c r="BU52">
        <f t="shared" si="0"/>
        <v>0</v>
      </c>
      <c r="BV52">
        <f t="shared" si="0"/>
        <v>0</v>
      </c>
      <c r="BW52">
        <f t="shared" si="0"/>
        <v>0</v>
      </c>
      <c r="BX52">
        <f t="shared" si="0"/>
        <v>0</v>
      </c>
    </row>
    <row r="53" spans="1:76" x14ac:dyDescent="0.55000000000000004">
      <c r="BK53" s="7" t="s">
        <v>26</v>
      </c>
      <c r="BL53" s="7" t="s">
        <v>22</v>
      </c>
      <c r="BM53">
        <f t="shared" si="1"/>
        <v>0</v>
      </c>
      <c r="BN53">
        <f t="shared" si="0"/>
        <v>0</v>
      </c>
      <c r="BO53">
        <f t="shared" si="0"/>
        <v>0</v>
      </c>
      <c r="BP53">
        <f t="shared" si="0"/>
        <v>0</v>
      </c>
      <c r="BQ53">
        <f t="shared" si="0"/>
        <v>0</v>
      </c>
      <c r="BR53">
        <f t="shared" si="0"/>
        <v>0</v>
      </c>
      <c r="BS53">
        <f t="shared" si="0"/>
        <v>0</v>
      </c>
      <c r="BT53">
        <f t="shared" si="0"/>
        <v>0</v>
      </c>
      <c r="BU53">
        <f t="shared" si="0"/>
        <v>0</v>
      </c>
      <c r="BV53">
        <f t="shared" si="0"/>
        <v>0</v>
      </c>
      <c r="BW53">
        <f t="shared" si="0"/>
        <v>0</v>
      </c>
      <c r="BX53">
        <f t="shared" si="0"/>
        <v>0</v>
      </c>
    </row>
    <row r="54" spans="1:76" x14ac:dyDescent="0.55000000000000004">
      <c r="BK54" s="7" t="s">
        <v>26</v>
      </c>
      <c r="BL54" s="7" t="s">
        <v>23</v>
      </c>
      <c r="BM54">
        <f t="shared" si="1"/>
        <v>0</v>
      </c>
      <c r="BN54">
        <f t="shared" si="0"/>
        <v>0</v>
      </c>
      <c r="BO54">
        <f t="shared" si="0"/>
        <v>0</v>
      </c>
      <c r="BP54">
        <f t="shared" si="0"/>
        <v>0</v>
      </c>
      <c r="BQ54">
        <f t="shared" si="0"/>
        <v>0</v>
      </c>
      <c r="BR54">
        <f t="shared" si="0"/>
        <v>0</v>
      </c>
      <c r="BS54">
        <f t="shared" si="0"/>
        <v>0</v>
      </c>
      <c r="BT54">
        <f t="shared" si="0"/>
        <v>0</v>
      </c>
      <c r="BU54">
        <f t="shared" si="0"/>
        <v>0</v>
      </c>
      <c r="BV54">
        <f t="shared" si="0"/>
        <v>0</v>
      </c>
      <c r="BW54">
        <f t="shared" si="0"/>
        <v>0</v>
      </c>
      <c r="BX54">
        <f t="shared" si="0"/>
        <v>0</v>
      </c>
    </row>
    <row r="55" spans="1:76" x14ac:dyDescent="0.55000000000000004">
      <c r="BK55" s="7" t="s">
        <v>26</v>
      </c>
      <c r="BL55" s="7" t="s">
        <v>24</v>
      </c>
      <c r="BM55">
        <f t="shared" si="1"/>
        <v>0</v>
      </c>
      <c r="BN55">
        <f t="shared" si="0"/>
        <v>0</v>
      </c>
      <c r="BO55">
        <f t="shared" si="0"/>
        <v>0</v>
      </c>
      <c r="BP55">
        <f t="shared" si="0"/>
        <v>0</v>
      </c>
      <c r="BQ55">
        <f t="shared" si="0"/>
        <v>0</v>
      </c>
      <c r="BR55">
        <f t="shared" si="0"/>
        <v>0</v>
      </c>
      <c r="BS55">
        <f t="shared" si="0"/>
        <v>0</v>
      </c>
      <c r="BT55">
        <f t="shared" si="0"/>
        <v>0</v>
      </c>
      <c r="BU55">
        <f t="shared" si="0"/>
        <v>0</v>
      </c>
      <c r="BV55">
        <f t="shared" si="0"/>
        <v>0</v>
      </c>
      <c r="BW55">
        <f t="shared" si="0"/>
        <v>0</v>
      </c>
      <c r="BX55">
        <f t="shared" si="0"/>
        <v>0</v>
      </c>
    </row>
    <row r="56" spans="1:76" x14ac:dyDescent="0.55000000000000004">
      <c r="BK56" s="7" t="s">
        <v>26</v>
      </c>
      <c r="BL56" s="7" t="s">
        <v>25</v>
      </c>
      <c r="BM56">
        <f t="shared" si="1"/>
        <v>0</v>
      </c>
      <c r="BN56">
        <f t="shared" si="0"/>
        <v>0</v>
      </c>
      <c r="BO56">
        <f t="shared" si="0"/>
        <v>0</v>
      </c>
      <c r="BP56">
        <f t="shared" si="0"/>
        <v>0</v>
      </c>
      <c r="BQ56">
        <f t="shared" si="0"/>
        <v>0</v>
      </c>
      <c r="BR56">
        <f t="shared" si="0"/>
        <v>0</v>
      </c>
      <c r="BS56">
        <f t="shared" si="0"/>
        <v>0</v>
      </c>
      <c r="BT56">
        <f t="shared" si="0"/>
        <v>0</v>
      </c>
      <c r="BU56">
        <f t="shared" si="0"/>
        <v>0</v>
      </c>
      <c r="BV56">
        <f t="shared" si="0"/>
        <v>0</v>
      </c>
      <c r="BW56">
        <f t="shared" si="0"/>
        <v>0</v>
      </c>
      <c r="BX56">
        <f t="shared" si="0"/>
        <v>0</v>
      </c>
    </row>
    <row r="57" spans="1:76" x14ac:dyDescent="0.55000000000000004">
      <c r="BK57" s="7" t="s">
        <v>27</v>
      </c>
      <c r="BL57" s="7" t="s">
        <v>13</v>
      </c>
      <c r="BM57">
        <f t="shared" si="1"/>
        <v>0</v>
      </c>
      <c r="BN57">
        <f t="shared" si="0"/>
        <v>0</v>
      </c>
      <c r="BO57">
        <f t="shared" si="0"/>
        <v>0</v>
      </c>
      <c r="BP57">
        <f t="shared" si="0"/>
        <v>0</v>
      </c>
      <c r="BQ57">
        <f t="shared" si="0"/>
        <v>0</v>
      </c>
      <c r="BR57">
        <f t="shared" si="0"/>
        <v>0</v>
      </c>
      <c r="BS57">
        <f t="shared" si="0"/>
        <v>0</v>
      </c>
      <c r="BT57">
        <f t="shared" si="0"/>
        <v>0</v>
      </c>
      <c r="BU57">
        <f t="shared" si="0"/>
        <v>0</v>
      </c>
      <c r="BV57">
        <f t="shared" si="0"/>
        <v>0</v>
      </c>
      <c r="BW57">
        <f t="shared" si="0"/>
        <v>0</v>
      </c>
      <c r="BX57">
        <f t="shared" si="0"/>
        <v>0</v>
      </c>
    </row>
    <row r="58" spans="1:76" x14ac:dyDescent="0.55000000000000004">
      <c r="BK58" s="7" t="s">
        <v>27</v>
      </c>
      <c r="BL58" s="7" t="s">
        <v>22</v>
      </c>
      <c r="BM58">
        <f t="shared" si="1"/>
        <v>0</v>
      </c>
      <c r="BN58">
        <f t="shared" si="0"/>
        <v>0</v>
      </c>
      <c r="BO58">
        <f t="shared" si="0"/>
        <v>0</v>
      </c>
      <c r="BP58">
        <f t="shared" si="0"/>
        <v>0</v>
      </c>
      <c r="BQ58">
        <f t="shared" si="0"/>
        <v>0</v>
      </c>
      <c r="BR58">
        <f t="shared" si="0"/>
        <v>0</v>
      </c>
      <c r="BS58">
        <f t="shared" si="0"/>
        <v>0</v>
      </c>
      <c r="BT58">
        <f t="shared" si="0"/>
        <v>0</v>
      </c>
      <c r="BU58">
        <f t="shared" si="0"/>
        <v>0</v>
      </c>
      <c r="BV58">
        <f t="shared" si="0"/>
        <v>0</v>
      </c>
      <c r="BW58">
        <f t="shared" si="0"/>
        <v>0</v>
      </c>
      <c r="BX58">
        <f t="shared" si="0"/>
        <v>0</v>
      </c>
    </row>
    <row r="59" spans="1:76" ht="18.3" x14ac:dyDescent="0.7">
      <c r="A59" s="21"/>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BK59" s="7" t="s">
        <v>27</v>
      </c>
      <c r="BL59" s="7" t="s">
        <v>23</v>
      </c>
      <c r="BM59">
        <f t="shared" si="1"/>
        <v>0</v>
      </c>
      <c r="BN59">
        <f t="shared" si="0"/>
        <v>0</v>
      </c>
      <c r="BO59">
        <f t="shared" si="0"/>
        <v>0</v>
      </c>
      <c r="BP59">
        <f t="shared" si="0"/>
        <v>0</v>
      </c>
      <c r="BQ59">
        <f t="shared" si="0"/>
        <v>0</v>
      </c>
      <c r="BR59">
        <f t="shared" si="0"/>
        <v>0</v>
      </c>
      <c r="BS59">
        <f t="shared" si="0"/>
        <v>0</v>
      </c>
      <c r="BT59">
        <f t="shared" si="0"/>
        <v>0</v>
      </c>
      <c r="BU59">
        <f t="shared" si="0"/>
        <v>0</v>
      </c>
      <c r="BV59">
        <f t="shared" si="0"/>
        <v>0</v>
      </c>
      <c r="BW59">
        <f t="shared" si="0"/>
        <v>0</v>
      </c>
      <c r="BX59">
        <f t="shared" si="0"/>
        <v>0</v>
      </c>
    </row>
    <row r="60" spans="1:76" ht="15.6" x14ac:dyDescent="0.6">
      <c r="A60" s="23"/>
      <c r="B60" s="23"/>
      <c r="C60" s="23"/>
      <c r="D60" s="23"/>
      <c r="E60" s="23"/>
      <c r="F60" s="23"/>
      <c r="G60" s="23"/>
      <c r="H60" s="24"/>
      <c r="I60" s="24"/>
      <c r="J60" s="24"/>
      <c r="K60" s="24"/>
      <c r="L60" s="24"/>
      <c r="M60" s="24"/>
      <c r="N60" s="24"/>
      <c r="O60" s="25"/>
      <c r="P60" s="25"/>
      <c r="Q60" s="25"/>
      <c r="R60" s="25"/>
      <c r="S60" s="25"/>
      <c r="T60" s="25"/>
      <c r="U60" s="25"/>
      <c r="V60" s="26"/>
      <c r="W60" s="26"/>
      <c r="X60" s="26"/>
      <c r="Y60" s="26"/>
      <c r="Z60" s="26"/>
      <c r="AA60" s="26"/>
      <c r="AB60" s="26"/>
      <c r="BK60" s="7" t="s">
        <v>27</v>
      </c>
      <c r="BL60" s="7" t="s">
        <v>24</v>
      </c>
      <c r="BM60">
        <f t="shared" si="1"/>
        <v>0</v>
      </c>
      <c r="BN60">
        <f t="shared" si="0"/>
        <v>0</v>
      </c>
      <c r="BO60">
        <f t="shared" si="0"/>
        <v>0</v>
      </c>
      <c r="BP60">
        <f t="shared" si="0"/>
        <v>0</v>
      </c>
      <c r="BQ60">
        <f t="shared" si="0"/>
        <v>0</v>
      </c>
      <c r="BR60">
        <f t="shared" si="0"/>
        <v>0</v>
      </c>
      <c r="BS60">
        <f t="shared" si="0"/>
        <v>0</v>
      </c>
      <c r="BT60">
        <f t="shared" si="0"/>
        <v>0</v>
      </c>
      <c r="BU60">
        <f t="shared" si="0"/>
        <v>0</v>
      </c>
      <c r="BV60">
        <f t="shared" si="0"/>
        <v>0</v>
      </c>
      <c r="BW60">
        <f t="shared" si="0"/>
        <v>0</v>
      </c>
      <c r="BX60">
        <f t="shared" si="0"/>
        <v>0</v>
      </c>
    </row>
    <row r="61" spans="1:76" x14ac:dyDescent="0.55000000000000004">
      <c r="BK61" s="7" t="s">
        <v>27</v>
      </c>
      <c r="BL61" s="7" t="s">
        <v>25</v>
      </c>
      <c r="BM61">
        <f t="shared" si="1"/>
        <v>0</v>
      </c>
      <c r="BN61">
        <f t="shared" si="0"/>
        <v>0</v>
      </c>
      <c r="BO61">
        <f t="shared" si="0"/>
        <v>0</v>
      </c>
      <c r="BP61">
        <f t="shared" si="0"/>
        <v>0</v>
      </c>
      <c r="BQ61">
        <f t="shared" si="0"/>
        <v>0</v>
      </c>
      <c r="BR61">
        <f t="shared" si="0"/>
        <v>0</v>
      </c>
      <c r="BS61">
        <f t="shared" si="0"/>
        <v>0</v>
      </c>
      <c r="BT61">
        <f t="shared" si="0"/>
        <v>0</v>
      </c>
      <c r="BU61">
        <f t="shared" si="0"/>
        <v>0</v>
      </c>
      <c r="BV61">
        <f t="shared" si="0"/>
        <v>0</v>
      </c>
      <c r="BW61">
        <f t="shared" si="0"/>
        <v>0</v>
      </c>
      <c r="BX61">
        <f t="shared" si="0"/>
        <v>0</v>
      </c>
    </row>
    <row r="62" spans="1:76" x14ac:dyDescent="0.55000000000000004">
      <c r="BK62" s="7" t="s">
        <v>28</v>
      </c>
      <c r="BL62" s="7" t="s">
        <v>13</v>
      </c>
      <c r="BM62">
        <f t="shared" si="1"/>
        <v>0</v>
      </c>
      <c r="BN62">
        <f t="shared" si="0"/>
        <v>0</v>
      </c>
      <c r="BO62">
        <f t="shared" si="0"/>
        <v>0</v>
      </c>
      <c r="BP62">
        <f t="shared" si="0"/>
        <v>0</v>
      </c>
      <c r="BQ62">
        <f t="shared" si="0"/>
        <v>0</v>
      </c>
      <c r="BR62">
        <f t="shared" si="0"/>
        <v>0</v>
      </c>
      <c r="BS62">
        <f t="shared" si="0"/>
        <v>0</v>
      </c>
      <c r="BT62">
        <f t="shared" si="0"/>
        <v>0</v>
      </c>
      <c r="BU62">
        <f t="shared" si="0"/>
        <v>0</v>
      </c>
      <c r="BV62">
        <f t="shared" si="0"/>
        <v>0</v>
      </c>
      <c r="BW62">
        <f t="shared" si="0"/>
        <v>0</v>
      </c>
      <c r="BX62">
        <f t="shared" si="0"/>
        <v>0</v>
      </c>
    </row>
    <row r="63" spans="1:76" x14ac:dyDescent="0.55000000000000004">
      <c r="BK63" s="7" t="s">
        <v>28</v>
      </c>
      <c r="BL63" s="7" t="s">
        <v>22</v>
      </c>
      <c r="BM63">
        <f t="shared" si="1"/>
        <v>0</v>
      </c>
      <c r="BN63">
        <f t="shared" si="1"/>
        <v>0</v>
      </c>
      <c r="BO63">
        <f t="shared" si="1"/>
        <v>0</v>
      </c>
      <c r="BP63">
        <f t="shared" si="1"/>
        <v>0</v>
      </c>
      <c r="BQ63">
        <f t="shared" si="1"/>
        <v>0</v>
      </c>
      <c r="BR63">
        <f t="shared" si="1"/>
        <v>0</v>
      </c>
      <c r="BS63">
        <f t="shared" si="1"/>
        <v>0</v>
      </c>
      <c r="BT63">
        <f t="shared" si="1"/>
        <v>0</v>
      </c>
      <c r="BU63">
        <f t="shared" si="1"/>
        <v>0</v>
      </c>
      <c r="BV63">
        <f t="shared" si="1"/>
        <v>0</v>
      </c>
      <c r="BW63">
        <f t="shared" si="1"/>
        <v>0</v>
      </c>
      <c r="BX63">
        <f t="shared" si="1"/>
        <v>0</v>
      </c>
    </row>
    <row r="64" spans="1:76" x14ac:dyDescent="0.55000000000000004">
      <c r="BK64" s="7" t="s">
        <v>28</v>
      </c>
      <c r="BL64" s="7" t="s">
        <v>23</v>
      </c>
      <c r="BM64">
        <f t="shared" si="1"/>
        <v>0</v>
      </c>
      <c r="BN64">
        <f t="shared" si="1"/>
        <v>0</v>
      </c>
      <c r="BO64">
        <f t="shared" si="1"/>
        <v>0</v>
      </c>
      <c r="BP64">
        <f t="shared" si="1"/>
        <v>0</v>
      </c>
      <c r="BQ64">
        <f t="shared" si="1"/>
        <v>0</v>
      </c>
      <c r="BR64">
        <f t="shared" si="1"/>
        <v>0</v>
      </c>
      <c r="BS64">
        <f t="shared" si="1"/>
        <v>0</v>
      </c>
      <c r="BT64">
        <f t="shared" si="1"/>
        <v>0</v>
      </c>
      <c r="BU64">
        <f t="shared" si="1"/>
        <v>0</v>
      </c>
      <c r="BV64">
        <f t="shared" si="1"/>
        <v>0</v>
      </c>
      <c r="BW64">
        <f t="shared" si="1"/>
        <v>0</v>
      </c>
      <c r="BX64">
        <f t="shared" si="1"/>
        <v>0</v>
      </c>
    </row>
    <row r="65" spans="63:76" x14ac:dyDescent="0.55000000000000004">
      <c r="BK65" s="7" t="s">
        <v>28</v>
      </c>
      <c r="BL65" s="7" t="s">
        <v>24</v>
      </c>
      <c r="BM65">
        <f t="shared" si="1"/>
        <v>0</v>
      </c>
      <c r="BN65">
        <f t="shared" si="1"/>
        <v>0</v>
      </c>
      <c r="BO65">
        <f t="shared" si="1"/>
        <v>0</v>
      </c>
      <c r="BP65">
        <f t="shared" si="1"/>
        <v>0</v>
      </c>
      <c r="BQ65">
        <f t="shared" si="1"/>
        <v>0</v>
      </c>
      <c r="BR65">
        <f t="shared" si="1"/>
        <v>0</v>
      </c>
      <c r="BS65">
        <f t="shared" si="1"/>
        <v>0</v>
      </c>
      <c r="BT65">
        <f t="shared" si="1"/>
        <v>0</v>
      </c>
      <c r="BU65">
        <f t="shared" si="1"/>
        <v>0</v>
      </c>
      <c r="BV65">
        <f t="shared" si="1"/>
        <v>0</v>
      </c>
      <c r="BW65">
        <f t="shared" si="1"/>
        <v>0</v>
      </c>
      <c r="BX65">
        <f t="shared" si="1"/>
        <v>0</v>
      </c>
    </row>
    <row r="66" spans="63:76" x14ac:dyDescent="0.55000000000000004">
      <c r="BK66" s="7" t="s">
        <v>28</v>
      </c>
      <c r="BL66" s="7" t="s">
        <v>25</v>
      </c>
      <c r="BM66">
        <f t="shared" si="1"/>
        <v>0</v>
      </c>
      <c r="BN66">
        <f t="shared" si="1"/>
        <v>0</v>
      </c>
      <c r="BO66">
        <f t="shared" si="1"/>
        <v>0</v>
      </c>
      <c r="BP66">
        <f t="shared" si="1"/>
        <v>0</v>
      </c>
      <c r="BQ66">
        <f t="shared" si="1"/>
        <v>0</v>
      </c>
      <c r="BR66">
        <f t="shared" si="1"/>
        <v>0</v>
      </c>
      <c r="BS66">
        <f t="shared" si="1"/>
        <v>0</v>
      </c>
      <c r="BT66">
        <f t="shared" si="1"/>
        <v>0</v>
      </c>
      <c r="BU66">
        <f t="shared" si="1"/>
        <v>0</v>
      </c>
      <c r="BV66">
        <f t="shared" si="1"/>
        <v>0</v>
      </c>
      <c r="BW66">
        <f t="shared" si="1"/>
        <v>0</v>
      </c>
      <c r="BX66">
        <f t="shared" si="1"/>
        <v>0</v>
      </c>
    </row>
    <row r="100" spans="26:42" ht="23.1" x14ac:dyDescent="0.85">
      <c r="Z100" s="1"/>
    </row>
    <row r="106" spans="26:42" x14ac:dyDescent="0.55000000000000004">
      <c r="AJ106" s="2"/>
      <c r="AK106" s="2"/>
      <c r="AL106" s="2"/>
      <c r="AM106" s="2"/>
      <c r="AN106" s="2"/>
      <c r="AO106" s="2"/>
      <c r="AP106" s="2"/>
    </row>
  </sheetData>
  <mergeCells count="15">
    <mergeCell ref="V3:AB3"/>
    <mergeCell ref="BK45:BX45"/>
    <mergeCell ref="A1:U1"/>
    <mergeCell ref="A2:G2"/>
    <mergeCell ref="H2:N2"/>
    <mergeCell ref="O2:U2"/>
    <mergeCell ref="A3:G3"/>
    <mergeCell ref="H3:N3"/>
    <mergeCell ref="O3:U3"/>
    <mergeCell ref="V2:AB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opLeftCell="G15" zoomScale="70" zoomScaleNormal="50" workbookViewId="0">
      <selection activeCell="AA35" sqref="AA35"/>
    </sheetView>
  </sheetViews>
  <sheetFormatPr defaultRowHeight="14.4" x14ac:dyDescent="0.55000000000000004"/>
  <sheetData>
    <row r="1" spans="1:28" ht="15.6" customHeight="1" x14ac:dyDescent="0.6">
      <c r="A1" s="23" t="s">
        <v>29</v>
      </c>
      <c r="B1" s="23"/>
      <c r="C1" s="23"/>
      <c r="D1" s="23"/>
      <c r="E1" s="23"/>
      <c r="F1" s="23"/>
      <c r="G1" s="23"/>
      <c r="H1" s="24" t="s">
        <v>30</v>
      </c>
      <c r="I1" s="24"/>
      <c r="J1" s="24"/>
      <c r="K1" s="24"/>
      <c r="L1" s="24"/>
      <c r="M1" s="24"/>
      <c r="N1" s="24"/>
      <c r="O1" s="25" t="s">
        <v>31</v>
      </c>
      <c r="P1" s="25"/>
      <c r="Q1" s="25"/>
      <c r="R1" s="25"/>
      <c r="S1" s="25"/>
      <c r="T1" s="25"/>
      <c r="U1" s="25"/>
      <c r="V1" s="26" t="s">
        <v>32</v>
      </c>
      <c r="W1" s="26"/>
      <c r="X1" s="26"/>
      <c r="Y1" s="26"/>
      <c r="Z1" s="26"/>
      <c r="AA1" s="26"/>
      <c r="AB1" s="26"/>
    </row>
    <row r="2" spans="1:28" x14ac:dyDescent="0.55000000000000004">
      <c r="C2" t="s">
        <v>33</v>
      </c>
      <c r="D2" t="s">
        <v>34</v>
      </c>
      <c r="E2" t="s">
        <v>35</v>
      </c>
      <c r="F2" t="s">
        <v>36</v>
      </c>
      <c r="G2" t="s">
        <v>37</v>
      </c>
      <c r="J2" t="s">
        <v>33</v>
      </c>
      <c r="K2" t="s">
        <v>34</v>
      </c>
      <c r="L2" t="s">
        <v>35</v>
      </c>
      <c r="M2" t="s">
        <v>36</v>
      </c>
      <c r="N2" t="s">
        <v>37</v>
      </c>
      <c r="Q2" t="s">
        <v>33</v>
      </c>
      <c r="R2" t="s">
        <v>34</v>
      </c>
      <c r="S2" t="s">
        <v>35</v>
      </c>
      <c r="T2" t="s">
        <v>36</v>
      </c>
      <c r="U2" t="s">
        <v>37</v>
      </c>
      <c r="X2" t="s">
        <v>33</v>
      </c>
      <c r="Y2" t="s">
        <v>34</v>
      </c>
      <c r="Z2" t="s">
        <v>35</v>
      </c>
      <c r="AA2" t="s">
        <v>36</v>
      </c>
      <c r="AB2" t="s">
        <v>37</v>
      </c>
    </row>
    <row r="3" spans="1:28" x14ac:dyDescent="0.55000000000000004">
      <c r="A3" t="s">
        <v>38</v>
      </c>
      <c r="B3" t="s">
        <v>39</v>
      </c>
      <c r="C3" t="s">
        <v>13</v>
      </c>
      <c r="D3" t="s">
        <v>22</v>
      </c>
      <c r="E3" t="s">
        <v>23</v>
      </c>
      <c r="F3" t="s">
        <v>24</v>
      </c>
      <c r="G3" t="s">
        <v>25</v>
      </c>
      <c r="H3" t="s">
        <v>38</v>
      </c>
      <c r="I3" t="s">
        <v>39</v>
      </c>
      <c r="J3" t="s">
        <v>13</v>
      </c>
      <c r="K3" t="s">
        <v>22</v>
      </c>
      <c r="L3" t="s">
        <v>23</v>
      </c>
      <c r="M3" t="s">
        <v>24</v>
      </c>
      <c r="N3" t="s">
        <v>25</v>
      </c>
      <c r="O3" t="s">
        <v>38</v>
      </c>
      <c r="P3" t="s">
        <v>39</v>
      </c>
      <c r="Q3" t="s">
        <v>13</v>
      </c>
      <c r="R3" t="s">
        <v>22</v>
      </c>
      <c r="S3" t="s">
        <v>23</v>
      </c>
      <c r="T3" t="s">
        <v>24</v>
      </c>
      <c r="U3" t="s">
        <v>25</v>
      </c>
      <c r="V3" t="s">
        <v>38</v>
      </c>
      <c r="W3" t="s">
        <v>39</v>
      </c>
      <c r="X3" t="s">
        <v>13</v>
      </c>
      <c r="Y3" t="s">
        <v>22</v>
      </c>
      <c r="Z3" t="s">
        <v>23</v>
      </c>
      <c r="AA3" t="s">
        <v>24</v>
      </c>
      <c r="AB3" t="s">
        <v>25</v>
      </c>
    </row>
    <row r="4" spans="1:28" x14ac:dyDescent="0.55000000000000004">
      <c r="A4" t="s">
        <v>0</v>
      </c>
      <c r="B4">
        <v>0</v>
      </c>
      <c r="C4">
        <f>$AK19/1000000</f>
        <v>21.388423505386697</v>
      </c>
      <c r="D4">
        <f>$AK20/1000000</f>
        <v>24.6705603106724</v>
      </c>
      <c r="E4">
        <f>$AK21/1000000</f>
        <v>27.6076051397953</v>
      </c>
      <c r="F4">
        <f>$AK22/1000000</f>
        <v>0</v>
      </c>
      <c r="G4">
        <f>$AK23/1000000</f>
        <v>0</v>
      </c>
      <c r="H4" t="s">
        <v>0</v>
      </c>
      <c r="I4">
        <v>0</v>
      </c>
      <c r="J4">
        <f>$AK24/1000000</f>
        <v>21.388423505386697</v>
      </c>
      <c r="K4">
        <f>$AK25/1000000</f>
        <v>24.6705603106724</v>
      </c>
      <c r="L4">
        <f>$AK26/1000000</f>
        <v>27.6076051397953</v>
      </c>
      <c r="M4">
        <f>$AK27/1000000</f>
        <v>0</v>
      </c>
      <c r="N4">
        <f>$AK28/1000000</f>
        <v>0</v>
      </c>
      <c r="O4" t="s">
        <v>0</v>
      </c>
      <c r="P4">
        <v>0</v>
      </c>
      <c r="Q4">
        <f>$AK29/1000000</f>
        <v>21.388423505386697</v>
      </c>
      <c r="R4">
        <f>$AK30/1000000</f>
        <v>24.6705603106724</v>
      </c>
      <c r="S4">
        <f>$AK31/1000000</f>
        <v>27.6076051397953</v>
      </c>
      <c r="T4">
        <f>$AK32/1000000</f>
        <v>0</v>
      </c>
      <c r="U4">
        <f>$AK33/1000000</f>
        <v>0</v>
      </c>
      <c r="V4" t="s">
        <v>0</v>
      </c>
      <c r="W4">
        <v>0</v>
      </c>
      <c r="X4">
        <f>$AK34/1000000</f>
        <v>21.388423505386697</v>
      </c>
      <c r="Y4">
        <f>$AK35/1000000</f>
        <v>24.6705603106724</v>
      </c>
      <c r="Z4">
        <f>$AK36/1000000</f>
        <v>27.6076051397953</v>
      </c>
      <c r="AA4">
        <f>$AK37/1000000</f>
        <v>0</v>
      </c>
      <c r="AB4">
        <f>$AK38/1000000</f>
        <v>0</v>
      </c>
    </row>
    <row r="5" spans="1:28" x14ac:dyDescent="0.55000000000000004">
      <c r="A5" t="s">
        <v>1</v>
      </c>
      <c r="B5">
        <v>1</v>
      </c>
      <c r="C5">
        <f>$AL19/1000000</f>
        <v>21.439504789076299</v>
      </c>
      <c r="D5">
        <f>$AL20/1000000</f>
        <v>24.734186291239801</v>
      </c>
      <c r="E5">
        <f>$AL21/1000000</f>
        <v>27.663785526892099</v>
      </c>
      <c r="F5">
        <f>$AL22/1000000</f>
        <v>0</v>
      </c>
      <c r="G5">
        <f>$AL23/1000000</f>
        <v>0</v>
      </c>
      <c r="H5" t="s">
        <v>1</v>
      </c>
      <c r="I5">
        <v>1</v>
      </c>
      <c r="J5">
        <f>$AL24/1000000</f>
        <v>21.428619839076298</v>
      </c>
      <c r="K5">
        <f>$AL25/1000000</f>
        <v>24.727163742852699</v>
      </c>
      <c r="L5">
        <f>$AL26/1000000</f>
        <v>27.656762978505</v>
      </c>
      <c r="M5">
        <f>$AL27/1000000</f>
        <v>0</v>
      </c>
      <c r="N5">
        <f>$AL28/1000000</f>
        <v>0</v>
      </c>
      <c r="O5" t="s">
        <v>1</v>
      </c>
      <c r="P5">
        <v>1</v>
      </c>
      <c r="Q5">
        <f>$AL29/1000000</f>
        <v>21.423177364076302</v>
      </c>
      <c r="R5">
        <f>$AL30/1000000</f>
        <v>24.7236524686591</v>
      </c>
      <c r="S5">
        <f>$AL31/1000000</f>
        <v>27.653251704311401</v>
      </c>
      <c r="T5">
        <f>$AL32/1000000</f>
        <v>0</v>
      </c>
      <c r="U5">
        <f>$AL33/1000000</f>
        <v>0</v>
      </c>
      <c r="V5" t="s">
        <v>1</v>
      </c>
      <c r="W5">
        <v>1</v>
      </c>
      <c r="X5">
        <f>$AL34/1000000</f>
        <v>21.4177348890763</v>
      </c>
      <c r="Y5">
        <f>$AL35/1000000</f>
        <v>24.720141194465601</v>
      </c>
      <c r="Z5">
        <f>$AL36/1000000</f>
        <v>27.649740430117902</v>
      </c>
      <c r="AA5">
        <f>$AL37/1000000</f>
        <v>0</v>
      </c>
      <c r="AB5">
        <f>$AL38/1000000</f>
        <v>0</v>
      </c>
    </row>
    <row r="6" spans="1:28" x14ac:dyDescent="0.55000000000000004">
      <c r="A6" t="s">
        <v>2</v>
      </c>
      <c r="B6">
        <v>2</v>
      </c>
      <c r="C6">
        <f>$AM19/1000000</f>
        <v>21.494108919916901</v>
      </c>
      <c r="D6">
        <f>$AM20/1000000</f>
        <v>24.790366678336603</v>
      </c>
      <c r="E6">
        <f>$AM21/1000000</f>
        <v>27.719965913988901</v>
      </c>
      <c r="F6">
        <f>$AM22/1000000</f>
        <v>0</v>
      </c>
      <c r="G6">
        <f>$AM23/1000000</f>
        <v>0</v>
      </c>
      <c r="H6" t="s">
        <v>2</v>
      </c>
      <c r="I6">
        <v>2</v>
      </c>
      <c r="J6">
        <f>$AM24/1000000</f>
        <v>21.471588333709999</v>
      </c>
      <c r="K6">
        <f>$AM25/1000000</f>
        <v>24.776321581562399</v>
      </c>
      <c r="L6">
        <f>$AM26/1000000</f>
        <v>27.7059208172147</v>
      </c>
      <c r="M6">
        <f>$AM27/1000000</f>
        <v>0</v>
      </c>
      <c r="N6">
        <f>$AM28/1000000</f>
        <v>0</v>
      </c>
      <c r="O6" t="s">
        <v>2</v>
      </c>
      <c r="P6">
        <v>2</v>
      </c>
      <c r="Q6">
        <f>$AM29/1000000</f>
        <v>21.460328040606598</v>
      </c>
      <c r="R6">
        <f>$AM30/1000000</f>
        <v>24.769299033175301</v>
      </c>
      <c r="S6">
        <f>$AM31/1000000</f>
        <v>27.698898268827598</v>
      </c>
      <c r="T6">
        <f>$AM32/1000000</f>
        <v>0</v>
      </c>
      <c r="U6">
        <f>$AM33/1000000</f>
        <v>0</v>
      </c>
      <c r="V6" t="s">
        <v>2</v>
      </c>
      <c r="W6">
        <v>2</v>
      </c>
      <c r="X6">
        <f>$AM34/1000000</f>
        <v>21.449067747503101</v>
      </c>
      <c r="Y6">
        <f>$AM35/1000000</f>
        <v>24.762276484788202</v>
      </c>
      <c r="Z6">
        <f>$AM36/1000000</f>
        <v>27.6918757204405</v>
      </c>
      <c r="AA6">
        <f>$AM37/1000000</f>
        <v>0</v>
      </c>
      <c r="AB6">
        <f>$AM38/1000000</f>
        <v>0</v>
      </c>
    </row>
    <row r="7" spans="1:28" x14ac:dyDescent="0.55000000000000004">
      <c r="A7" t="s">
        <v>3</v>
      </c>
      <c r="B7">
        <v>4</v>
      </c>
      <c r="C7">
        <f>$AN19/1000000</f>
        <v>21.615451432895998</v>
      </c>
      <c r="D7">
        <f>$AN20/1000000</f>
        <v>24.902727452530101</v>
      </c>
      <c r="E7">
        <f>$AN21/1000000</f>
        <v>27.832326688182398</v>
      </c>
      <c r="F7">
        <f>$AN22/1000000</f>
        <v>0</v>
      </c>
      <c r="G7">
        <f>$AN23/1000000</f>
        <v>0</v>
      </c>
      <c r="H7" t="s">
        <v>3</v>
      </c>
      <c r="I7">
        <v>4</v>
      </c>
      <c r="J7">
        <f>$AN24/1000000</f>
        <v>21.567073877340498</v>
      </c>
      <c r="K7">
        <f>$AN25/1000000</f>
        <v>24.8746372589817</v>
      </c>
      <c r="L7">
        <f>$AN26/1000000</f>
        <v>27.804236494633997</v>
      </c>
      <c r="M7">
        <f>$AN27/1000000</f>
        <v>0</v>
      </c>
      <c r="N7">
        <f>$AN28/1000000</f>
        <v>0</v>
      </c>
      <c r="O7" t="s">
        <v>3</v>
      </c>
      <c r="P7">
        <v>4</v>
      </c>
      <c r="Q7">
        <f>$AN29/1000000</f>
        <v>21.542885099562699</v>
      </c>
      <c r="R7">
        <f>$AN30/1000000</f>
        <v>24.860592162207499</v>
      </c>
      <c r="S7">
        <f>$AN31/1000000</f>
        <v>27.7901913978598</v>
      </c>
      <c r="T7">
        <f>$AN32/1000000</f>
        <v>0</v>
      </c>
      <c r="U7">
        <f>$AN33/1000000</f>
        <v>0</v>
      </c>
      <c r="V7" t="s">
        <v>3</v>
      </c>
      <c r="W7">
        <v>4</v>
      </c>
      <c r="X7">
        <f>$AN34/1000000</f>
        <v>21.518696321784898</v>
      </c>
      <c r="Y7">
        <f>$AN35/1000000</f>
        <v>24.846547065433302</v>
      </c>
      <c r="Z7">
        <f>$AN36/1000000</f>
        <v>27.7761463010856</v>
      </c>
      <c r="AA7">
        <f>$AN37/1000000</f>
        <v>0</v>
      </c>
      <c r="AB7">
        <f>$AN38/1000000</f>
        <v>0</v>
      </c>
    </row>
    <row r="8" spans="1:28" x14ac:dyDescent="0.55000000000000004">
      <c r="A8" t="s">
        <v>4</v>
      </c>
      <c r="B8">
        <v>6</v>
      </c>
      <c r="C8">
        <f>$AO19/1000000</f>
        <v>21.6801997978217</v>
      </c>
      <c r="D8">
        <f>$AO20/1000000</f>
        <v>24.910592706723701</v>
      </c>
      <c r="E8">
        <f>$AO21/1000000</f>
        <v>27.840191942375998</v>
      </c>
      <c r="F8">
        <f>$AO22/1000000</f>
        <v>0</v>
      </c>
      <c r="G8">
        <f>$AO23/1000000</f>
        <v>0</v>
      </c>
      <c r="H8" t="s">
        <v>4</v>
      </c>
      <c r="I8">
        <v>6</v>
      </c>
      <c r="J8">
        <f>$AO24/1000000</f>
        <v>21.613670983421699</v>
      </c>
      <c r="K8">
        <f>$AO25/1000000</f>
        <v>24.877165376401102</v>
      </c>
      <c r="L8">
        <f>$AO26/1000000</f>
        <v>27.806764612053403</v>
      </c>
      <c r="M8">
        <f>$AO27/1000000</f>
        <v>0</v>
      </c>
      <c r="N8">
        <f>$AO28/1000000</f>
        <v>0</v>
      </c>
      <c r="O8" t="s">
        <v>4</v>
      </c>
      <c r="P8">
        <v>6</v>
      </c>
      <c r="Q8">
        <f>$AO29/1000000</f>
        <v>21.580406576221701</v>
      </c>
      <c r="R8">
        <f>$AO30/1000000</f>
        <v>24.860451711239801</v>
      </c>
      <c r="S8">
        <f>$AO31/1000000</f>
        <v>27.790050946892102</v>
      </c>
      <c r="T8">
        <f>$AO32/1000000</f>
        <v>0</v>
      </c>
      <c r="U8">
        <f>$AO33/1000000</f>
        <v>0</v>
      </c>
      <c r="V8" t="s">
        <v>4</v>
      </c>
      <c r="W8">
        <v>6</v>
      </c>
      <c r="X8">
        <f>$AO34/1000000</f>
        <v>21.547142169021701</v>
      </c>
      <c r="Y8">
        <f>$AO35/1000000</f>
        <v>24.843738046078499</v>
      </c>
      <c r="Z8">
        <f>$AO36/1000000</f>
        <v>27.7733372817308</v>
      </c>
      <c r="AA8">
        <f>$AO37/1000000</f>
        <v>0</v>
      </c>
      <c r="AB8">
        <f>$AO38/1000000</f>
        <v>0</v>
      </c>
    </row>
    <row r="9" spans="1:28" x14ac:dyDescent="0.55000000000000004">
      <c r="A9" t="s">
        <v>5</v>
      </c>
      <c r="B9">
        <v>8</v>
      </c>
      <c r="C9">
        <f>$AP19/1000000</f>
        <v>21.756208747951799</v>
      </c>
      <c r="D9">
        <f>$AP20/1000000</f>
        <v>24.918457960917202</v>
      </c>
      <c r="E9">
        <f>$AP21/1000000</f>
        <v>27.848057196569499</v>
      </c>
      <c r="F9">
        <f>$AP22/1000000</f>
        <v>0</v>
      </c>
      <c r="G9">
        <f>$AP23/1000000</f>
        <v>0</v>
      </c>
      <c r="H9" t="s">
        <v>5</v>
      </c>
      <c r="I9">
        <v>8</v>
      </c>
      <c r="J9">
        <f>$AP24/1000000</f>
        <v>21.6691291479518</v>
      </c>
      <c r="K9">
        <f>$AP25/1000000</f>
        <v>24.879693493820398</v>
      </c>
      <c r="L9">
        <f>$AP26/1000000</f>
        <v>27.809292729472702</v>
      </c>
      <c r="M9">
        <f>$AP27/1000000</f>
        <v>0</v>
      </c>
      <c r="N9">
        <f>$AP28/1000000</f>
        <v>0</v>
      </c>
      <c r="O9" t="s">
        <v>5</v>
      </c>
      <c r="P9">
        <v>8</v>
      </c>
      <c r="Q9">
        <f>$AP29/1000000</f>
        <v>21.625589347951799</v>
      </c>
      <c r="R9">
        <f>$AP30/1000000</f>
        <v>24.860311260272102</v>
      </c>
      <c r="S9">
        <f>$AP31/1000000</f>
        <v>27.7899104959243</v>
      </c>
      <c r="T9">
        <f>$AP32/1000000</f>
        <v>0</v>
      </c>
      <c r="U9">
        <f>$AP33/1000000</f>
        <v>0</v>
      </c>
      <c r="V9" t="s">
        <v>5</v>
      </c>
      <c r="W9">
        <v>8</v>
      </c>
      <c r="X9">
        <f>$AP34/1000000</f>
        <v>21.582049547951797</v>
      </c>
      <c r="Y9">
        <f>$AP35/1000000</f>
        <v>24.8409290267237</v>
      </c>
      <c r="Z9">
        <f>$AP36/1000000</f>
        <v>27.770528262376001</v>
      </c>
      <c r="AA9">
        <f>$AP37/1000000</f>
        <v>0</v>
      </c>
      <c r="AB9">
        <f>$AP38/1000000</f>
        <v>0</v>
      </c>
    </row>
    <row r="10" spans="1:28" x14ac:dyDescent="0.55000000000000004">
      <c r="A10" t="s">
        <v>6</v>
      </c>
      <c r="B10">
        <v>9</v>
      </c>
      <c r="C10">
        <f>$AQ19/1000000</f>
        <v>21.756208747951799</v>
      </c>
      <c r="D10">
        <f>$AQ20/1000000</f>
        <v>24.854037783712901</v>
      </c>
      <c r="E10">
        <f>$AQ21/1000000</f>
        <v>27.783637019365198</v>
      </c>
      <c r="F10">
        <f>$AQ22/1000000</f>
        <v>0</v>
      </c>
      <c r="G10">
        <f>$AQ23/1000000</f>
        <v>0</v>
      </c>
      <c r="H10" t="s">
        <v>6</v>
      </c>
      <c r="I10">
        <v>9</v>
      </c>
      <c r="J10">
        <f>$AQ24/1000000</f>
        <v>21.664775167951799</v>
      </c>
      <c r="K10">
        <f>$AQ25/1000000</f>
        <v>24.816958728229</v>
      </c>
      <c r="L10">
        <f>$AQ26/1000000</f>
        <v>27.746557963881298</v>
      </c>
      <c r="M10">
        <f>$AQ27/1000000</f>
        <v>0</v>
      </c>
      <c r="N10">
        <f>$AQ28/1000000</f>
        <v>0</v>
      </c>
      <c r="O10" t="s">
        <v>6</v>
      </c>
      <c r="P10">
        <v>9</v>
      </c>
      <c r="Q10">
        <f>$AQ29/1000000</f>
        <v>21.619058377951802</v>
      </c>
      <c r="R10">
        <f>$AQ30/1000000</f>
        <v>24.7984192004871</v>
      </c>
      <c r="S10">
        <f>$AQ31/1000000</f>
        <v>27.728018436139401</v>
      </c>
      <c r="T10">
        <f>$AQ32/1000000</f>
        <v>0</v>
      </c>
      <c r="U10">
        <f>$AQ33/1000000</f>
        <v>0</v>
      </c>
      <c r="V10" t="s">
        <v>6</v>
      </c>
      <c r="W10">
        <v>9</v>
      </c>
      <c r="X10">
        <f>$AQ34/1000000</f>
        <v>21.573341587951802</v>
      </c>
      <c r="Y10">
        <f>$AQ35/1000000</f>
        <v>24.779879672745203</v>
      </c>
      <c r="Z10">
        <f>$AQ36/1000000</f>
        <v>27.7094789083975</v>
      </c>
      <c r="AA10">
        <f>$AQ37/1000000</f>
        <v>0</v>
      </c>
      <c r="AB10">
        <f>$AQ38/1000000</f>
        <v>0</v>
      </c>
    </row>
    <row r="11" spans="1:28" x14ac:dyDescent="0.55000000000000004">
      <c r="A11" t="s">
        <v>7</v>
      </c>
      <c r="B11">
        <v>10</v>
      </c>
      <c r="C11">
        <f>$AR19/1000000</f>
        <v>21.756208747951799</v>
      </c>
      <c r="D11">
        <f>$AR20/1000000</f>
        <v>24.789617606508603</v>
      </c>
      <c r="E11">
        <f>$AR21/1000000</f>
        <v>27.7192168421609</v>
      </c>
      <c r="F11">
        <f>$AR22/1000000</f>
        <v>0</v>
      </c>
      <c r="G11">
        <f>$AR23/1000000</f>
        <v>0</v>
      </c>
      <c r="H11" t="s">
        <v>7</v>
      </c>
      <c r="I11">
        <v>10</v>
      </c>
      <c r="J11">
        <f>$AR24/1000000</f>
        <v>21.660421187951801</v>
      </c>
      <c r="K11">
        <f>$AR25/1000000</f>
        <v>24.754223962637699</v>
      </c>
      <c r="L11">
        <f>$AR26/1000000</f>
        <v>27.6838231982899</v>
      </c>
      <c r="M11">
        <f>$AR27/1000000</f>
        <v>0</v>
      </c>
      <c r="N11">
        <f>$AR28/1000000</f>
        <v>0</v>
      </c>
      <c r="O11" t="s">
        <v>7</v>
      </c>
      <c r="P11">
        <v>10</v>
      </c>
      <c r="Q11">
        <f>$AR29/1000000</f>
        <v>21.612527407951799</v>
      </c>
      <c r="R11">
        <f>$AR30/1000000</f>
        <v>24.736527140702201</v>
      </c>
      <c r="S11">
        <f>$AR31/1000000</f>
        <v>27.666126376354502</v>
      </c>
      <c r="T11">
        <f>$AR32/1000000</f>
        <v>0</v>
      </c>
      <c r="U11">
        <f>$AR33/1000000</f>
        <v>0</v>
      </c>
      <c r="V11" t="s">
        <v>7</v>
      </c>
      <c r="W11">
        <v>10</v>
      </c>
      <c r="X11">
        <f>$AR34/1000000</f>
        <v>21.5646336279518</v>
      </c>
      <c r="Y11">
        <f>$AR35/1000000</f>
        <v>24.718830318766699</v>
      </c>
      <c r="Z11">
        <f>$AR36/1000000</f>
        <v>27.648429554419</v>
      </c>
      <c r="AA11">
        <f>$AR37/1000000</f>
        <v>0</v>
      </c>
      <c r="AB11">
        <f>$AR38/1000000</f>
        <v>0</v>
      </c>
    </row>
    <row r="12" spans="1:28" x14ac:dyDescent="0.55000000000000004">
      <c r="A12" t="s">
        <v>8</v>
      </c>
      <c r="B12">
        <v>15</v>
      </c>
      <c r="C12">
        <f>$AS19/1000000</f>
        <v>21.5379174848348</v>
      </c>
      <c r="D12">
        <f>$AS20/1000000</f>
        <v>24.467516720487101</v>
      </c>
      <c r="E12">
        <f>$AS21/1000000</f>
        <v>27.397115956139402</v>
      </c>
      <c r="F12">
        <f>$AS22/1000000</f>
        <v>0</v>
      </c>
      <c r="G12">
        <f>$AS23/1000000</f>
        <v>0</v>
      </c>
      <c r="H12" t="s">
        <v>8</v>
      </c>
      <c r="I12">
        <v>15</v>
      </c>
      <c r="J12">
        <f>$AS24/1000000</f>
        <v>21.510950899028401</v>
      </c>
      <c r="K12">
        <f>$AS25/1000000</f>
        <v>24.440550134680699</v>
      </c>
      <c r="L12">
        <f>$AS26/1000000</f>
        <v>27.3701493703329</v>
      </c>
      <c r="M12">
        <f>$AS27/1000000</f>
        <v>0</v>
      </c>
      <c r="N12">
        <f>$AS28/1000000</f>
        <v>0</v>
      </c>
      <c r="O12" t="s">
        <v>8</v>
      </c>
      <c r="P12">
        <v>15</v>
      </c>
      <c r="Q12">
        <f>$AS29/1000000</f>
        <v>21.497467606125102</v>
      </c>
      <c r="R12">
        <f>$AS30/1000000</f>
        <v>24.4270668417774</v>
      </c>
      <c r="S12">
        <f>$AS31/1000000</f>
        <v>27.356666077429701</v>
      </c>
      <c r="T12">
        <f>$AS32/1000000</f>
        <v>0</v>
      </c>
      <c r="U12">
        <f>$AS33/1000000</f>
        <v>0</v>
      </c>
      <c r="V12" t="s">
        <v>8</v>
      </c>
      <c r="W12">
        <v>15</v>
      </c>
      <c r="X12">
        <f>$AS34/1000000</f>
        <v>21.483984313221903</v>
      </c>
      <c r="Y12">
        <f>$AS35/1000000</f>
        <v>24.4135835488742</v>
      </c>
      <c r="Z12">
        <f>$AS36/1000000</f>
        <v>27.343182784526501</v>
      </c>
      <c r="AA12">
        <f>$AS37/1000000</f>
        <v>0</v>
      </c>
      <c r="AB12">
        <f>$AS38/1000000</f>
        <v>0</v>
      </c>
    </row>
    <row r="13" spans="1:28" x14ac:dyDescent="0.55000000000000004">
      <c r="A13" t="s">
        <v>9</v>
      </c>
      <c r="B13">
        <v>20</v>
      </c>
      <c r="C13">
        <f>$AT19/1000000</f>
        <v>21.215816598813298</v>
      </c>
      <c r="D13">
        <f>$AT20/1000000</f>
        <v>24.145415834465602</v>
      </c>
      <c r="E13">
        <f>$AT21/1000000</f>
        <v>27.0750150701179</v>
      </c>
      <c r="F13">
        <f>$AT22/1000000</f>
        <v>0</v>
      </c>
      <c r="G13">
        <f>$AT23/1000000</f>
        <v>0</v>
      </c>
      <c r="H13" t="s">
        <v>9</v>
      </c>
      <c r="I13">
        <v>20</v>
      </c>
      <c r="J13">
        <f>$AT24/1000000</f>
        <v>21.197277071071401</v>
      </c>
      <c r="K13">
        <f>$AT25/1000000</f>
        <v>24.126876306723698</v>
      </c>
      <c r="L13">
        <f>$AT26/1000000</f>
        <v>27.056475542375999</v>
      </c>
      <c r="M13">
        <f>$AT27/1000000</f>
        <v>0</v>
      </c>
      <c r="N13">
        <f>$AT28/1000000</f>
        <v>0</v>
      </c>
      <c r="O13" t="s">
        <v>9</v>
      </c>
      <c r="P13">
        <v>20</v>
      </c>
      <c r="Q13">
        <f>$AT29/1000000</f>
        <v>21.188007307200397</v>
      </c>
      <c r="R13">
        <f>$AT30/1000000</f>
        <v>24.117606542852698</v>
      </c>
      <c r="S13">
        <f>$AT31/1000000</f>
        <v>27.047205778505003</v>
      </c>
      <c r="T13">
        <f>$AT32/1000000</f>
        <v>0</v>
      </c>
      <c r="U13">
        <f>$AT33/1000000</f>
        <v>0</v>
      </c>
      <c r="V13" t="s">
        <v>9</v>
      </c>
      <c r="W13">
        <v>20</v>
      </c>
      <c r="X13">
        <f>$AT34/1000000</f>
        <v>21.178737543329397</v>
      </c>
      <c r="Y13">
        <f>$AT35/1000000</f>
        <v>24.108336778981702</v>
      </c>
      <c r="Z13">
        <f>$AT36/1000000</f>
        <v>27.037936014633999</v>
      </c>
      <c r="AA13">
        <f>$AT37/1000000</f>
        <v>0</v>
      </c>
      <c r="AB13">
        <f>$AT38/1000000</f>
        <v>0</v>
      </c>
    </row>
    <row r="14" spans="1:28" x14ac:dyDescent="0.55000000000000004">
      <c r="A14" t="s">
        <v>10</v>
      </c>
      <c r="B14">
        <v>25</v>
      </c>
      <c r="C14">
        <f>$AU19/1000000</f>
        <v>20.893715712791799</v>
      </c>
      <c r="D14">
        <f>$AU20/1000000</f>
        <v>23.823314948444096</v>
      </c>
      <c r="E14">
        <f>$AU21/1000000</f>
        <v>26.752914184096401</v>
      </c>
      <c r="F14">
        <f>$AU22/1000000</f>
        <v>0</v>
      </c>
      <c r="G14">
        <f>$AU23/1000000</f>
        <v>0</v>
      </c>
      <c r="H14" t="s">
        <v>10</v>
      </c>
      <c r="I14">
        <v>25</v>
      </c>
      <c r="J14">
        <f>$AU24/1000000</f>
        <v>20.883603243114401</v>
      </c>
      <c r="K14">
        <f>$AU25/1000000</f>
        <v>23.813202478766698</v>
      </c>
      <c r="L14">
        <f>$AU26/1000000</f>
        <v>26.742801714418999</v>
      </c>
      <c r="M14">
        <f>$AU27/1000000</f>
        <v>0</v>
      </c>
      <c r="N14">
        <f>$AU28/1000000</f>
        <v>0</v>
      </c>
      <c r="O14" t="s">
        <v>10</v>
      </c>
      <c r="P14">
        <v>25</v>
      </c>
      <c r="Q14">
        <f>$AU29/1000000</f>
        <v>20.878547008275699</v>
      </c>
      <c r="R14">
        <f>$AU30/1000000</f>
        <v>23.808146243928</v>
      </c>
      <c r="S14">
        <f>$AU31/1000000</f>
        <v>26.737745479580301</v>
      </c>
      <c r="T14">
        <f>$AU32/1000000</f>
        <v>0</v>
      </c>
      <c r="U14">
        <f>$AU33/1000000</f>
        <v>0</v>
      </c>
      <c r="V14" t="s">
        <v>10</v>
      </c>
      <c r="W14">
        <v>25</v>
      </c>
      <c r="X14">
        <f>$AU34/1000000</f>
        <v>20.873490773437002</v>
      </c>
      <c r="Y14">
        <f>$AU35/1000000</f>
        <v>23.803090009089299</v>
      </c>
      <c r="Z14">
        <f>$AU36/1000000</f>
        <v>26.732689244741501</v>
      </c>
      <c r="AA14">
        <f>$AU37/1000000</f>
        <v>0</v>
      </c>
      <c r="AB14">
        <f>$AU38/1000000</f>
        <v>0</v>
      </c>
    </row>
    <row r="15" spans="1:28" x14ac:dyDescent="0.55000000000000004">
      <c r="A15" t="s">
        <v>11</v>
      </c>
      <c r="B15">
        <v>31</v>
      </c>
      <c r="C15">
        <f>$AV19/1000000</f>
        <v>20.507194649565999</v>
      </c>
      <c r="D15">
        <f>$AV20/1000000</f>
        <v>23.4367938852183</v>
      </c>
      <c r="E15">
        <f>$AV21/1000000</f>
        <v>26.366393120870601</v>
      </c>
      <c r="F15">
        <f>$AV22/1000000</f>
        <v>0</v>
      </c>
      <c r="G15">
        <f>$AV23/1000000</f>
        <v>0</v>
      </c>
      <c r="H15" t="s">
        <v>11</v>
      </c>
      <c r="I15">
        <v>31</v>
      </c>
      <c r="J15">
        <f>$AV24/1000000</f>
        <v>20.507194649565999</v>
      </c>
      <c r="K15">
        <f>$AV25/1000000</f>
        <v>23.4367938852183</v>
      </c>
      <c r="L15">
        <f>$AV26/1000000</f>
        <v>26.366393120870601</v>
      </c>
      <c r="M15">
        <f>$AV27/1000000</f>
        <v>0</v>
      </c>
      <c r="N15">
        <f>$AV28/1000000</f>
        <v>0</v>
      </c>
      <c r="O15" t="s">
        <v>11</v>
      </c>
      <c r="P15">
        <v>31</v>
      </c>
      <c r="Q15">
        <f>$AV29/1000000</f>
        <v>20.507194649565999</v>
      </c>
      <c r="R15">
        <f>$AV30/1000000</f>
        <v>23.4367938852183</v>
      </c>
      <c r="S15">
        <f>$AV31/1000000</f>
        <v>26.366393120870601</v>
      </c>
      <c r="T15">
        <f>$AV32/1000000</f>
        <v>0</v>
      </c>
      <c r="U15">
        <f>$AV33/1000000</f>
        <v>0</v>
      </c>
      <c r="V15" t="s">
        <v>11</v>
      </c>
      <c r="W15">
        <v>31</v>
      </c>
      <c r="X15">
        <f>$AV34/1000000</f>
        <v>20.507194649565999</v>
      </c>
      <c r="Y15">
        <f>$AV35/1000000</f>
        <v>23.4367938852183</v>
      </c>
      <c r="Z15">
        <f>$AV36/1000000</f>
        <v>26.366393120870601</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C18" t="s">
        <v>0</v>
      </c>
      <c r="BD18" t="s">
        <v>1</v>
      </c>
      <c r="BE18" t="s">
        <v>2</v>
      </c>
      <c r="BF18" t="s">
        <v>3</v>
      </c>
      <c r="BG18" t="s">
        <v>4</v>
      </c>
      <c r="BH18" t="s">
        <v>5</v>
      </c>
      <c r="BI18" t="s">
        <v>6</v>
      </c>
      <c r="BJ18" t="s">
        <v>7</v>
      </c>
      <c r="BK18" t="s">
        <v>8</v>
      </c>
      <c r="BL18" t="s">
        <v>9</v>
      </c>
      <c r="BM18" t="s">
        <v>10</v>
      </c>
      <c r="BN18" t="s">
        <v>11</v>
      </c>
    </row>
    <row r="19" spans="35:66" x14ac:dyDescent="0.55000000000000004">
      <c r="AI19" t="s">
        <v>12</v>
      </c>
      <c r="AJ19" t="s">
        <v>13</v>
      </c>
      <c r="AK19">
        <f>BC19</f>
        <v>21388423.505386699</v>
      </c>
      <c r="AL19">
        <f t="shared" ref="AL19:AV21" si="0">BD19</f>
        <v>21439504.789076298</v>
      </c>
      <c r="AM19">
        <f t="shared" si="0"/>
        <v>21494108.919916902</v>
      </c>
      <c r="AN19">
        <f t="shared" si="0"/>
        <v>21615451.432895999</v>
      </c>
      <c r="AO19">
        <f t="shared" si="0"/>
        <v>21680199.797821701</v>
      </c>
      <c r="AP19">
        <f t="shared" si="0"/>
        <v>21756208.747951798</v>
      </c>
      <c r="AQ19">
        <f t="shared" si="0"/>
        <v>21756208.747951798</v>
      </c>
      <c r="AR19">
        <f t="shared" si="0"/>
        <v>21756208.747951798</v>
      </c>
      <c r="AS19">
        <f t="shared" si="0"/>
        <v>21537917.484834801</v>
      </c>
      <c r="AT19">
        <f t="shared" si="0"/>
        <v>21215816.598813299</v>
      </c>
      <c r="AU19">
        <f t="shared" si="0"/>
        <v>20893715.7127918</v>
      </c>
      <c r="AV19">
        <f t="shared" si="0"/>
        <v>20507194.649565998</v>
      </c>
      <c r="BA19" t="s">
        <v>12</v>
      </c>
      <c r="BB19" t="s">
        <v>13</v>
      </c>
      <c r="BC19">
        <v>21388423.505386699</v>
      </c>
      <c r="BD19">
        <v>21439504.789076298</v>
      </c>
      <c r="BE19">
        <v>21494108.919916902</v>
      </c>
      <c r="BF19">
        <v>21615451.432895999</v>
      </c>
      <c r="BG19">
        <v>21680199.797821701</v>
      </c>
      <c r="BH19">
        <v>21756208.747951798</v>
      </c>
      <c r="BI19">
        <v>21756208.747951798</v>
      </c>
      <c r="BJ19">
        <v>21756208.747951798</v>
      </c>
      <c r="BK19">
        <v>21537917.484834801</v>
      </c>
      <c r="BL19">
        <v>21215816.598813299</v>
      </c>
      <c r="BM19">
        <v>20893715.7127918</v>
      </c>
      <c r="BN19">
        <v>20507194.649565998</v>
      </c>
    </row>
    <row r="20" spans="35:66" x14ac:dyDescent="0.55000000000000004">
      <c r="AI20" t="s">
        <v>12</v>
      </c>
      <c r="AJ20" t="s">
        <v>22</v>
      </c>
      <c r="AK20">
        <f t="shared" ref="AK20:AK21" si="1">BC20</f>
        <v>24670560.310672399</v>
      </c>
      <c r="AL20">
        <f t="shared" si="0"/>
        <v>24734186.291239802</v>
      </c>
      <c r="AM20">
        <f t="shared" si="0"/>
        <v>24790366.678336602</v>
      </c>
      <c r="AN20">
        <f t="shared" si="0"/>
        <v>24902727.452530101</v>
      </c>
      <c r="AO20">
        <f t="shared" si="0"/>
        <v>24910592.706723701</v>
      </c>
      <c r="AP20">
        <f t="shared" si="0"/>
        <v>24918457.960917201</v>
      </c>
      <c r="AQ20">
        <f t="shared" si="0"/>
        <v>24854037.783712901</v>
      </c>
      <c r="AR20">
        <f t="shared" si="0"/>
        <v>24789617.606508601</v>
      </c>
      <c r="AS20">
        <f t="shared" si="0"/>
        <v>24467516.720487099</v>
      </c>
      <c r="AT20">
        <f t="shared" si="0"/>
        <v>24145415.834465601</v>
      </c>
      <c r="AU20">
        <f t="shared" si="0"/>
        <v>23823314.948444098</v>
      </c>
      <c r="AV20">
        <f t="shared" si="0"/>
        <v>23436793.8852183</v>
      </c>
      <c r="BA20" t="s">
        <v>12</v>
      </c>
      <c r="BB20" t="s">
        <v>22</v>
      </c>
      <c r="BC20">
        <v>24670560.310672399</v>
      </c>
      <c r="BD20">
        <v>24734186.291239802</v>
      </c>
      <c r="BE20">
        <v>24790366.678336602</v>
      </c>
      <c r="BF20">
        <v>24902727.452530101</v>
      </c>
      <c r="BG20">
        <v>24910592.706723701</v>
      </c>
      <c r="BH20">
        <v>24918457.960917201</v>
      </c>
      <c r="BI20">
        <v>24854037.783712901</v>
      </c>
      <c r="BJ20">
        <v>24789617.606508601</v>
      </c>
      <c r="BK20">
        <v>24467516.720487099</v>
      </c>
      <c r="BL20">
        <v>24145415.834465601</v>
      </c>
      <c r="BM20">
        <v>23823314.948444098</v>
      </c>
      <c r="BN20">
        <v>23436793.8852183</v>
      </c>
    </row>
    <row r="21" spans="35:66" x14ac:dyDescent="0.55000000000000004">
      <c r="AI21" t="s">
        <v>12</v>
      </c>
      <c r="AJ21" t="s">
        <v>23</v>
      </c>
      <c r="AK21">
        <f t="shared" si="1"/>
        <v>27607605.1397953</v>
      </c>
      <c r="AL21">
        <f t="shared" si="0"/>
        <v>27663785.5268921</v>
      </c>
      <c r="AM21">
        <f t="shared" si="0"/>
        <v>27719965.913988899</v>
      </c>
      <c r="AN21">
        <f t="shared" si="0"/>
        <v>27832326.688182399</v>
      </c>
      <c r="AO21">
        <f t="shared" si="0"/>
        <v>27840191.942375999</v>
      </c>
      <c r="AP21">
        <f t="shared" si="0"/>
        <v>27848057.196569499</v>
      </c>
      <c r="AQ21">
        <f t="shared" si="0"/>
        <v>27783637.019365199</v>
      </c>
      <c r="AR21">
        <f t="shared" si="0"/>
        <v>27719216.842160899</v>
      </c>
      <c r="AS21">
        <f t="shared" si="0"/>
        <v>27397115.956139401</v>
      </c>
      <c r="AT21">
        <f t="shared" si="0"/>
        <v>27075015.070117898</v>
      </c>
      <c r="AU21">
        <f t="shared" si="0"/>
        <v>26752914.1840964</v>
      </c>
      <c r="AV21">
        <f t="shared" si="0"/>
        <v>26366393.120870601</v>
      </c>
      <c r="BA21" t="s">
        <v>12</v>
      </c>
      <c r="BB21" t="s">
        <v>23</v>
      </c>
      <c r="BC21">
        <v>27607605.1397953</v>
      </c>
      <c r="BD21">
        <v>27663785.5268921</v>
      </c>
      <c r="BE21">
        <v>27719965.913988899</v>
      </c>
      <c r="BF21">
        <v>27832326.688182399</v>
      </c>
      <c r="BG21">
        <v>27840191.942375999</v>
      </c>
      <c r="BH21">
        <v>27848057.196569499</v>
      </c>
      <c r="BI21">
        <v>27783637.019365199</v>
      </c>
      <c r="BJ21">
        <v>27719216.842160899</v>
      </c>
      <c r="BK21">
        <v>27397115.956139401</v>
      </c>
      <c r="BL21">
        <v>27075015.070117898</v>
      </c>
      <c r="BM21">
        <v>26752914.1840964</v>
      </c>
      <c r="BN21">
        <v>26366393.120870601</v>
      </c>
    </row>
    <row r="22" spans="35:66" x14ac:dyDescent="0.55000000000000004">
      <c r="BA22" t="s">
        <v>26</v>
      </c>
      <c r="BB22" t="s">
        <v>13</v>
      </c>
      <c r="BC22">
        <v>21388423.505386699</v>
      </c>
      <c r="BD22">
        <v>21428619.839076299</v>
      </c>
      <c r="BE22">
        <v>21471588.33371</v>
      </c>
      <c r="BF22">
        <v>21567073.877340499</v>
      </c>
      <c r="BG22">
        <v>21613670.983421698</v>
      </c>
      <c r="BH22">
        <v>21669129.1479518</v>
      </c>
      <c r="BI22">
        <v>21664775.1679518</v>
      </c>
      <c r="BJ22">
        <v>21660421.187951799</v>
      </c>
      <c r="BK22">
        <v>21510950.899028402</v>
      </c>
      <c r="BL22">
        <v>21197277.071071401</v>
      </c>
      <c r="BM22">
        <v>20883603.243114401</v>
      </c>
      <c r="BN22">
        <v>20507194.649565998</v>
      </c>
    </row>
    <row r="23" spans="35:66" x14ac:dyDescent="0.55000000000000004">
      <c r="BA23" t="s">
        <v>26</v>
      </c>
      <c r="BB23" t="s">
        <v>22</v>
      </c>
      <c r="BC23">
        <v>24670560.310672399</v>
      </c>
      <c r="BD23">
        <v>24727163.742852699</v>
      </c>
      <c r="BE23">
        <v>24776321.5815624</v>
      </c>
      <c r="BF23">
        <v>24874637.258981701</v>
      </c>
      <c r="BG23">
        <v>24877165.3764011</v>
      </c>
      <c r="BH23">
        <v>24879693.493820399</v>
      </c>
      <c r="BI23">
        <v>24816958.728229001</v>
      </c>
      <c r="BJ23">
        <v>24754223.9626377</v>
      </c>
      <c r="BK23">
        <v>24440550.1346807</v>
      </c>
      <c r="BL23">
        <v>24126876.306723699</v>
      </c>
      <c r="BM23">
        <v>23813202.478766698</v>
      </c>
      <c r="BN23">
        <v>23436793.8852183</v>
      </c>
    </row>
    <row r="24" spans="35:66" x14ac:dyDescent="0.55000000000000004">
      <c r="AI24" t="s">
        <v>26</v>
      </c>
      <c r="AJ24" t="s">
        <v>13</v>
      </c>
      <c r="AK24">
        <f>BC22</f>
        <v>21388423.505386699</v>
      </c>
      <c r="AL24">
        <f t="shared" ref="AL24:AV26" si="2">BD22</f>
        <v>21428619.839076299</v>
      </c>
      <c r="AM24">
        <f t="shared" si="2"/>
        <v>21471588.33371</v>
      </c>
      <c r="AN24">
        <f t="shared" si="2"/>
        <v>21567073.877340499</v>
      </c>
      <c r="AO24">
        <f t="shared" si="2"/>
        <v>21613670.983421698</v>
      </c>
      <c r="AP24">
        <f t="shared" si="2"/>
        <v>21669129.1479518</v>
      </c>
      <c r="AQ24">
        <f t="shared" si="2"/>
        <v>21664775.1679518</v>
      </c>
      <c r="AR24">
        <f t="shared" si="2"/>
        <v>21660421.187951799</v>
      </c>
      <c r="AS24">
        <f t="shared" si="2"/>
        <v>21510950.899028402</v>
      </c>
      <c r="AT24">
        <f t="shared" si="2"/>
        <v>21197277.071071401</v>
      </c>
      <c r="AU24">
        <f t="shared" si="2"/>
        <v>20883603.243114401</v>
      </c>
      <c r="AV24">
        <f t="shared" si="2"/>
        <v>20507194.649565998</v>
      </c>
      <c r="BA24" t="s">
        <v>26</v>
      </c>
      <c r="BB24" t="s">
        <v>23</v>
      </c>
      <c r="BC24">
        <v>27607605.1397953</v>
      </c>
      <c r="BD24">
        <v>27656762.978505</v>
      </c>
      <c r="BE24">
        <v>27705920.817214701</v>
      </c>
      <c r="BF24">
        <v>27804236.494633999</v>
      </c>
      <c r="BG24">
        <v>27806764.612053402</v>
      </c>
      <c r="BH24">
        <v>27809292.729472701</v>
      </c>
      <c r="BI24">
        <v>27746557.963881299</v>
      </c>
      <c r="BJ24">
        <v>27683823.198289901</v>
      </c>
      <c r="BK24">
        <v>27370149.3703329</v>
      </c>
      <c r="BL24">
        <v>27056475.542376</v>
      </c>
      <c r="BM24">
        <v>26742801.714419</v>
      </c>
      <c r="BN24">
        <v>26366393.120870601</v>
      </c>
    </row>
    <row r="25" spans="35:66" x14ac:dyDescent="0.55000000000000004">
      <c r="AI25" t="s">
        <v>26</v>
      </c>
      <c r="AJ25" t="s">
        <v>22</v>
      </c>
      <c r="AK25">
        <f t="shared" ref="AK25:AK26" si="3">BC23</f>
        <v>24670560.310672399</v>
      </c>
      <c r="AL25">
        <f t="shared" si="2"/>
        <v>24727163.742852699</v>
      </c>
      <c r="AM25">
        <f t="shared" si="2"/>
        <v>24776321.5815624</v>
      </c>
      <c r="AN25">
        <f t="shared" si="2"/>
        <v>24874637.258981701</v>
      </c>
      <c r="AO25">
        <f t="shared" si="2"/>
        <v>24877165.3764011</v>
      </c>
      <c r="AP25">
        <f t="shared" si="2"/>
        <v>24879693.493820399</v>
      </c>
      <c r="AQ25">
        <f t="shared" si="2"/>
        <v>24816958.728229001</v>
      </c>
      <c r="AR25">
        <f t="shared" si="2"/>
        <v>24754223.9626377</v>
      </c>
      <c r="AS25">
        <f t="shared" si="2"/>
        <v>24440550.1346807</v>
      </c>
      <c r="AT25">
        <f t="shared" si="2"/>
        <v>24126876.306723699</v>
      </c>
      <c r="AU25">
        <f t="shared" si="2"/>
        <v>23813202.478766698</v>
      </c>
      <c r="AV25">
        <f t="shared" si="2"/>
        <v>23436793.8852183</v>
      </c>
      <c r="BA25" t="s">
        <v>27</v>
      </c>
      <c r="BB25" t="s">
        <v>13</v>
      </c>
      <c r="BC25">
        <v>21388423.505386699</v>
      </c>
      <c r="BD25">
        <v>21423177.364076301</v>
      </c>
      <c r="BE25">
        <v>21460328.040606599</v>
      </c>
      <c r="BF25">
        <v>21542885.099562701</v>
      </c>
      <c r="BG25">
        <v>21580406.576221701</v>
      </c>
      <c r="BH25">
        <v>21625589.3479518</v>
      </c>
      <c r="BI25">
        <v>21619058.377951801</v>
      </c>
      <c r="BJ25">
        <v>21612527.407951798</v>
      </c>
      <c r="BK25">
        <v>21497467.606125101</v>
      </c>
      <c r="BL25">
        <v>21188007.307200398</v>
      </c>
      <c r="BM25">
        <v>20878547.008275699</v>
      </c>
      <c r="BN25">
        <v>20507194.649565998</v>
      </c>
    </row>
    <row r="26" spans="35:66" x14ac:dyDescent="0.55000000000000004">
      <c r="AI26" t="s">
        <v>26</v>
      </c>
      <c r="AJ26" t="s">
        <v>23</v>
      </c>
      <c r="AK26">
        <f t="shared" si="3"/>
        <v>27607605.1397953</v>
      </c>
      <c r="AL26">
        <f t="shared" si="2"/>
        <v>27656762.978505</v>
      </c>
      <c r="AM26">
        <f t="shared" si="2"/>
        <v>27705920.817214701</v>
      </c>
      <c r="AN26">
        <f t="shared" si="2"/>
        <v>27804236.494633999</v>
      </c>
      <c r="AO26">
        <f t="shared" si="2"/>
        <v>27806764.612053402</v>
      </c>
      <c r="AP26">
        <f t="shared" si="2"/>
        <v>27809292.729472701</v>
      </c>
      <c r="AQ26">
        <f t="shared" si="2"/>
        <v>27746557.963881299</v>
      </c>
      <c r="AR26">
        <f t="shared" si="2"/>
        <v>27683823.198289901</v>
      </c>
      <c r="AS26">
        <f t="shared" si="2"/>
        <v>27370149.3703329</v>
      </c>
      <c r="AT26">
        <f t="shared" si="2"/>
        <v>27056475.542376</v>
      </c>
      <c r="AU26">
        <f t="shared" si="2"/>
        <v>26742801.714419</v>
      </c>
      <c r="AV26">
        <f t="shared" si="2"/>
        <v>26366393.120870601</v>
      </c>
      <c r="BA26" t="s">
        <v>27</v>
      </c>
      <c r="BB26" t="s">
        <v>22</v>
      </c>
      <c r="BC26">
        <v>24670560.310672399</v>
      </c>
      <c r="BD26">
        <v>24723652.468659099</v>
      </c>
      <c r="BE26">
        <v>24769299.033175301</v>
      </c>
      <c r="BF26">
        <v>24860592.162207499</v>
      </c>
      <c r="BG26">
        <v>24860451.7112398</v>
      </c>
      <c r="BH26">
        <v>24860311.260272101</v>
      </c>
      <c r="BI26">
        <v>24798419.2004871</v>
      </c>
      <c r="BJ26">
        <v>24736527.140702199</v>
      </c>
      <c r="BK26">
        <v>24427066.841777399</v>
      </c>
      <c r="BL26">
        <v>24117606.5428527</v>
      </c>
      <c r="BM26">
        <v>23808146.243928</v>
      </c>
      <c r="BN26">
        <v>23436793.8852183</v>
      </c>
    </row>
    <row r="27" spans="35:66" x14ac:dyDescent="0.55000000000000004">
      <c r="BA27" t="s">
        <v>27</v>
      </c>
      <c r="BB27" t="s">
        <v>23</v>
      </c>
      <c r="BC27">
        <v>27607605.1397953</v>
      </c>
      <c r="BD27">
        <v>27653251.704311401</v>
      </c>
      <c r="BE27">
        <v>27698898.268827599</v>
      </c>
      <c r="BF27">
        <v>27790191.397859801</v>
      </c>
      <c r="BG27">
        <v>27790050.946892101</v>
      </c>
      <c r="BH27">
        <v>27789910.495924301</v>
      </c>
      <c r="BI27">
        <v>27728018.436139401</v>
      </c>
      <c r="BJ27">
        <v>27666126.376354501</v>
      </c>
      <c r="BK27">
        <v>27356666.077429701</v>
      </c>
      <c r="BL27">
        <v>27047205.778505001</v>
      </c>
      <c r="BM27">
        <v>26737745.479580302</v>
      </c>
      <c r="BN27">
        <v>26366393.120870601</v>
      </c>
    </row>
    <row r="28" spans="35:66" x14ac:dyDescent="0.55000000000000004">
      <c r="BA28" t="s">
        <v>28</v>
      </c>
      <c r="BB28" t="s">
        <v>13</v>
      </c>
      <c r="BC28">
        <v>21388423.505386699</v>
      </c>
      <c r="BD28">
        <v>21417734.8890763</v>
      </c>
      <c r="BE28">
        <v>21449067.747503102</v>
      </c>
      <c r="BF28">
        <v>21518696.321784899</v>
      </c>
      <c r="BG28">
        <v>21547142.1690217</v>
      </c>
      <c r="BH28">
        <v>21582049.547951799</v>
      </c>
      <c r="BI28">
        <v>21573341.587951802</v>
      </c>
      <c r="BJ28">
        <v>21564633.627951801</v>
      </c>
      <c r="BK28">
        <v>21483984.313221902</v>
      </c>
      <c r="BL28">
        <v>21178737.543329399</v>
      </c>
      <c r="BM28">
        <v>20873490.773437001</v>
      </c>
      <c r="BN28">
        <v>20507194.649565998</v>
      </c>
    </row>
    <row r="29" spans="35:66" x14ac:dyDescent="0.55000000000000004">
      <c r="AI29" t="s">
        <v>27</v>
      </c>
      <c r="AJ29" t="s">
        <v>13</v>
      </c>
      <c r="AK29">
        <f>BC25</f>
        <v>21388423.505386699</v>
      </c>
      <c r="AL29">
        <f t="shared" ref="AL29:AV31" si="4">BD25</f>
        <v>21423177.364076301</v>
      </c>
      <c r="AM29">
        <f t="shared" si="4"/>
        <v>21460328.040606599</v>
      </c>
      <c r="AN29">
        <f t="shared" si="4"/>
        <v>21542885.099562701</v>
      </c>
      <c r="AO29">
        <f t="shared" si="4"/>
        <v>21580406.576221701</v>
      </c>
      <c r="AP29">
        <f t="shared" si="4"/>
        <v>21625589.3479518</v>
      </c>
      <c r="AQ29">
        <f t="shared" si="4"/>
        <v>21619058.377951801</v>
      </c>
      <c r="AR29">
        <f t="shared" si="4"/>
        <v>21612527.407951798</v>
      </c>
      <c r="AS29">
        <f t="shared" si="4"/>
        <v>21497467.606125101</v>
      </c>
      <c r="AT29">
        <f t="shared" si="4"/>
        <v>21188007.307200398</v>
      </c>
      <c r="AU29">
        <f t="shared" si="4"/>
        <v>20878547.008275699</v>
      </c>
      <c r="AV29">
        <f t="shared" si="4"/>
        <v>20507194.649565998</v>
      </c>
      <c r="BA29" t="s">
        <v>28</v>
      </c>
      <c r="BB29" t="s">
        <v>22</v>
      </c>
      <c r="BC29">
        <v>24670560.310672399</v>
      </c>
      <c r="BD29">
        <v>24720141.1944656</v>
      </c>
      <c r="BE29">
        <v>24762276.484788202</v>
      </c>
      <c r="BF29">
        <v>24846547.065433301</v>
      </c>
      <c r="BG29">
        <v>24843738.046078499</v>
      </c>
      <c r="BH29">
        <v>24840929.026723702</v>
      </c>
      <c r="BI29">
        <v>24779879.672745202</v>
      </c>
      <c r="BJ29">
        <v>24718830.318766698</v>
      </c>
      <c r="BK29">
        <v>24413583.548874199</v>
      </c>
      <c r="BL29">
        <v>24108336.778981701</v>
      </c>
      <c r="BM29">
        <v>23803090.009089299</v>
      </c>
      <c r="BN29">
        <v>23436793.8852183</v>
      </c>
    </row>
    <row r="30" spans="35:66" x14ac:dyDescent="0.55000000000000004">
      <c r="AI30" t="s">
        <v>27</v>
      </c>
      <c r="AJ30" t="s">
        <v>22</v>
      </c>
      <c r="AK30">
        <f t="shared" ref="AK30:AK31" si="5">BC26</f>
        <v>24670560.310672399</v>
      </c>
      <c r="AL30">
        <f t="shared" si="4"/>
        <v>24723652.468659099</v>
      </c>
      <c r="AM30">
        <f t="shared" si="4"/>
        <v>24769299.033175301</v>
      </c>
      <c r="AN30">
        <f t="shared" si="4"/>
        <v>24860592.162207499</v>
      </c>
      <c r="AO30">
        <f t="shared" si="4"/>
        <v>24860451.7112398</v>
      </c>
      <c r="AP30">
        <f t="shared" si="4"/>
        <v>24860311.260272101</v>
      </c>
      <c r="AQ30">
        <f t="shared" si="4"/>
        <v>24798419.2004871</v>
      </c>
      <c r="AR30">
        <f t="shared" si="4"/>
        <v>24736527.140702199</v>
      </c>
      <c r="AS30">
        <f t="shared" si="4"/>
        <v>24427066.841777399</v>
      </c>
      <c r="AT30">
        <f t="shared" si="4"/>
        <v>24117606.5428527</v>
      </c>
      <c r="AU30">
        <f t="shared" si="4"/>
        <v>23808146.243928</v>
      </c>
      <c r="AV30">
        <f t="shared" si="4"/>
        <v>23436793.8852183</v>
      </c>
      <c r="BA30" t="s">
        <v>28</v>
      </c>
      <c r="BB30" t="s">
        <v>23</v>
      </c>
      <c r="BC30">
        <v>27607605.1397953</v>
      </c>
      <c r="BD30">
        <v>27649740.430117901</v>
      </c>
      <c r="BE30">
        <v>27691875.720440499</v>
      </c>
      <c r="BF30">
        <v>27776146.301085599</v>
      </c>
      <c r="BG30">
        <v>27773337.281730801</v>
      </c>
      <c r="BH30">
        <v>27770528.262375999</v>
      </c>
      <c r="BI30">
        <v>27709478.908397499</v>
      </c>
      <c r="BJ30">
        <v>27648429.554419</v>
      </c>
      <c r="BK30">
        <v>27343182.784526501</v>
      </c>
      <c r="BL30">
        <v>27037936.014633998</v>
      </c>
      <c r="BM30">
        <v>26732689.244741499</v>
      </c>
      <c r="BN30">
        <v>26366393.120870601</v>
      </c>
    </row>
    <row r="31" spans="35:66" x14ac:dyDescent="0.55000000000000004">
      <c r="AI31" t="s">
        <v>27</v>
      </c>
      <c r="AJ31" t="s">
        <v>23</v>
      </c>
      <c r="AK31">
        <f t="shared" si="5"/>
        <v>27607605.1397953</v>
      </c>
      <c r="AL31">
        <f t="shared" si="4"/>
        <v>27653251.704311401</v>
      </c>
      <c r="AM31">
        <f t="shared" si="4"/>
        <v>27698898.268827599</v>
      </c>
      <c r="AN31">
        <f t="shared" si="4"/>
        <v>27790191.397859801</v>
      </c>
      <c r="AO31">
        <f t="shared" si="4"/>
        <v>27790050.946892101</v>
      </c>
      <c r="AP31">
        <f t="shared" si="4"/>
        <v>27789910.495924301</v>
      </c>
      <c r="AQ31">
        <f t="shared" si="4"/>
        <v>27728018.436139401</v>
      </c>
      <c r="AR31">
        <f t="shared" si="4"/>
        <v>27666126.376354501</v>
      </c>
      <c r="AS31">
        <f t="shared" si="4"/>
        <v>27356666.077429701</v>
      </c>
      <c r="AT31">
        <f t="shared" si="4"/>
        <v>27047205.778505001</v>
      </c>
      <c r="AU31">
        <f t="shared" si="4"/>
        <v>26737745.479580302</v>
      </c>
      <c r="AV31">
        <f t="shared" si="4"/>
        <v>26366393.120870601</v>
      </c>
    </row>
    <row r="34" spans="3:48" x14ac:dyDescent="0.55000000000000004">
      <c r="AI34" t="s">
        <v>28</v>
      </c>
      <c r="AJ34" t="s">
        <v>13</v>
      </c>
      <c r="AK34">
        <f>BC28</f>
        <v>21388423.505386699</v>
      </c>
      <c r="AL34">
        <f t="shared" ref="AL34:AV36" si="6">BD28</f>
        <v>21417734.8890763</v>
      </c>
      <c r="AM34">
        <f t="shared" si="6"/>
        <v>21449067.747503102</v>
      </c>
      <c r="AN34">
        <f t="shared" si="6"/>
        <v>21518696.321784899</v>
      </c>
      <c r="AO34">
        <f t="shared" si="6"/>
        <v>21547142.1690217</v>
      </c>
      <c r="AP34">
        <f t="shared" si="6"/>
        <v>21582049.547951799</v>
      </c>
      <c r="AQ34">
        <f t="shared" si="6"/>
        <v>21573341.587951802</v>
      </c>
      <c r="AR34">
        <f t="shared" si="6"/>
        <v>21564633.627951801</v>
      </c>
      <c r="AS34">
        <f t="shared" si="6"/>
        <v>21483984.313221902</v>
      </c>
      <c r="AT34">
        <f t="shared" si="6"/>
        <v>21178737.543329399</v>
      </c>
      <c r="AU34">
        <f t="shared" si="6"/>
        <v>20873490.773437001</v>
      </c>
      <c r="AV34">
        <f t="shared" si="6"/>
        <v>20507194.649565998</v>
      </c>
    </row>
    <row r="35" spans="3:48" x14ac:dyDescent="0.55000000000000004">
      <c r="AI35" t="s">
        <v>28</v>
      </c>
      <c r="AJ35" t="s">
        <v>22</v>
      </c>
      <c r="AK35">
        <f t="shared" ref="AK35:AK36" si="7">BC29</f>
        <v>24670560.310672399</v>
      </c>
      <c r="AL35">
        <f t="shared" si="6"/>
        <v>24720141.1944656</v>
      </c>
      <c r="AM35">
        <f t="shared" si="6"/>
        <v>24762276.484788202</v>
      </c>
      <c r="AN35">
        <f t="shared" si="6"/>
        <v>24846547.065433301</v>
      </c>
      <c r="AO35">
        <f t="shared" si="6"/>
        <v>24843738.046078499</v>
      </c>
      <c r="AP35">
        <f t="shared" si="6"/>
        <v>24840929.026723702</v>
      </c>
      <c r="AQ35">
        <f t="shared" si="6"/>
        <v>24779879.672745202</v>
      </c>
      <c r="AR35">
        <f t="shared" si="6"/>
        <v>24718830.318766698</v>
      </c>
      <c r="AS35">
        <f t="shared" si="6"/>
        <v>24413583.548874199</v>
      </c>
      <c r="AT35">
        <f t="shared" si="6"/>
        <v>24108336.778981701</v>
      </c>
      <c r="AU35">
        <f t="shared" si="6"/>
        <v>23803090.009089299</v>
      </c>
      <c r="AV35">
        <f t="shared" si="6"/>
        <v>23436793.8852183</v>
      </c>
    </row>
    <row r="36" spans="3:48" x14ac:dyDescent="0.55000000000000004">
      <c r="AI36" t="s">
        <v>28</v>
      </c>
      <c r="AJ36" t="s">
        <v>23</v>
      </c>
      <c r="AK36">
        <f t="shared" si="7"/>
        <v>27607605.1397953</v>
      </c>
      <c r="AL36">
        <f t="shared" si="6"/>
        <v>27649740.430117901</v>
      </c>
      <c r="AM36">
        <f t="shared" si="6"/>
        <v>27691875.720440499</v>
      </c>
      <c r="AN36">
        <f t="shared" si="6"/>
        <v>27776146.301085599</v>
      </c>
      <c r="AO36">
        <f t="shared" si="6"/>
        <v>27773337.281730801</v>
      </c>
      <c r="AP36">
        <f t="shared" si="6"/>
        <v>27770528.262375999</v>
      </c>
      <c r="AQ36">
        <f t="shared" si="6"/>
        <v>27709478.908397499</v>
      </c>
      <c r="AR36">
        <f t="shared" si="6"/>
        <v>27648429.554419</v>
      </c>
      <c r="AS36">
        <f t="shared" si="6"/>
        <v>27343182.784526501</v>
      </c>
      <c r="AT36">
        <f t="shared" si="6"/>
        <v>27037936.014633998</v>
      </c>
      <c r="AU36">
        <f t="shared" si="6"/>
        <v>26732689.244741499</v>
      </c>
      <c r="AV36">
        <f t="shared" si="6"/>
        <v>26366393.120870601</v>
      </c>
    </row>
    <row r="37" spans="3:48" x14ac:dyDescent="0.55000000000000004">
      <c r="C37">
        <v>0</v>
      </c>
    </row>
    <row r="38" spans="3:48" x14ac:dyDescent="0.55000000000000004">
      <c r="V38" t="s">
        <v>40</v>
      </c>
    </row>
    <row r="41" spans="3:48" ht="23.1" x14ac:dyDescent="0.85">
      <c r="Z41" s="1"/>
    </row>
    <row r="47" spans="3:48" x14ac:dyDescent="0.55000000000000004">
      <c r="AJ47" s="2" t="s">
        <v>41</v>
      </c>
      <c r="AK47" s="2"/>
      <c r="AL47" s="2"/>
      <c r="AM47" s="2"/>
      <c r="AN47" s="2"/>
      <c r="AO47" s="2"/>
      <c r="AP47" s="2"/>
    </row>
    <row r="57" spans="1:56" ht="18.3" x14ac:dyDescent="0.7">
      <c r="A57" s="39" t="s">
        <v>70</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row>
    <row r="58" spans="1:56" ht="15.6" x14ac:dyDescent="0.55000000000000004">
      <c r="A58" s="40" t="s">
        <v>74</v>
      </c>
      <c r="B58" s="40"/>
      <c r="C58" s="40"/>
      <c r="D58" s="40"/>
      <c r="E58" s="40"/>
      <c r="F58" s="40"/>
      <c r="G58" s="40"/>
      <c r="H58" s="40"/>
      <c r="I58" s="40"/>
      <c r="J58" s="40"/>
      <c r="K58" s="40"/>
      <c r="L58" s="40"/>
      <c r="M58" s="40"/>
      <c r="N58" s="40"/>
      <c r="O58" s="41" t="s">
        <v>75</v>
      </c>
      <c r="P58" s="41"/>
      <c r="Q58" s="41"/>
      <c r="R58" s="41"/>
      <c r="S58" s="41"/>
      <c r="T58" s="41"/>
      <c r="U58" s="41"/>
      <c r="V58" s="41"/>
      <c r="W58" s="41"/>
      <c r="X58" s="41"/>
      <c r="Y58" s="41"/>
      <c r="Z58" s="41"/>
      <c r="AA58" s="41"/>
      <c r="AB58" s="41"/>
      <c r="AC58" s="37" t="s">
        <v>76</v>
      </c>
      <c r="AD58" s="37"/>
      <c r="AE58" s="37"/>
      <c r="AF58" s="37"/>
      <c r="AG58" s="37"/>
      <c r="AH58" s="37"/>
      <c r="AI58" s="37"/>
      <c r="AJ58" s="37"/>
      <c r="AK58" s="37"/>
      <c r="AL58" s="37"/>
      <c r="AM58" s="37"/>
      <c r="AN58" s="37"/>
      <c r="AO58" s="37"/>
      <c r="AP58" s="37"/>
      <c r="AQ58" s="38" t="s">
        <v>71</v>
      </c>
      <c r="AR58" s="38"/>
      <c r="AS58" s="38"/>
      <c r="AT58" s="38"/>
      <c r="AU58" s="38"/>
      <c r="AV58" s="38"/>
      <c r="AW58" s="38"/>
      <c r="AX58" s="38"/>
      <c r="AY58" s="38"/>
      <c r="AZ58" s="38"/>
      <c r="BA58" s="38"/>
      <c r="BB58" s="38"/>
      <c r="BC58" s="38"/>
      <c r="BD58" s="38"/>
    </row>
    <row r="59" spans="1:56" x14ac:dyDescent="0.55000000000000004">
      <c r="A59" s="7" t="s">
        <v>77</v>
      </c>
      <c r="B59" s="7" t="s">
        <v>39</v>
      </c>
      <c r="C59" s="7">
        <v>0</v>
      </c>
      <c r="D59" s="7">
        <v>1</v>
      </c>
      <c r="E59" s="7">
        <v>2</v>
      </c>
      <c r="F59" s="7">
        <v>4</v>
      </c>
      <c r="G59" s="7">
        <v>6</v>
      </c>
      <c r="H59" s="7">
        <v>8</v>
      </c>
      <c r="I59" s="7">
        <v>9</v>
      </c>
      <c r="J59" s="7">
        <v>10</v>
      </c>
      <c r="K59" s="7">
        <v>15</v>
      </c>
      <c r="L59" s="7">
        <v>20</v>
      </c>
      <c r="M59" s="7">
        <v>25</v>
      </c>
      <c r="N59" s="7">
        <v>31</v>
      </c>
      <c r="O59" s="7" t="s">
        <v>77</v>
      </c>
      <c r="P59" s="7" t="s">
        <v>39</v>
      </c>
      <c r="Q59" s="7">
        <v>0</v>
      </c>
      <c r="R59" s="7">
        <v>1</v>
      </c>
      <c r="S59" s="7">
        <v>2</v>
      </c>
      <c r="T59" s="7">
        <v>4</v>
      </c>
      <c r="U59" s="7">
        <v>6</v>
      </c>
      <c r="V59" s="7">
        <v>8</v>
      </c>
      <c r="W59" s="7">
        <v>9</v>
      </c>
      <c r="X59" s="7">
        <v>10</v>
      </c>
      <c r="Y59" s="7">
        <v>15</v>
      </c>
      <c r="Z59" s="7">
        <v>20</v>
      </c>
      <c r="AA59" s="7">
        <v>25</v>
      </c>
      <c r="AB59" s="7">
        <v>31</v>
      </c>
      <c r="AC59" s="7" t="s">
        <v>77</v>
      </c>
      <c r="AD59" s="7" t="s">
        <v>39</v>
      </c>
      <c r="AE59" s="7">
        <v>0</v>
      </c>
      <c r="AF59" s="7">
        <v>1</v>
      </c>
      <c r="AG59" s="7">
        <v>2</v>
      </c>
      <c r="AH59" s="7">
        <v>4</v>
      </c>
      <c r="AI59" s="7">
        <v>6</v>
      </c>
      <c r="AJ59" s="7">
        <v>8</v>
      </c>
      <c r="AK59" s="7">
        <v>9</v>
      </c>
      <c r="AL59" s="7">
        <v>10</v>
      </c>
      <c r="AM59" s="7">
        <v>15</v>
      </c>
      <c r="AN59" s="7">
        <v>20</v>
      </c>
      <c r="AO59" s="7">
        <v>25</v>
      </c>
      <c r="AP59" s="7">
        <v>30</v>
      </c>
      <c r="AQ59" s="7" t="s">
        <v>77</v>
      </c>
      <c r="AR59" s="7" t="s">
        <v>39</v>
      </c>
      <c r="AS59" s="7">
        <v>0</v>
      </c>
      <c r="AT59" s="7">
        <v>1</v>
      </c>
      <c r="AU59" s="7">
        <v>2</v>
      </c>
      <c r="AV59" s="7">
        <v>4</v>
      </c>
      <c r="AW59" s="7">
        <v>6</v>
      </c>
      <c r="AX59" s="7">
        <v>8</v>
      </c>
      <c r="AY59" s="7">
        <v>9</v>
      </c>
      <c r="AZ59" s="7">
        <v>10</v>
      </c>
      <c r="BA59" s="7">
        <v>15</v>
      </c>
      <c r="BB59" s="7">
        <v>20</v>
      </c>
      <c r="BC59" s="7">
        <v>25</v>
      </c>
      <c r="BD59" s="7">
        <v>31</v>
      </c>
    </row>
    <row r="60" spans="1:56" ht="15.6" x14ac:dyDescent="0.6">
      <c r="A60" s="10" t="s">
        <v>33</v>
      </c>
      <c r="B60" t="s">
        <v>13</v>
      </c>
      <c r="D60">
        <f>(AL19-AK19)/(D$59-C$59)</f>
        <v>51081.283689599484</v>
      </c>
      <c r="E60">
        <f t="shared" ref="E60:N64" si="8">(AM19-AL19)/(E$59-D$59)</f>
        <v>54604.130840603262</v>
      </c>
      <c r="F60">
        <f t="shared" si="8"/>
        <v>60671.256489548832</v>
      </c>
      <c r="G60">
        <f t="shared" si="8"/>
        <v>32374.182462850586</v>
      </c>
      <c r="H60">
        <f t="shared" si="8"/>
        <v>38004.475065048784</v>
      </c>
      <c r="I60">
        <f t="shared" si="8"/>
        <v>0</v>
      </c>
      <c r="J60">
        <f t="shared" si="8"/>
        <v>0</v>
      </c>
      <c r="K60">
        <f t="shared" si="8"/>
        <v>-43658.252623399349</v>
      </c>
      <c r="L60">
        <f t="shared" si="8"/>
        <v>-64420.17720430046</v>
      </c>
      <c r="M60">
        <f t="shared" si="8"/>
        <v>-64420.177204299718</v>
      </c>
      <c r="N60">
        <f t="shared" si="8"/>
        <v>-64420.177204300337</v>
      </c>
      <c r="O60" s="10" t="s">
        <v>33</v>
      </c>
      <c r="P60" t="s">
        <v>13</v>
      </c>
      <c r="R60">
        <f>(AL24-AK24)/(R$59-Q$59)</f>
        <v>40196.333689600229</v>
      </c>
      <c r="S60">
        <f t="shared" ref="S60:AB64" si="9">(AM24-AL24)/(S$59-R$59)</f>
        <v>42968.494633700699</v>
      </c>
      <c r="T60">
        <f t="shared" si="9"/>
        <v>47742.771815249696</v>
      </c>
      <c r="U60">
        <f t="shared" si="9"/>
        <v>23298.55304059945</v>
      </c>
      <c r="V60">
        <f t="shared" si="9"/>
        <v>27729.082265051082</v>
      </c>
      <c r="W60">
        <f t="shared" si="9"/>
        <v>-4353.980000000447</v>
      </c>
      <c r="X60">
        <f t="shared" si="9"/>
        <v>-4353.980000000447</v>
      </c>
      <c r="Y60">
        <f t="shared" si="9"/>
        <v>-29894.057784679531</v>
      </c>
      <c r="Z60">
        <f t="shared" si="9"/>
        <v>-62734.765591400115</v>
      </c>
      <c r="AA60">
        <f t="shared" si="9"/>
        <v>-62734.765591400115</v>
      </c>
      <c r="AB60">
        <f t="shared" si="9"/>
        <v>-62734.765591400363</v>
      </c>
      <c r="AC60" s="10" t="s">
        <v>33</v>
      </c>
      <c r="AD60" t="s">
        <v>13</v>
      </c>
      <c r="AF60">
        <f>(AL29-AK29)/(AF$59-AE$59)</f>
        <v>34753.858689602464</v>
      </c>
      <c r="AG60">
        <f t="shared" ref="AG60:AP64" si="10">(AM29-AL29)/(AG$59-AF$59)</f>
        <v>37150.676530297846</v>
      </c>
      <c r="AH60">
        <f t="shared" si="10"/>
        <v>41278.529478050768</v>
      </c>
      <c r="AI60">
        <f t="shared" si="10"/>
        <v>18760.73832949996</v>
      </c>
      <c r="AJ60">
        <f t="shared" si="10"/>
        <v>22591.385865049437</v>
      </c>
      <c r="AK60">
        <f t="shared" si="10"/>
        <v>-6530.9699999988079</v>
      </c>
      <c r="AL60">
        <f t="shared" si="10"/>
        <v>-6530.9700000025332</v>
      </c>
      <c r="AM60">
        <f t="shared" si="10"/>
        <v>-23011.960365339368</v>
      </c>
      <c r="AN60">
        <f t="shared" si="10"/>
        <v>-61892.059784940633</v>
      </c>
      <c r="AO60">
        <f t="shared" si="10"/>
        <v>-61892.059784939884</v>
      </c>
      <c r="AP60">
        <f>(AV29-AU29)/(AP$59-AO$59)</f>
        <v>-74270.471741940084</v>
      </c>
      <c r="AQ60" s="10" t="s">
        <v>33</v>
      </c>
      <c r="AR60" t="s">
        <v>13</v>
      </c>
      <c r="AT60">
        <f>(AL34-AK34)/(AT$59-AS$59)</f>
        <v>29311.383689600974</v>
      </c>
      <c r="AU60">
        <f t="shared" ref="AU60:BD64" si="11">(AM34-AL34)/(AU$59-AT$59)</f>
        <v>31332.85842680186</v>
      </c>
      <c r="AV60">
        <f t="shared" si="11"/>
        <v>34814.287140898407</v>
      </c>
      <c r="AW60">
        <f t="shared" si="11"/>
        <v>14222.923618400469</v>
      </c>
      <c r="AX60">
        <f t="shared" si="11"/>
        <v>17453.689465049654</v>
      </c>
      <c r="AY60">
        <f t="shared" si="11"/>
        <v>-8707.9599999971688</v>
      </c>
      <c r="AZ60">
        <f t="shared" si="11"/>
        <v>-8707.9600000008941</v>
      </c>
      <c r="BA60">
        <f t="shared" si="11"/>
        <v>-16129.862945979834</v>
      </c>
      <c r="BB60">
        <f t="shared" si="11"/>
        <v>-61049.353978500512</v>
      </c>
      <c r="BC60">
        <f t="shared" si="11"/>
        <v>-61049.353978479652</v>
      </c>
      <c r="BD60">
        <f t="shared" si="11"/>
        <v>-61049.353978500389</v>
      </c>
    </row>
    <row r="61" spans="1:56" ht="15.6" x14ac:dyDescent="0.6">
      <c r="A61" s="10" t="s">
        <v>34</v>
      </c>
      <c r="B61" t="s">
        <v>22</v>
      </c>
      <c r="D61">
        <f t="shared" ref="D61:D64" si="12">(AL20-AK20)/(D$59-C$59)</f>
        <v>63625.980567403138</v>
      </c>
      <c r="E61">
        <f t="shared" si="8"/>
        <v>56180.38709679991</v>
      </c>
      <c r="F61">
        <f t="shared" si="8"/>
        <v>56180.387096749619</v>
      </c>
      <c r="G61">
        <f t="shared" si="8"/>
        <v>3932.6270968001336</v>
      </c>
      <c r="H61">
        <f t="shared" si="8"/>
        <v>3932.6270967498422</v>
      </c>
      <c r="I61">
        <f t="shared" si="8"/>
        <v>-64420.177204299718</v>
      </c>
      <c r="J61">
        <f t="shared" si="8"/>
        <v>-64420.177204299718</v>
      </c>
      <c r="K61">
        <f t="shared" si="8"/>
        <v>-64420.17720430046</v>
      </c>
      <c r="L61">
        <f t="shared" si="8"/>
        <v>-64420.177204299718</v>
      </c>
      <c r="M61">
        <f t="shared" si="8"/>
        <v>-64420.17720430046</v>
      </c>
      <c r="N61">
        <f t="shared" si="8"/>
        <v>-64420.177204299718</v>
      </c>
      <c r="O61" s="10" t="s">
        <v>34</v>
      </c>
      <c r="P61" t="s">
        <v>22</v>
      </c>
      <c r="R61">
        <f t="shared" ref="R61:R64" si="13">(AL25-AK25)/(R$59-Q$59)</f>
        <v>56603.432180300355</v>
      </c>
      <c r="S61">
        <f t="shared" si="9"/>
        <v>49157.838709700853</v>
      </c>
      <c r="T61">
        <f t="shared" si="9"/>
        <v>49157.838709650561</v>
      </c>
      <c r="U61">
        <f t="shared" si="9"/>
        <v>1264.0587096996605</v>
      </c>
      <c r="V61">
        <f t="shared" si="9"/>
        <v>1264.0587096493691</v>
      </c>
      <c r="W61">
        <f t="shared" si="9"/>
        <v>-62734.765591397882</v>
      </c>
      <c r="X61">
        <f t="shared" si="9"/>
        <v>-62734.765591301024</v>
      </c>
      <c r="Y61">
        <f t="shared" si="9"/>
        <v>-62734.765591400115</v>
      </c>
      <c r="Z61">
        <f t="shared" si="9"/>
        <v>-62734.765591400115</v>
      </c>
      <c r="AA61">
        <f t="shared" si="9"/>
        <v>-62734.765591400115</v>
      </c>
      <c r="AB61">
        <f t="shared" si="9"/>
        <v>-62734.765591399744</v>
      </c>
      <c r="AC61" s="10" t="s">
        <v>34</v>
      </c>
      <c r="AD61" t="s">
        <v>22</v>
      </c>
      <c r="AF61">
        <f t="shared" ref="AF61:AF64" si="14">(AL30-AK30)/(AF$59-AE$59)</f>
        <v>53092.157986700535</v>
      </c>
      <c r="AG61">
        <f t="shared" si="10"/>
        <v>45646.564516201615</v>
      </c>
      <c r="AH61">
        <f t="shared" si="10"/>
        <v>45646.56451609917</v>
      </c>
      <c r="AI61">
        <f t="shared" si="10"/>
        <v>-70.225483849644661</v>
      </c>
      <c r="AJ61">
        <f t="shared" si="10"/>
        <v>-70.225483849644661</v>
      </c>
      <c r="AK61">
        <f t="shared" si="10"/>
        <v>-61892.05978500098</v>
      </c>
      <c r="AL61">
        <f t="shared" si="10"/>
        <v>-61892.059784900397</v>
      </c>
      <c r="AM61">
        <f t="shared" si="10"/>
        <v>-61892.059784960002</v>
      </c>
      <c r="AN61">
        <f t="shared" si="10"/>
        <v>-61892.059784939884</v>
      </c>
      <c r="AO61">
        <f t="shared" si="10"/>
        <v>-61892.059784939884</v>
      </c>
      <c r="AP61">
        <f t="shared" si="10"/>
        <v>-74270.471741940084</v>
      </c>
      <c r="AQ61" s="10" t="s">
        <v>34</v>
      </c>
      <c r="AR61" t="s">
        <v>22</v>
      </c>
      <c r="AT61">
        <f t="shared" ref="AT61:AT64" si="15">(AL35-AK35)/(AT$59-AS$59)</f>
        <v>49580.883793201298</v>
      </c>
      <c r="AU61">
        <f t="shared" si="11"/>
        <v>42135.290322601795</v>
      </c>
      <c r="AV61">
        <f t="shared" si="11"/>
        <v>42135.290322549641</v>
      </c>
      <c r="AW61">
        <f t="shared" si="11"/>
        <v>-1404.5096774008125</v>
      </c>
      <c r="AX61">
        <f t="shared" si="11"/>
        <v>-1404.5096773989499</v>
      </c>
      <c r="AY61">
        <f t="shared" si="11"/>
        <v>-61049.35397849977</v>
      </c>
      <c r="AZ61">
        <f t="shared" si="11"/>
        <v>-61049.353978503495</v>
      </c>
      <c r="BA61">
        <f t="shared" si="11"/>
        <v>-61049.35397849977</v>
      </c>
      <c r="BB61">
        <f t="shared" si="11"/>
        <v>-61049.35397849977</v>
      </c>
      <c r="BC61">
        <f t="shared" si="11"/>
        <v>-61049.353978480402</v>
      </c>
      <c r="BD61">
        <f t="shared" si="11"/>
        <v>-61049.35397849977</v>
      </c>
    </row>
    <row r="62" spans="1:56" ht="15.6" x14ac:dyDescent="0.6">
      <c r="A62" s="10" t="s">
        <v>35</v>
      </c>
      <c r="B62" t="s">
        <v>23</v>
      </c>
      <c r="D62">
        <f t="shared" si="12"/>
        <v>56180.38709679991</v>
      </c>
      <c r="E62">
        <f t="shared" si="8"/>
        <v>56180.38709679991</v>
      </c>
      <c r="F62">
        <f t="shared" si="8"/>
        <v>56180.387096749619</v>
      </c>
      <c r="G62">
        <f t="shared" si="8"/>
        <v>3932.6270968001336</v>
      </c>
      <c r="H62">
        <f t="shared" si="8"/>
        <v>3932.6270967498422</v>
      </c>
      <c r="I62">
        <f t="shared" si="8"/>
        <v>-64420.177204299718</v>
      </c>
      <c r="J62">
        <f t="shared" si="8"/>
        <v>-64420.177204299718</v>
      </c>
      <c r="K62">
        <f t="shared" si="8"/>
        <v>-64420.177204299718</v>
      </c>
      <c r="L62">
        <f t="shared" si="8"/>
        <v>-64420.17720430046</v>
      </c>
      <c r="M62">
        <f t="shared" si="8"/>
        <v>-64420.177204299718</v>
      </c>
      <c r="N62">
        <f t="shared" si="8"/>
        <v>-64420.177204299718</v>
      </c>
      <c r="O62" s="10" t="s">
        <v>35</v>
      </c>
      <c r="P62" t="s">
        <v>23</v>
      </c>
      <c r="R62">
        <f t="shared" si="13"/>
        <v>49157.838709700853</v>
      </c>
      <c r="S62">
        <f t="shared" si="9"/>
        <v>49157.838709700853</v>
      </c>
      <c r="T62">
        <f t="shared" si="9"/>
        <v>49157.838709648699</v>
      </c>
      <c r="U62">
        <f t="shared" si="9"/>
        <v>1264.0587097015232</v>
      </c>
      <c r="V62">
        <f t="shared" si="9"/>
        <v>1264.0587096493691</v>
      </c>
      <c r="W62">
        <f t="shared" si="9"/>
        <v>-62734.765591401607</v>
      </c>
      <c r="X62">
        <f t="shared" si="9"/>
        <v>-62734.765591397882</v>
      </c>
      <c r="Y62">
        <f t="shared" si="9"/>
        <v>-62734.765591400115</v>
      </c>
      <c r="Z62">
        <f t="shared" si="9"/>
        <v>-62734.765591379997</v>
      </c>
      <c r="AA62">
        <f t="shared" si="9"/>
        <v>-62734.765591400115</v>
      </c>
      <c r="AB62">
        <f t="shared" si="9"/>
        <v>-62734.765591399744</v>
      </c>
      <c r="AC62" s="10" t="s">
        <v>35</v>
      </c>
      <c r="AD62" t="s">
        <v>23</v>
      </c>
      <c r="AF62">
        <f t="shared" si="14"/>
        <v>45646.564516101032</v>
      </c>
      <c r="AG62">
        <f t="shared" si="10"/>
        <v>45646.56451619789</v>
      </c>
      <c r="AH62">
        <f t="shared" si="10"/>
        <v>45646.564516101032</v>
      </c>
      <c r="AI62">
        <f t="shared" si="10"/>
        <v>-70.225483849644661</v>
      </c>
      <c r="AJ62">
        <f t="shared" si="10"/>
        <v>-70.22548389993608</v>
      </c>
      <c r="AK62">
        <f t="shared" si="10"/>
        <v>-61892.059784900397</v>
      </c>
      <c r="AL62">
        <f t="shared" si="10"/>
        <v>-61892.059784900397</v>
      </c>
      <c r="AM62">
        <f t="shared" si="10"/>
        <v>-61892.059784960002</v>
      </c>
      <c r="AN62">
        <f t="shared" si="10"/>
        <v>-61892.059784939884</v>
      </c>
      <c r="AO62">
        <f t="shared" si="10"/>
        <v>-61892.059784939884</v>
      </c>
      <c r="AP62">
        <f t="shared" si="10"/>
        <v>-74270.471741940084</v>
      </c>
      <c r="AQ62" s="10" t="s">
        <v>35</v>
      </c>
      <c r="AR62" t="s">
        <v>23</v>
      </c>
      <c r="AT62">
        <f t="shared" si="15"/>
        <v>42135.290322601795</v>
      </c>
      <c r="AU62">
        <f t="shared" si="11"/>
        <v>42135.29032259807</v>
      </c>
      <c r="AV62">
        <f t="shared" si="11"/>
        <v>42135.290322549641</v>
      </c>
      <c r="AW62">
        <f t="shared" si="11"/>
        <v>-1404.5096773989499</v>
      </c>
      <c r="AX62">
        <f t="shared" si="11"/>
        <v>-1404.5096774008125</v>
      </c>
      <c r="AY62">
        <f t="shared" si="11"/>
        <v>-61049.35397849977</v>
      </c>
      <c r="AZ62">
        <f t="shared" si="11"/>
        <v>-61049.35397849977</v>
      </c>
      <c r="BA62">
        <f t="shared" si="11"/>
        <v>-61049.35397849977</v>
      </c>
      <c r="BB62">
        <f t="shared" si="11"/>
        <v>-61049.353978500512</v>
      </c>
      <c r="BC62">
        <f t="shared" si="11"/>
        <v>-61049.35397849977</v>
      </c>
      <c r="BD62">
        <f t="shared" si="11"/>
        <v>-61049.353978483006</v>
      </c>
    </row>
    <row r="63" spans="1:56" ht="15.6" x14ac:dyDescent="0.6">
      <c r="A63" s="10" t="s">
        <v>36</v>
      </c>
      <c r="B63" t="s">
        <v>24</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10" t="s">
        <v>36</v>
      </c>
      <c r="P63" t="s">
        <v>24</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10" t="s">
        <v>36</v>
      </c>
      <c r="AD63" t="s">
        <v>24</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10" t="s">
        <v>36</v>
      </c>
      <c r="AR63" t="s">
        <v>24</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10" t="s">
        <v>37</v>
      </c>
      <c r="B64" t="s">
        <v>25</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10" t="s">
        <v>37</v>
      </c>
      <c r="P64" t="s">
        <v>25</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10" t="s">
        <v>37</v>
      </c>
      <c r="AD64" t="s">
        <v>25</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10" t="s">
        <v>37</v>
      </c>
      <c r="AR64" t="s">
        <v>25</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H63"/>
  <sheetViews>
    <sheetView topLeftCell="N5" zoomScale="74" workbookViewId="0">
      <selection activeCell="AJ19" sqref="AJ19"/>
    </sheetView>
  </sheetViews>
  <sheetFormatPr defaultRowHeight="14.4" x14ac:dyDescent="0.55000000000000004"/>
  <sheetData>
    <row r="1" spans="1:34" x14ac:dyDescent="0.55000000000000004">
      <c r="A1" t="s">
        <v>80</v>
      </c>
    </row>
    <row r="2" spans="1:34" x14ac:dyDescent="0.55000000000000004">
      <c r="A2" t="s">
        <v>81</v>
      </c>
      <c r="B2" t="s">
        <v>43</v>
      </c>
      <c r="C2" t="s">
        <v>82</v>
      </c>
      <c r="K2" t="s">
        <v>33</v>
      </c>
      <c r="L2" t="s">
        <v>34</v>
      </c>
      <c r="M2" t="s">
        <v>35</v>
      </c>
      <c r="AD2" t="s">
        <v>93</v>
      </c>
      <c r="AE2" t="s">
        <v>94</v>
      </c>
      <c r="AF2" t="s">
        <v>95</v>
      </c>
      <c r="AG2" t="s">
        <v>96</v>
      </c>
      <c r="AH2" t="s">
        <v>97</v>
      </c>
    </row>
    <row r="3" spans="1:34" x14ac:dyDescent="0.55000000000000004">
      <c r="A3" t="s">
        <v>47</v>
      </c>
      <c r="B3" t="s">
        <v>83</v>
      </c>
      <c r="C3" t="s">
        <v>49</v>
      </c>
      <c r="I3" t="s">
        <v>38</v>
      </c>
      <c r="J3" t="s">
        <v>39</v>
      </c>
      <c r="K3" t="s">
        <v>13</v>
      </c>
      <c r="L3" t="s">
        <v>22</v>
      </c>
      <c r="M3" t="s">
        <v>23</v>
      </c>
      <c r="AC3">
        <v>0</v>
      </c>
      <c r="AD3">
        <v>21.1</v>
      </c>
      <c r="AE3">
        <v>24.3</v>
      </c>
      <c r="AF3">
        <v>27.2</v>
      </c>
      <c r="AG3">
        <v>30.1</v>
      </c>
      <c r="AH3">
        <v>33</v>
      </c>
    </row>
    <row r="4" spans="1:34" x14ac:dyDescent="0.55000000000000004">
      <c r="A4" s="4" t="s">
        <v>13</v>
      </c>
      <c r="B4" s="4" t="s">
        <v>0</v>
      </c>
      <c r="C4">
        <v>21388423.50538671</v>
      </c>
      <c r="I4" t="s">
        <v>0</v>
      </c>
      <c r="J4">
        <v>0</v>
      </c>
      <c r="K4">
        <f>C4/1000000</f>
        <v>21.388423505386712</v>
      </c>
      <c r="L4">
        <f>C16/1000000</f>
        <v>24.670560310672368</v>
      </c>
      <c r="M4">
        <f>C28/1000000</f>
        <v>27.607605139795311</v>
      </c>
    </row>
    <row r="5" spans="1:34" x14ac:dyDescent="0.55000000000000004">
      <c r="A5" s="4" t="s">
        <v>13</v>
      </c>
      <c r="B5" s="4" t="s">
        <v>1</v>
      </c>
      <c r="C5">
        <v>21439504.789076302</v>
      </c>
      <c r="I5" t="s">
        <v>1</v>
      </c>
      <c r="J5">
        <v>1</v>
      </c>
      <c r="K5">
        <f t="shared" ref="K5:K14" si="0">C5/1000000</f>
        <v>21.439504789076302</v>
      </c>
      <c r="L5">
        <f t="shared" ref="L5:L15" si="1">C17/1000000</f>
        <v>24.734186291239794</v>
      </c>
      <c r="M5">
        <f t="shared" ref="M5:M15" si="2">C29/1000000</f>
        <v>27.663785526892081</v>
      </c>
    </row>
    <row r="6" spans="1:34" x14ac:dyDescent="0.55000000000000004">
      <c r="A6" s="4" t="s">
        <v>13</v>
      </c>
      <c r="B6" s="4" t="s">
        <v>2</v>
      </c>
      <c r="C6">
        <v>21494108.919916917</v>
      </c>
      <c r="I6" t="s">
        <v>2</v>
      </c>
      <c r="J6">
        <v>2</v>
      </c>
      <c r="K6">
        <f t="shared" si="0"/>
        <v>21.494108919916918</v>
      </c>
      <c r="L6">
        <f t="shared" si="1"/>
        <v>24.790366678336575</v>
      </c>
      <c r="M6">
        <f t="shared" si="2"/>
        <v>27.719965913988862</v>
      </c>
    </row>
    <row r="7" spans="1:34" x14ac:dyDescent="0.55000000000000004">
      <c r="A7" s="4" t="s">
        <v>13</v>
      </c>
      <c r="B7" s="4" t="s">
        <v>3</v>
      </c>
      <c r="C7">
        <v>21615451.432896029</v>
      </c>
      <c r="I7" t="s">
        <v>3</v>
      </c>
      <c r="J7">
        <v>4</v>
      </c>
      <c r="K7">
        <f t="shared" si="0"/>
        <v>21.61545143289603</v>
      </c>
      <c r="L7">
        <f t="shared" si="1"/>
        <v>24.902727452530119</v>
      </c>
      <c r="M7">
        <f t="shared" si="2"/>
        <v>27.832326688182405</v>
      </c>
    </row>
    <row r="8" spans="1:34" x14ac:dyDescent="0.55000000000000004">
      <c r="A8" s="4" t="s">
        <v>13</v>
      </c>
      <c r="B8" s="4" t="s">
        <v>4</v>
      </c>
      <c r="C8">
        <v>21680199.797821689</v>
      </c>
      <c r="I8" t="s">
        <v>4</v>
      </c>
      <c r="J8">
        <v>6</v>
      </c>
      <c r="K8">
        <f t="shared" si="0"/>
        <v>21.68019979782169</v>
      </c>
      <c r="L8">
        <f t="shared" si="1"/>
        <v>24.910592706723673</v>
      </c>
      <c r="M8">
        <f t="shared" si="2"/>
        <v>27.840191942375959</v>
      </c>
    </row>
    <row r="9" spans="1:34" x14ac:dyDescent="0.55000000000000004">
      <c r="A9" s="4" t="s">
        <v>13</v>
      </c>
      <c r="B9" s="4" t="s">
        <v>5</v>
      </c>
      <c r="C9">
        <v>21756208.747951813</v>
      </c>
      <c r="I9" t="s">
        <v>5</v>
      </c>
      <c r="J9">
        <v>8</v>
      </c>
      <c r="K9">
        <f t="shared" si="0"/>
        <v>21.756208747951813</v>
      </c>
      <c r="L9">
        <f t="shared" si="1"/>
        <v>24.91845796091722</v>
      </c>
      <c r="M9">
        <f t="shared" si="2"/>
        <v>27.848057196569506</v>
      </c>
    </row>
    <row r="10" spans="1:34" x14ac:dyDescent="0.55000000000000004">
      <c r="A10" s="4" t="s">
        <v>13</v>
      </c>
      <c r="B10" s="4" t="s">
        <v>6</v>
      </c>
      <c r="C10">
        <v>21756208.747951806</v>
      </c>
      <c r="I10" t="s">
        <v>6</v>
      </c>
      <c r="J10">
        <v>9</v>
      </c>
      <c r="K10">
        <f t="shared" si="0"/>
        <v>21.756208747951806</v>
      </c>
      <c r="L10">
        <f t="shared" si="1"/>
        <v>24.854037783712918</v>
      </c>
      <c r="M10">
        <f t="shared" si="2"/>
        <v>27.783637019365205</v>
      </c>
    </row>
    <row r="11" spans="1:34" x14ac:dyDescent="0.55000000000000004">
      <c r="A11" s="4" t="s">
        <v>13</v>
      </c>
      <c r="B11" s="4" t="s">
        <v>7</v>
      </c>
      <c r="C11">
        <v>21756208.747951806</v>
      </c>
      <c r="I11" t="s">
        <v>7</v>
      </c>
      <c r="J11">
        <v>10</v>
      </c>
      <c r="K11">
        <f t="shared" si="0"/>
        <v>21.756208747951806</v>
      </c>
      <c r="L11">
        <f t="shared" si="1"/>
        <v>24.789617606508621</v>
      </c>
      <c r="M11">
        <f t="shared" si="2"/>
        <v>27.719216842160908</v>
      </c>
    </row>
    <row r="12" spans="1:34" x14ac:dyDescent="0.55000000000000004">
      <c r="A12" s="4" t="s">
        <v>13</v>
      </c>
      <c r="B12" s="4" t="s">
        <v>8</v>
      </c>
      <c r="C12">
        <v>21537917.484834827</v>
      </c>
      <c r="I12" t="s">
        <v>8</v>
      </c>
      <c r="J12">
        <f>[1]Num_steady!B11</f>
        <v>15</v>
      </c>
      <c r="K12">
        <f t="shared" si="0"/>
        <v>21.537917484834828</v>
      </c>
      <c r="L12">
        <f t="shared" si="1"/>
        <v>24.467516720487115</v>
      </c>
      <c r="M12">
        <f t="shared" si="2"/>
        <v>27.397115956139402</v>
      </c>
    </row>
    <row r="13" spans="1:34" x14ac:dyDescent="0.55000000000000004">
      <c r="A13" s="4" t="s">
        <v>13</v>
      </c>
      <c r="B13" s="4" t="s">
        <v>9</v>
      </c>
      <c r="C13">
        <v>21215816.598813318</v>
      </c>
      <c r="I13" t="s">
        <v>9</v>
      </c>
      <c r="J13">
        <f>[1]Num_steady!B12</f>
        <v>20</v>
      </c>
      <c r="K13">
        <f t="shared" si="0"/>
        <v>21.215816598813319</v>
      </c>
      <c r="L13">
        <f t="shared" si="1"/>
        <v>24.145415834465606</v>
      </c>
      <c r="M13">
        <f t="shared" si="2"/>
        <v>27.075015070117892</v>
      </c>
    </row>
    <row r="14" spans="1:34" x14ac:dyDescent="0.55000000000000004">
      <c r="A14" s="4" t="s">
        <v>13</v>
      </c>
      <c r="B14" s="4" t="s">
        <v>10</v>
      </c>
      <c r="C14">
        <v>20893715.712791812</v>
      </c>
      <c r="I14" t="s">
        <v>10</v>
      </c>
      <c r="J14">
        <f>[1]Num_steady!B13</f>
        <v>25</v>
      </c>
      <c r="K14">
        <f t="shared" si="0"/>
        <v>20.893715712791813</v>
      </c>
      <c r="L14">
        <f t="shared" si="1"/>
        <v>23.823314948444096</v>
      </c>
      <c r="M14">
        <f t="shared" si="2"/>
        <v>26.752914184096383</v>
      </c>
    </row>
    <row r="15" spans="1:34" x14ac:dyDescent="0.55000000000000004">
      <c r="A15" s="4" t="s">
        <v>13</v>
      </c>
      <c r="B15" s="4" t="s">
        <v>11</v>
      </c>
      <c r="C15">
        <v>20507194.64956601</v>
      </c>
      <c r="I15" t="s">
        <v>11</v>
      </c>
      <c r="J15">
        <v>31</v>
      </c>
      <c r="K15">
        <f>C15/1000000</f>
        <v>20.50719464956601</v>
      </c>
      <c r="L15">
        <f t="shared" si="1"/>
        <v>23.436793885218297</v>
      </c>
      <c r="M15">
        <f t="shared" si="2"/>
        <v>26.366393120870583</v>
      </c>
    </row>
    <row r="16" spans="1:34" x14ac:dyDescent="0.55000000000000004">
      <c r="A16" s="4" t="s">
        <v>22</v>
      </c>
      <c r="B16" s="4" t="s">
        <v>0</v>
      </c>
      <c r="C16">
        <v>24670560.310672369</v>
      </c>
    </row>
    <row r="17" spans="1:3" x14ac:dyDescent="0.55000000000000004">
      <c r="A17" s="4" t="s">
        <v>22</v>
      </c>
      <c r="B17" s="4" t="s">
        <v>1</v>
      </c>
      <c r="C17">
        <v>24734186.291239794</v>
      </c>
    </row>
    <row r="18" spans="1:3" x14ac:dyDescent="0.55000000000000004">
      <c r="A18" s="4" t="s">
        <v>22</v>
      </c>
      <c r="B18" s="4" t="s">
        <v>2</v>
      </c>
      <c r="C18">
        <v>24790366.678336576</v>
      </c>
    </row>
    <row r="19" spans="1:3" x14ac:dyDescent="0.55000000000000004">
      <c r="A19" s="4" t="s">
        <v>22</v>
      </c>
      <c r="B19" s="4" t="s">
        <v>3</v>
      </c>
      <c r="C19">
        <v>24902727.45253012</v>
      </c>
    </row>
    <row r="20" spans="1:3" x14ac:dyDescent="0.55000000000000004">
      <c r="A20" s="4" t="s">
        <v>22</v>
      </c>
      <c r="B20" s="4" t="s">
        <v>4</v>
      </c>
      <c r="C20">
        <v>24910592.706723671</v>
      </c>
    </row>
    <row r="21" spans="1:3" x14ac:dyDescent="0.55000000000000004">
      <c r="A21" s="4" t="s">
        <v>22</v>
      </c>
      <c r="B21" s="4" t="s">
        <v>5</v>
      </c>
      <c r="C21">
        <v>24918457.96091722</v>
      </c>
    </row>
    <row r="22" spans="1:3" x14ac:dyDescent="0.55000000000000004">
      <c r="A22" s="4" t="s">
        <v>22</v>
      </c>
      <c r="B22" s="4" t="s">
        <v>6</v>
      </c>
      <c r="C22">
        <v>24854037.78371292</v>
      </c>
    </row>
    <row r="23" spans="1:3" x14ac:dyDescent="0.55000000000000004">
      <c r="A23" s="4" t="s">
        <v>22</v>
      </c>
      <c r="B23" s="4" t="s">
        <v>7</v>
      </c>
      <c r="C23">
        <v>24789617.60650862</v>
      </c>
    </row>
    <row r="24" spans="1:3" x14ac:dyDescent="0.55000000000000004">
      <c r="A24" s="4" t="s">
        <v>22</v>
      </c>
      <c r="B24" s="4" t="s">
        <v>8</v>
      </c>
      <c r="C24">
        <v>24467516.720487114</v>
      </c>
    </row>
    <row r="25" spans="1:3" x14ac:dyDescent="0.55000000000000004">
      <c r="A25" s="4" t="s">
        <v>22</v>
      </c>
      <c r="B25" s="4" t="s">
        <v>9</v>
      </c>
      <c r="C25">
        <v>24145415.834465604</v>
      </c>
    </row>
    <row r="26" spans="1:3" x14ac:dyDescent="0.55000000000000004">
      <c r="A26" s="4" t="s">
        <v>22</v>
      </c>
      <c r="B26" s="4" t="s">
        <v>10</v>
      </c>
      <c r="C26">
        <v>23823314.948444098</v>
      </c>
    </row>
    <row r="27" spans="1:3" x14ac:dyDescent="0.55000000000000004">
      <c r="A27" s="4" t="s">
        <v>22</v>
      </c>
      <c r="B27" s="4" t="s">
        <v>11</v>
      </c>
      <c r="C27">
        <v>23436793.885218296</v>
      </c>
    </row>
    <row r="28" spans="1:3" x14ac:dyDescent="0.55000000000000004">
      <c r="A28" s="4" t="s">
        <v>23</v>
      </c>
      <c r="B28" s="4" t="s">
        <v>0</v>
      </c>
      <c r="C28">
        <v>27607605.139795311</v>
      </c>
    </row>
    <row r="29" spans="1:3" x14ac:dyDescent="0.55000000000000004">
      <c r="A29" s="4" t="s">
        <v>23</v>
      </c>
      <c r="B29" s="4" t="s">
        <v>1</v>
      </c>
      <c r="C29">
        <v>27663785.526892081</v>
      </c>
    </row>
    <row r="30" spans="1:3" x14ac:dyDescent="0.55000000000000004">
      <c r="A30" s="4" t="s">
        <v>23</v>
      </c>
      <c r="B30" s="4" t="s">
        <v>2</v>
      </c>
      <c r="C30">
        <v>27719965.913988862</v>
      </c>
    </row>
    <row r="31" spans="1:3" x14ac:dyDescent="0.55000000000000004">
      <c r="A31" s="4" t="s">
        <v>23</v>
      </c>
      <c r="B31" s="4" t="s">
        <v>3</v>
      </c>
      <c r="C31">
        <v>27832326.688182406</v>
      </c>
    </row>
    <row r="32" spans="1:3" x14ac:dyDescent="0.55000000000000004">
      <c r="A32" s="4" t="s">
        <v>23</v>
      </c>
      <c r="B32" s="4" t="s">
        <v>4</v>
      </c>
      <c r="C32">
        <v>27840191.942375958</v>
      </c>
    </row>
    <row r="33" spans="1:3" x14ac:dyDescent="0.55000000000000004">
      <c r="A33" s="4" t="s">
        <v>23</v>
      </c>
      <c r="B33" s="4" t="s">
        <v>5</v>
      </c>
      <c r="C33">
        <v>27848057.196569506</v>
      </c>
    </row>
    <row r="34" spans="1:3" x14ac:dyDescent="0.55000000000000004">
      <c r="A34" s="4" t="s">
        <v>23</v>
      </c>
      <c r="B34" s="4" t="s">
        <v>6</v>
      </c>
      <c r="C34">
        <v>27783637.019365206</v>
      </c>
    </row>
    <row r="35" spans="1:3" x14ac:dyDescent="0.55000000000000004">
      <c r="A35" s="4" t="s">
        <v>23</v>
      </c>
      <c r="B35" s="4" t="s">
        <v>7</v>
      </c>
      <c r="C35">
        <v>27719216.842160907</v>
      </c>
    </row>
    <row r="36" spans="1:3" x14ac:dyDescent="0.55000000000000004">
      <c r="A36" s="4" t="s">
        <v>23</v>
      </c>
      <c r="B36" s="4" t="s">
        <v>8</v>
      </c>
      <c r="C36">
        <v>27397115.956139401</v>
      </c>
    </row>
    <row r="37" spans="1:3" x14ac:dyDescent="0.55000000000000004">
      <c r="A37" s="4" t="s">
        <v>23</v>
      </c>
      <c r="B37" s="4" t="s">
        <v>9</v>
      </c>
      <c r="C37">
        <v>27075015.070117891</v>
      </c>
    </row>
    <row r="38" spans="1:3" x14ac:dyDescent="0.55000000000000004">
      <c r="A38" s="4" t="s">
        <v>23</v>
      </c>
      <c r="B38" s="4" t="s">
        <v>10</v>
      </c>
      <c r="C38">
        <v>26752914.184096385</v>
      </c>
    </row>
    <row r="39" spans="1:3" x14ac:dyDescent="0.55000000000000004">
      <c r="A39" s="4" t="s">
        <v>23</v>
      </c>
      <c r="B39" s="4" t="s">
        <v>11</v>
      </c>
      <c r="C39">
        <v>26366393.120870583</v>
      </c>
    </row>
    <row r="40" spans="1:3" x14ac:dyDescent="0.55000000000000004">
      <c r="A40" s="4"/>
      <c r="B40" s="4"/>
    </row>
    <row r="41" spans="1:3" x14ac:dyDescent="0.55000000000000004">
      <c r="A41" s="4"/>
      <c r="B41" s="4"/>
    </row>
    <row r="42" spans="1:3" x14ac:dyDescent="0.55000000000000004">
      <c r="A42" s="4"/>
      <c r="B42" s="4"/>
    </row>
    <row r="43" spans="1:3" x14ac:dyDescent="0.55000000000000004">
      <c r="A43" s="4"/>
      <c r="B43" s="4"/>
    </row>
    <row r="44" spans="1:3" x14ac:dyDescent="0.55000000000000004">
      <c r="A44" s="4"/>
      <c r="B44" s="4"/>
    </row>
    <row r="45" spans="1:3" x14ac:dyDescent="0.55000000000000004">
      <c r="A45" s="4"/>
      <c r="B45" s="4"/>
    </row>
    <row r="46" spans="1:3" x14ac:dyDescent="0.55000000000000004">
      <c r="A46" s="4"/>
      <c r="B46" s="4"/>
    </row>
    <row r="47" spans="1:3" x14ac:dyDescent="0.55000000000000004">
      <c r="A47" s="4"/>
      <c r="B47" s="4"/>
    </row>
    <row r="48" spans="1:3"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542B1-1DB6-4F1F-953A-C686BE5BF0CA}">
  <dimension ref="A1:Z150"/>
  <sheetViews>
    <sheetView zoomScale="40" zoomScaleNormal="80" workbookViewId="0">
      <selection activeCell="I27" sqref="I27"/>
    </sheetView>
  </sheetViews>
  <sheetFormatPr defaultRowHeight="14.4" x14ac:dyDescent="0.55000000000000004"/>
  <cols>
    <col min="1" max="4" width="15.578125" customWidth="1"/>
    <col min="11" max="11" width="12.734375" customWidth="1"/>
  </cols>
  <sheetData>
    <row r="1" spans="1:26" ht="69.900000000000006" customHeight="1" x14ac:dyDescent="0.55000000000000004">
      <c r="A1" s="13"/>
      <c r="L1" s="42" t="s">
        <v>42</v>
      </c>
      <c r="M1" s="42"/>
      <c r="N1" s="42"/>
      <c r="O1" s="42"/>
      <c r="P1" s="42"/>
      <c r="Q1" s="42"/>
      <c r="R1" s="42"/>
      <c r="S1" s="42"/>
      <c r="V1">
        <v>0</v>
      </c>
      <c r="W1">
        <v>4</v>
      </c>
      <c r="X1">
        <v>8</v>
      </c>
      <c r="Y1">
        <v>15</v>
      </c>
      <c r="Z1">
        <v>31</v>
      </c>
    </row>
    <row r="2" spans="1:26" x14ac:dyDescent="0.55000000000000004">
      <c r="A2" s="4"/>
      <c r="B2" s="4"/>
      <c r="C2" s="4"/>
      <c r="V2" t="s">
        <v>92</v>
      </c>
      <c r="W2" t="s">
        <v>91</v>
      </c>
      <c r="X2" t="s">
        <v>90</v>
      </c>
      <c r="Y2" t="s">
        <v>89</v>
      </c>
      <c r="Z2" t="s">
        <v>88</v>
      </c>
    </row>
    <row r="3" spans="1:26" x14ac:dyDescent="0.55000000000000004">
      <c r="A3" s="4"/>
      <c r="B3" s="4"/>
      <c r="C3" s="4"/>
      <c r="D3" s="4"/>
      <c r="N3" s="14"/>
      <c r="O3" s="14"/>
      <c r="S3" s="43" t="s">
        <v>19</v>
      </c>
      <c r="T3" s="43" t="s">
        <v>14</v>
      </c>
      <c r="U3" t="s">
        <v>16</v>
      </c>
      <c r="V3" t="s">
        <v>52</v>
      </c>
      <c r="W3" t="s">
        <v>52</v>
      </c>
      <c r="X3">
        <v>8998.0567431014406</v>
      </c>
      <c r="Y3">
        <v>10202.357818370299</v>
      </c>
      <c r="Z3">
        <v>12955.0459904133</v>
      </c>
    </row>
    <row r="4" spans="1:26" x14ac:dyDescent="0.55000000000000004">
      <c r="A4" s="4"/>
      <c r="B4" s="4"/>
      <c r="C4" s="4"/>
      <c r="N4" s="14"/>
      <c r="O4" s="14"/>
      <c r="S4" s="43"/>
      <c r="T4" s="43"/>
      <c r="U4" t="s">
        <v>18</v>
      </c>
      <c r="V4" t="s">
        <v>52</v>
      </c>
      <c r="W4" t="s">
        <v>52</v>
      </c>
      <c r="X4">
        <v>8998.0567431014406</v>
      </c>
      <c r="Y4">
        <v>10202.357818370299</v>
      </c>
      <c r="Z4">
        <v>12955.0459904133</v>
      </c>
    </row>
    <row r="5" spans="1:26" x14ac:dyDescent="0.55000000000000004">
      <c r="A5" s="4"/>
      <c r="B5" s="4"/>
      <c r="C5" s="4"/>
      <c r="N5" s="14"/>
      <c r="O5" s="14"/>
      <c r="S5" s="43"/>
      <c r="T5" s="43" t="s">
        <v>87</v>
      </c>
      <c r="U5" t="s">
        <v>16</v>
      </c>
      <c r="V5">
        <v>8000</v>
      </c>
      <c r="W5">
        <v>8000</v>
      </c>
      <c r="X5" t="s">
        <v>17</v>
      </c>
      <c r="Y5" t="s">
        <v>17</v>
      </c>
      <c r="Z5" t="s">
        <v>17</v>
      </c>
    </row>
    <row r="6" spans="1:26" x14ac:dyDescent="0.55000000000000004">
      <c r="A6" s="4"/>
      <c r="B6" s="4"/>
      <c r="C6" s="4"/>
      <c r="N6" s="14"/>
      <c r="O6" s="14"/>
      <c r="S6" s="43"/>
      <c r="T6" s="43"/>
      <c r="U6" t="s">
        <v>18</v>
      </c>
      <c r="V6">
        <v>8000</v>
      </c>
      <c r="W6">
        <v>8000</v>
      </c>
      <c r="X6" t="s">
        <v>17</v>
      </c>
      <c r="Y6" t="s">
        <v>17</v>
      </c>
      <c r="Z6" t="s">
        <v>17</v>
      </c>
    </row>
    <row r="7" spans="1:26" x14ac:dyDescent="0.55000000000000004">
      <c r="A7" s="4"/>
      <c r="B7" s="4"/>
      <c r="C7" s="4"/>
      <c r="N7" s="14"/>
      <c r="O7" s="14"/>
      <c r="S7" s="43" t="s">
        <v>15</v>
      </c>
      <c r="T7" s="43" t="s">
        <v>14</v>
      </c>
      <c r="U7" t="s">
        <v>16</v>
      </c>
      <c r="V7" t="s">
        <v>52</v>
      </c>
      <c r="W7">
        <v>9145.9170013386902</v>
      </c>
      <c r="X7">
        <v>8998.0567431014406</v>
      </c>
      <c r="Y7">
        <v>10202.357818370299</v>
      </c>
      <c r="Z7">
        <v>12955.0459904133</v>
      </c>
    </row>
    <row r="8" spans="1:26" x14ac:dyDescent="0.55000000000000004">
      <c r="A8" s="4"/>
      <c r="B8" s="4"/>
      <c r="C8" s="4"/>
      <c r="N8" s="15"/>
      <c r="O8" s="15"/>
      <c r="S8" s="43"/>
      <c r="T8" s="43"/>
      <c r="U8" t="s">
        <v>18</v>
      </c>
      <c r="V8" t="s">
        <v>52</v>
      </c>
      <c r="W8">
        <v>9145.9170013386902</v>
      </c>
      <c r="X8">
        <v>8998.0567431014406</v>
      </c>
      <c r="Y8">
        <v>10202.357818370299</v>
      </c>
      <c r="Z8">
        <v>12955.0459904133</v>
      </c>
    </row>
    <row r="9" spans="1:26" x14ac:dyDescent="0.55000000000000004">
      <c r="A9" s="4"/>
      <c r="B9" s="4"/>
      <c r="C9" s="4"/>
      <c r="S9" s="43"/>
      <c r="T9" s="43" t="s">
        <v>87</v>
      </c>
      <c r="U9" t="s">
        <v>16</v>
      </c>
      <c r="V9">
        <v>8000</v>
      </c>
      <c r="W9" t="s">
        <v>52</v>
      </c>
      <c r="X9" t="s">
        <v>17</v>
      </c>
      <c r="Y9" t="s">
        <v>17</v>
      </c>
      <c r="Z9" t="s">
        <v>17</v>
      </c>
    </row>
    <row r="10" spans="1:26" ht="57.6" x14ac:dyDescent="0.55000000000000004">
      <c r="A10" s="4"/>
      <c r="B10" s="4"/>
      <c r="C10" s="4"/>
      <c r="K10" t="s">
        <v>50</v>
      </c>
      <c r="L10" s="16" t="s">
        <v>51</v>
      </c>
      <c r="M10" s="16" t="s">
        <v>84</v>
      </c>
      <c r="N10" s="16" t="s">
        <v>85</v>
      </c>
      <c r="O10" s="16" t="s">
        <v>73</v>
      </c>
      <c r="P10" s="16" t="s">
        <v>86</v>
      </c>
      <c r="S10" s="43"/>
      <c r="T10" s="43"/>
      <c r="U10" t="s">
        <v>18</v>
      </c>
      <c r="V10">
        <v>8000</v>
      </c>
      <c r="W10" t="s">
        <v>52</v>
      </c>
      <c r="X10" t="s">
        <v>17</v>
      </c>
      <c r="Y10" t="s">
        <v>17</v>
      </c>
      <c r="Z10" t="s">
        <v>17</v>
      </c>
    </row>
    <row r="11" spans="1:26" x14ac:dyDescent="0.55000000000000004">
      <c r="A11" s="4"/>
      <c r="B11" s="4"/>
      <c r="C11" s="4"/>
      <c r="K11" s="3">
        <v>43313</v>
      </c>
      <c r="L11" s="17">
        <f>$V$13</f>
        <v>9345.2069146149806</v>
      </c>
      <c r="M11" s="17">
        <f t="shared" ref="M11:O12" si="0">W$13</f>
        <v>9145.9170013386902</v>
      </c>
      <c r="N11" s="17">
        <f t="shared" si="0"/>
        <v>8998.0567431014406</v>
      </c>
      <c r="O11" s="17">
        <f t="shared" si="0"/>
        <v>10202.357818370299</v>
      </c>
      <c r="P11" s="17">
        <f>Z$11</f>
        <v>12955.0459904133</v>
      </c>
      <c r="S11" s="44" t="s">
        <v>20</v>
      </c>
      <c r="T11" s="43" t="s">
        <v>14</v>
      </c>
      <c r="U11" t="s">
        <v>16</v>
      </c>
      <c r="V11" t="s">
        <v>52</v>
      </c>
      <c r="W11" t="s">
        <v>52</v>
      </c>
      <c r="X11" t="s">
        <v>17</v>
      </c>
      <c r="Y11">
        <v>10202.357818370299</v>
      </c>
      <c r="Z11">
        <v>12955.0459904133</v>
      </c>
    </row>
    <row r="12" spans="1:26" x14ac:dyDescent="0.55000000000000004">
      <c r="A12" s="4"/>
      <c r="B12" s="4"/>
      <c r="C12" s="4"/>
      <c r="K12" s="3">
        <v>43313.333333333336</v>
      </c>
      <c r="L12" s="17">
        <f>$V$13</f>
        <v>9345.2069146149806</v>
      </c>
      <c r="M12" s="17">
        <f t="shared" si="0"/>
        <v>9145.9170013386902</v>
      </c>
      <c r="N12" s="17">
        <f t="shared" si="0"/>
        <v>8998.0567431014406</v>
      </c>
      <c r="O12" s="17">
        <f t="shared" si="0"/>
        <v>10202.357818370299</v>
      </c>
      <c r="P12" s="17">
        <f>Z$11</f>
        <v>12955.0459904133</v>
      </c>
      <c r="S12" s="44"/>
      <c r="T12" s="43"/>
      <c r="U12" t="s">
        <v>18</v>
      </c>
      <c r="V12" t="s">
        <v>52</v>
      </c>
      <c r="W12" t="s">
        <v>52</v>
      </c>
      <c r="X12" t="s">
        <v>17</v>
      </c>
      <c r="Y12">
        <v>10202.357818370299</v>
      </c>
      <c r="Z12">
        <v>12955.0459904133</v>
      </c>
    </row>
    <row r="13" spans="1:26" x14ac:dyDescent="0.55000000000000004">
      <c r="A13" s="4"/>
      <c r="B13" s="4"/>
      <c r="C13" s="4"/>
      <c r="K13" s="3">
        <v>43313.333333333336</v>
      </c>
      <c r="L13" s="17">
        <f>$V$14</f>
        <v>17345.206914614999</v>
      </c>
      <c r="M13" s="17">
        <f t="shared" ref="M13:O14" si="1">W$14</f>
        <v>17145.917001338701</v>
      </c>
      <c r="N13" s="17">
        <f t="shared" si="1"/>
        <v>16998.056743101399</v>
      </c>
      <c r="O13" s="17">
        <f t="shared" si="1"/>
        <v>18202.357818370299</v>
      </c>
      <c r="P13" s="17">
        <f>Z$12</f>
        <v>12955.0459904133</v>
      </c>
      <c r="S13" s="44"/>
      <c r="T13" s="43" t="s">
        <v>87</v>
      </c>
      <c r="U13" t="s">
        <v>16</v>
      </c>
      <c r="V13">
        <v>9345.2069146149806</v>
      </c>
      <c r="W13">
        <v>9145.9170013386902</v>
      </c>
      <c r="X13">
        <v>8998.0567431014406</v>
      </c>
      <c r="Y13">
        <v>10202.357818370299</v>
      </c>
      <c r="Z13" t="s">
        <v>17</v>
      </c>
    </row>
    <row r="14" spans="1:26" x14ac:dyDescent="0.55000000000000004">
      <c r="A14" s="4"/>
      <c r="B14" s="4"/>
      <c r="C14" s="4"/>
      <c r="K14" s="3">
        <v>43314</v>
      </c>
      <c r="L14" s="17">
        <f>$V$14</f>
        <v>17345.206914614999</v>
      </c>
      <c r="M14" s="17">
        <f t="shared" si="1"/>
        <v>17145.917001338701</v>
      </c>
      <c r="N14" s="17">
        <f t="shared" si="1"/>
        <v>16998.056743101399</v>
      </c>
      <c r="O14" s="17">
        <f t="shared" si="1"/>
        <v>18202.357818370299</v>
      </c>
      <c r="P14" s="17">
        <f>Z$12</f>
        <v>12955.0459904133</v>
      </c>
      <c r="S14" s="44"/>
      <c r="T14" s="43"/>
      <c r="U14" t="s">
        <v>18</v>
      </c>
      <c r="V14">
        <v>17345.206914614999</v>
      </c>
      <c r="W14">
        <v>17145.917001338701</v>
      </c>
      <c r="X14">
        <v>16998.056743101399</v>
      </c>
      <c r="Y14">
        <v>18202.357818370299</v>
      </c>
      <c r="Z14" t="s">
        <v>17</v>
      </c>
    </row>
    <row r="15" spans="1:26" x14ac:dyDescent="0.55000000000000004">
      <c r="A15" s="4"/>
      <c r="B15" s="4"/>
      <c r="C15" s="4"/>
      <c r="K15" s="3">
        <v>43314</v>
      </c>
      <c r="L15" s="17">
        <f>$V$13</f>
        <v>9345.2069146149806</v>
      </c>
      <c r="M15" s="17">
        <f t="shared" ref="M15:O16" si="2">W$13</f>
        <v>9145.9170013386902</v>
      </c>
      <c r="N15" s="17">
        <f t="shared" si="2"/>
        <v>8998.0567431014406</v>
      </c>
      <c r="O15" s="17">
        <f t="shared" si="2"/>
        <v>10202.357818370299</v>
      </c>
      <c r="P15" s="17">
        <f>Z$11</f>
        <v>12955.0459904133</v>
      </c>
    </row>
    <row r="16" spans="1:26" x14ac:dyDescent="0.55000000000000004">
      <c r="A16" s="4"/>
      <c r="B16" s="4"/>
      <c r="C16" s="4"/>
      <c r="K16" s="3">
        <v>43314.333333333336</v>
      </c>
      <c r="L16" s="17">
        <f>$V$13</f>
        <v>9345.2069146149806</v>
      </c>
      <c r="M16" s="17">
        <f t="shared" si="2"/>
        <v>9145.9170013386902</v>
      </c>
      <c r="N16" s="17">
        <f t="shared" si="2"/>
        <v>8998.0567431014406</v>
      </c>
      <c r="O16" s="17">
        <f t="shared" si="2"/>
        <v>10202.357818370299</v>
      </c>
      <c r="P16" s="17">
        <f>Z$11</f>
        <v>12955.0459904133</v>
      </c>
    </row>
    <row r="17" spans="1:16" x14ac:dyDescent="0.55000000000000004">
      <c r="A17" s="4"/>
      <c r="B17" s="4"/>
      <c r="C17" s="4"/>
      <c r="K17" s="3">
        <v>43314.333333333336</v>
      </c>
      <c r="L17" s="17">
        <f>$V$14</f>
        <v>17345.206914614999</v>
      </c>
      <c r="M17" s="17">
        <f t="shared" ref="M17:O18" si="3">W$14</f>
        <v>17145.917001338701</v>
      </c>
      <c r="N17" s="17">
        <f t="shared" si="3"/>
        <v>16998.056743101399</v>
      </c>
      <c r="O17" s="17">
        <f t="shared" si="3"/>
        <v>18202.357818370299</v>
      </c>
      <c r="P17" s="17">
        <f>Z$12</f>
        <v>12955.0459904133</v>
      </c>
    </row>
    <row r="18" spans="1:16" x14ac:dyDescent="0.55000000000000004">
      <c r="A18" s="4"/>
      <c r="B18" s="4"/>
      <c r="C18" s="4"/>
      <c r="K18" s="3">
        <v>43315</v>
      </c>
      <c r="L18" s="17">
        <f>$V$14</f>
        <v>17345.206914614999</v>
      </c>
      <c r="M18" s="17">
        <f t="shared" si="3"/>
        <v>17145.917001338701</v>
      </c>
      <c r="N18" s="17">
        <f t="shared" si="3"/>
        <v>16998.056743101399</v>
      </c>
      <c r="O18" s="17">
        <f t="shared" si="3"/>
        <v>18202.357818370299</v>
      </c>
      <c r="P18" s="17">
        <f>Z$12</f>
        <v>12955.0459904133</v>
      </c>
    </row>
    <row r="19" spans="1:16" x14ac:dyDescent="0.55000000000000004">
      <c r="A19" s="4"/>
      <c r="B19" s="4"/>
      <c r="C19" s="4"/>
      <c r="K19" s="3">
        <v>43315</v>
      </c>
      <c r="L19" s="17">
        <f>$V$13</f>
        <v>9345.2069146149806</v>
      </c>
      <c r="M19" s="17">
        <f t="shared" ref="M19:O20" si="4">W$13</f>
        <v>9145.9170013386902</v>
      </c>
      <c r="N19" s="17">
        <f t="shared" si="4"/>
        <v>8998.0567431014406</v>
      </c>
      <c r="O19" s="17">
        <f t="shared" si="4"/>
        <v>10202.357818370299</v>
      </c>
      <c r="P19" s="17">
        <f>Z$11</f>
        <v>12955.0459904133</v>
      </c>
    </row>
    <row r="20" spans="1:16" x14ac:dyDescent="0.55000000000000004">
      <c r="A20" s="4"/>
      <c r="B20" s="4"/>
      <c r="C20" s="4"/>
      <c r="K20" s="3">
        <v>43315.333333333336</v>
      </c>
      <c r="L20" s="17">
        <f>$V$13</f>
        <v>9345.2069146149806</v>
      </c>
      <c r="M20" s="17">
        <f t="shared" si="4"/>
        <v>9145.9170013386902</v>
      </c>
      <c r="N20" s="17">
        <f t="shared" si="4"/>
        <v>8998.0567431014406</v>
      </c>
      <c r="O20" s="17">
        <f t="shared" si="4"/>
        <v>10202.357818370299</v>
      </c>
      <c r="P20" s="17">
        <f>Z$11</f>
        <v>12955.0459904133</v>
      </c>
    </row>
    <row r="21" spans="1:16" x14ac:dyDescent="0.55000000000000004">
      <c r="A21" s="4"/>
      <c r="B21" s="4"/>
      <c r="C21" s="4"/>
      <c r="K21" s="3">
        <v>43315.333333333336</v>
      </c>
      <c r="L21" s="17">
        <f>$V$14</f>
        <v>17345.206914614999</v>
      </c>
      <c r="M21" s="17">
        <f t="shared" ref="M21:O22" si="5">W$14</f>
        <v>17145.917001338701</v>
      </c>
      <c r="N21" s="17">
        <f t="shared" si="5"/>
        <v>16998.056743101399</v>
      </c>
      <c r="O21" s="17">
        <f t="shared" si="5"/>
        <v>18202.357818370299</v>
      </c>
      <c r="P21" s="17">
        <f>Z$12</f>
        <v>12955.0459904133</v>
      </c>
    </row>
    <row r="22" spans="1:16" x14ac:dyDescent="0.55000000000000004">
      <c r="A22" s="4"/>
      <c r="B22" s="4"/>
      <c r="C22" s="4"/>
      <c r="K22" s="3">
        <v>43316</v>
      </c>
      <c r="L22" s="17">
        <f>$V$14</f>
        <v>17345.206914614999</v>
      </c>
      <c r="M22" s="17">
        <f t="shared" si="5"/>
        <v>17145.917001338701</v>
      </c>
      <c r="N22" s="17">
        <f t="shared" si="5"/>
        <v>16998.056743101399</v>
      </c>
      <c r="O22" s="17">
        <f t="shared" si="5"/>
        <v>18202.357818370299</v>
      </c>
      <c r="P22" s="17">
        <f>Z$12</f>
        <v>12955.0459904133</v>
      </c>
    </row>
    <row r="23" spans="1:16" x14ac:dyDescent="0.55000000000000004">
      <c r="A23" s="4"/>
      <c r="B23" s="4"/>
      <c r="C23" s="4"/>
      <c r="K23" s="3">
        <v>43316</v>
      </c>
      <c r="L23" s="17">
        <f>$V$13</f>
        <v>9345.2069146149806</v>
      </c>
      <c r="M23" s="17">
        <f t="shared" ref="M23:O24" si="6">W$13</f>
        <v>9145.9170013386902</v>
      </c>
      <c r="N23" s="17">
        <f t="shared" si="6"/>
        <v>8998.0567431014406</v>
      </c>
      <c r="O23" s="17">
        <f t="shared" si="6"/>
        <v>10202.357818370299</v>
      </c>
      <c r="P23" s="17">
        <f>Z$11</f>
        <v>12955.0459904133</v>
      </c>
    </row>
    <row r="24" spans="1:16" x14ac:dyDescent="0.55000000000000004">
      <c r="A24" s="4"/>
      <c r="B24" s="4"/>
      <c r="C24" s="4"/>
      <c r="K24" s="3">
        <v>43316.333333333336</v>
      </c>
      <c r="L24" s="17">
        <f>$V$13</f>
        <v>9345.2069146149806</v>
      </c>
      <c r="M24" s="17">
        <f t="shared" si="6"/>
        <v>9145.9170013386902</v>
      </c>
      <c r="N24" s="17">
        <f t="shared" si="6"/>
        <v>8998.0567431014406</v>
      </c>
      <c r="O24" s="17">
        <f t="shared" si="6"/>
        <v>10202.357818370299</v>
      </c>
      <c r="P24" s="17">
        <f>Z$11</f>
        <v>12955.0459904133</v>
      </c>
    </row>
    <row r="25" spans="1:16" x14ac:dyDescent="0.55000000000000004">
      <c r="A25" s="4"/>
      <c r="B25" s="4"/>
      <c r="C25" s="4"/>
      <c r="K25" s="3">
        <v>43316.333333333336</v>
      </c>
      <c r="L25" s="17">
        <f>$V$14</f>
        <v>17345.206914614999</v>
      </c>
      <c r="M25" s="17">
        <f t="shared" ref="M25:O26" si="7">W$14</f>
        <v>17145.917001338701</v>
      </c>
      <c r="N25" s="17">
        <f t="shared" si="7"/>
        <v>16998.056743101399</v>
      </c>
      <c r="O25" s="17">
        <f t="shared" si="7"/>
        <v>18202.357818370299</v>
      </c>
      <c r="P25" s="17">
        <f>Z$12</f>
        <v>12955.0459904133</v>
      </c>
    </row>
    <row r="26" spans="1:16" x14ac:dyDescent="0.55000000000000004">
      <c r="A26" s="4"/>
      <c r="B26" s="4"/>
      <c r="C26" s="4"/>
      <c r="K26" s="3">
        <v>43317</v>
      </c>
      <c r="L26" s="17">
        <f>$V$14</f>
        <v>17345.206914614999</v>
      </c>
      <c r="M26" s="17">
        <f t="shared" si="7"/>
        <v>17145.917001338701</v>
      </c>
      <c r="N26" s="17">
        <f t="shared" si="7"/>
        <v>16998.056743101399</v>
      </c>
      <c r="O26" s="17">
        <f t="shared" si="7"/>
        <v>18202.357818370299</v>
      </c>
      <c r="P26" s="17">
        <f>Z$12</f>
        <v>12955.0459904133</v>
      </c>
    </row>
    <row r="27" spans="1:16" x14ac:dyDescent="0.55000000000000004">
      <c r="A27" s="4"/>
      <c r="B27" s="4"/>
      <c r="C27" s="4"/>
      <c r="K27" s="3">
        <v>43317</v>
      </c>
      <c r="L27" s="17">
        <f>$V$13</f>
        <v>9345.2069146149806</v>
      </c>
      <c r="M27" s="17">
        <f t="shared" ref="M27:O28" si="8">W$13</f>
        <v>9145.9170013386902</v>
      </c>
      <c r="N27" s="17">
        <f t="shared" si="8"/>
        <v>8998.0567431014406</v>
      </c>
      <c r="O27" s="17">
        <f t="shared" si="8"/>
        <v>10202.357818370299</v>
      </c>
      <c r="P27" s="17">
        <f>Z$11</f>
        <v>12955.0459904133</v>
      </c>
    </row>
    <row r="28" spans="1:16" x14ac:dyDescent="0.55000000000000004">
      <c r="A28" s="4"/>
      <c r="B28" s="4"/>
      <c r="C28" s="4"/>
      <c r="K28" s="3">
        <v>43317.333333333336</v>
      </c>
      <c r="L28" s="17">
        <f>$V$13</f>
        <v>9345.2069146149806</v>
      </c>
      <c r="M28" s="17">
        <f t="shared" si="8"/>
        <v>9145.9170013386902</v>
      </c>
      <c r="N28" s="17">
        <f t="shared" si="8"/>
        <v>8998.0567431014406</v>
      </c>
      <c r="O28" s="17">
        <f t="shared" si="8"/>
        <v>10202.357818370299</v>
      </c>
      <c r="P28" s="17">
        <f>Z$11</f>
        <v>12955.0459904133</v>
      </c>
    </row>
    <row r="29" spans="1:16" x14ac:dyDescent="0.55000000000000004">
      <c r="A29" s="4"/>
      <c r="B29" s="4"/>
      <c r="C29" s="4"/>
      <c r="K29" s="3">
        <v>43317.333333333336</v>
      </c>
      <c r="L29" s="17">
        <f>$V$14</f>
        <v>17345.206914614999</v>
      </c>
      <c r="M29" s="17">
        <f t="shared" ref="M29:O30" si="9">W$14</f>
        <v>17145.917001338701</v>
      </c>
      <c r="N29" s="17">
        <f t="shared" si="9"/>
        <v>16998.056743101399</v>
      </c>
      <c r="O29" s="17">
        <f t="shared" si="9"/>
        <v>18202.357818370299</v>
      </c>
      <c r="P29" s="17">
        <f>Z$12</f>
        <v>12955.0459904133</v>
      </c>
    </row>
    <row r="30" spans="1:16" x14ac:dyDescent="0.55000000000000004">
      <c r="A30" s="4"/>
      <c r="B30" s="4"/>
      <c r="C30" s="4"/>
      <c r="K30" s="3">
        <v>43318</v>
      </c>
      <c r="L30" s="17">
        <f>$V$14</f>
        <v>17345.206914614999</v>
      </c>
      <c r="M30" s="17">
        <f t="shared" si="9"/>
        <v>17145.917001338701</v>
      </c>
      <c r="N30" s="17">
        <f t="shared" si="9"/>
        <v>16998.056743101399</v>
      </c>
      <c r="O30" s="17">
        <f t="shared" si="9"/>
        <v>18202.357818370299</v>
      </c>
      <c r="P30" s="17">
        <f>Z$12</f>
        <v>12955.0459904133</v>
      </c>
    </row>
    <row r="31" spans="1:16" x14ac:dyDescent="0.55000000000000004">
      <c r="A31" s="4"/>
      <c r="B31" s="4"/>
      <c r="C31" s="4"/>
      <c r="K31" s="3">
        <v>43318</v>
      </c>
      <c r="L31" s="17">
        <f>$V$5</f>
        <v>8000</v>
      </c>
      <c r="M31" s="17">
        <f>W$5</f>
        <v>8000</v>
      </c>
      <c r="N31" s="17">
        <f>X$3</f>
        <v>8998.0567431014406</v>
      </c>
      <c r="O31" s="17">
        <f>Y$3</f>
        <v>10202.357818370299</v>
      </c>
      <c r="P31" s="17">
        <f>Z$7</f>
        <v>12955.0459904133</v>
      </c>
    </row>
    <row r="32" spans="1:16" x14ac:dyDescent="0.55000000000000004">
      <c r="A32" s="4"/>
      <c r="B32" s="4"/>
      <c r="C32" s="4"/>
      <c r="K32" s="3">
        <v>43318.333333333336</v>
      </c>
      <c r="L32" s="17">
        <f>$V$5</f>
        <v>8000</v>
      </c>
      <c r="M32" s="17">
        <f>W$5</f>
        <v>8000</v>
      </c>
      <c r="N32" s="17">
        <f>X$3</f>
        <v>8998.0567431014406</v>
      </c>
      <c r="O32" s="17">
        <f>Y$3</f>
        <v>10202.357818370299</v>
      </c>
      <c r="P32" s="17">
        <f>Z$7</f>
        <v>12955.0459904133</v>
      </c>
    </row>
    <row r="33" spans="1:16" x14ac:dyDescent="0.55000000000000004">
      <c r="A33" s="4"/>
      <c r="B33" s="4"/>
      <c r="C33" s="4"/>
      <c r="K33" s="3">
        <v>43318.333333333336</v>
      </c>
      <c r="L33" s="17">
        <f>$V$6</f>
        <v>8000</v>
      </c>
      <c r="M33" s="17">
        <f>W$6</f>
        <v>8000</v>
      </c>
      <c r="N33" s="17">
        <f>X$4</f>
        <v>8998.0567431014406</v>
      </c>
      <c r="O33" s="17">
        <f>Y$4</f>
        <v>10202.357818370299</v>
      </c>
      <c r="P33" s="17">
        <f>Z$8</f>
        <v>12955.0459904133</v>
      </c>
    </row>
    <row r="34" spans="1:16" x14ac:dyDescent="0.55000000000000004">
      <c r="A34" s="4"/>
      <c r="B34" s="4"/>
      <c r="C34" s="4"/>
      <c r="K34" s="3">
        <v>43319</v>
      </c>
      <c r="L34" s="17">
        <f>$V$6</f>
        <v>8000</v>
      </c>
      <c r="M34" s="17">
        <f>W$6</f>
        <v>8000</v>
      </c>
      <c r="N34" s="17">
        <f>X$4</f>
        <v>8998.0567431014406</v>
      </c>
      <c r="O34" s="17">
        <f>Y$4</f>
        <v>10202.357818370299</v>
      </c>
      <c r="P34" s="17">
        <f>Z$8</f>
        <v>12955.0459904133</v>
      </c>
    </row>
    <row r="35" spans="1:16" x14ac:dyDescent="0.55000000000000004">
      <c r="A35" s="4"/>
      <c r="B35" s="4"/>
      <c r="C35" s="4"/>
      <c r="K35" s="3">
        <v>43319</v>
      </c>
      <c r="L35" s="17">
        <f>$V$9</f>
        <v>8000</v>
      </c>
      <c r="M35" s="17">
        <f t="shared" ref="M35:O36" si="10">W$7</f>
        <v>9145.9170013386902</v>
      </c>
      <c r="N35" s="17">
        <f t="shared" si="10"/>
        <v>8998.0567431014406</v>
      </c>
      <c r="O35" s="17">
        <f t="shared" si="10"/>
        <v>10202.357818370299</v>
      </c>
      <c r="P35" s="17">
        <f>Z$3</f>
        <v>12955.0459904133</v>
      </c>
    </row>
    <row r="36" spans="1:16" x14ac:dyDescent="0.55000000000000004">
      <c r="A36" s="4"/>
      <c r="B36" s="4"/>
      <c r="C36" s="4"/>
      <c r="K36" s="3">
        <v>43319.333333333336</v>
      </c>
      <c r="L36" s="17">
        <f>$V$9</f>
        <v>8000</v>
      </c>
      <c r="M36" s="17">
        <f t="shared" si="10"/>
        <v>9145.9170013386902</v>
      </c>
      <c r="N36" s="17">
        <f t="shared" si="10"/>
        <v>8998.0567431014406</v>
      </c>
      <c r="O36" s="17">
        <f t="shared" si="10"/>
        <v>10202.357818370299</v>
      </c>
      <c r="P36" s="17">
        <f>Z$3</f>
        <v>12955.0459904133</v>
      </c>
    </row>
    <row r="37" spans="1:16" x14ac:dyDescent="0.55000000000000004">
      <c r="A37" s="4"/>
      <c r="B37" s="4"/>
      <c r="C37" s="4"/>
      <c r="K37" s="3">
        <v>43319.333333333336</v>
      </c>
      <c r="L37" s="17">
        <f>$V$10</f>
        <v>8000</v>
      </c>
      <c r="M37" s="17">
        <f t="shared" ref="M37:O38" si="11">W$8</f>
        <v>9145.9170013386902</v>
      </c>
      <c r="N37" s="17">
        <f t="shared" si="11"/>
        <v>8998.0567431014406</v>
      </c>
      <c r="O37" s="17">
        <f t="shared" si="11"/>
        <v>10202.357818370299</v>
      </c>
      <c r="P37" s="17">
        <f>Z$4</f>
        <v>12955.0459904133</v>
      </c>
    </row>
    <row r="38" spans="1:16" x14ac:dyDescent="0.55000000000000004">
      <c r="A38" s="4"/>
      <c r="B38" s="4"/>
      <c r="C38" s="4"/>
      <c r="K38" s="3">
        <v>43320</v>
      </c>
      <c r="L38" s="17">
        <f>$V$10</f>
        <v>8000</v>
      </c>
      <c r="M38" s="17">
        <f t="shared" si="11"/>
        <v>9145.9170013386902</v>
      </c>
      <c r="N38" s="17">
        <f t="shared" si="11"/>
        <v>8998.0567431014406</v>
      </c>
      <c r="O38" s="17">
        <f t="shared" si="11"/>
        <v>10202.357818370299</v>
      </c>
      <c r="P38" s="17">
        <f>Z$4</f>
        <v>12955.0459904133</v>
      </c>
    </row>
    <row r="39" spans="1:16" x14ac:dyDescent="0.55000000000000004">
      <c r="A39" s="4"/>
      <c r="B39" s="4"/>
      <c r="C39" s="4"/>
      <c r="K39" s="3">
        <v>43320</v>
      </c>
      <c r="L39" s="17">
        <f>$V$13</f>
        <v>9345.2069146149806</v>
      </c>
      <c r="M39" s="17">
        <f t="shared" ref="M39:O40" si="12">W$13</f>
        <v>9145.9170013386902</v>
      </c>
      <c r="N39" s="17">
        <f t="shared" si="12"/>
        <v>8998.0567431014406</v>
      </c>
      <c r="O39" s="17">
        <f t="shared" si="12"/>
        <v>10202.357818370299</v>
      </c>
      <c r="P39" s="17">
        <f>Z$11</f>
        <v>12955.0459904133</v>
      </c>
    </row>
    <row r="40" spans="1:16" x14ac:dyDescent="0.55000000000000004">
      <c r="A40" s="4"/>
      <c r="B40" s="4"/>
      <c r="C40" s="4"/>
      <c r="K40" s="3">
        <v>43320.333333333336</v>
      </c>
      <c r="L40" s="17">
        <f>$V$13</f>
        <v>9345.2069146149806</v>
      </c>
      <c r="M40" s="17">
        <f t="shared" si="12"/>
        <v>9145.9170013386902</v>
      </c>
      <c r="N40" s="17">
        <f t="shared" si="12"/>
        <v>8998.0567431014406</v>
      </c>
      <c r="O40" s="17">
        <f t="shared" si="12"/>
        <v>10202.357818370299</v>
      </c>
      <c r="P40" s="17">
        <f>Z$11</f>
        <v>12955.0459904133</v>
      </c>
    </row>
    <row r="41" spans="1:16" x14ac:dyDescent="0.55000000000000004">
      <c r="A41" s="4"/>
      <c r="B41" s="4"/>
      <c r="C41" s="4"/>
      <c r="K41" s="3">
        <v>43320.333333333336</v>
      </c>
      <c r="L41" s="17">
        <f>$V$14</f>
        <v>17345.206914614999</v>
      </c>
      <c r="M41" s="17">
        <f t="shared" ref="M41:O42" si="13">W$14</f>
        <v>17145.917001338701</v>
      </c>
      <c r="N41" s="17">
        <f t="shared" si="13"/>
        <v>16998.056743101399</v>
      </c>
      <c r="O41" s="17">
        <f t="shared" si="13"/>
        <v>18202.357818370299</v>
      </c>
      <c r="P41" s="17">
        <f>Z$12</f>
        <v>12955.0459904133</v>
      </c>
    </row>
    <row r="42" spans="1:16" x14ac:dyDescent="0.55000000000000004">
      <c r="A42" s="4"/>
      <c r="B42" s="4"/>
      <c r="C42" s="4"/>
      <c r="K42" s="3">
        <v>43321</v>
      </c>
      <c r="L42" s="17">
        <f>$V$14</f>
        <v>17345.206914614999</v>
      </c>
      <c r="M42" s="17">
        <f t="shared" si="13"/>
        <v>17145.917001338701</v>
      </c>
      <c r="N42" s="17">
        <f t="shared" si="13"/>
        <v>16998.056743101399</v>
      </c>
      <c r="O42" s="17">
        <f t="shared" si="13"/>
        <v>18202.357818370299</v>
      </c>
      <c r="P42" s="17">
        <f>Z$12</f>
        <v>12955.0459904133</v>
      </c>
    </row>
    <row r="43" spans="1:16" x14ac:dyDescent="0.55000000000000004">
      <c r="A43" s="4"/>
      <c r="B43" s="4"/>
      <c r="C43" s="4"/>
      <c r="K43" s="3">
        <v>43321</v>
      </c>
      <c r="L43" s="17">
        <f>$V$13</f>
        <v>9345.2069146149806</v>
      </c>
      <c r="M43" s="17">
        <f t="shared" ref="M43:O44" si="14">W$13</f>
        <v>9145.9170013386902</v>
      </c>
      <c r="N43" s="17">
        <f t="shared" si="14"/>
        <v>8998.0567431014406</v>
      </c>
      <c r="O43" s="17">
        <f t="shared" si="14"/>
        <v>10202.357818370299</v>
      </c>
      <c r="P43" s="17">
        <f>Z$11</f>
        <v>12955.0459904133</v>
      </c>
    </row>
    <row r="44" spans="1:16" x14ac:dyDescent="0.55000000000000004">
      <c r="A44" s="4"/>
      <c r="B44" s="4"/>
      <c r="C44" s="4"/>
      <c r="K44" s="3">
        <v>43321.333333333336</v>
      </c>
      <c r="L44" s="17">
        <f>$V$13</f>
        <v>9345.2069146149806</v>
      </c>
      <c r="M44" s="17">
        <f t="shared" si="14"/>
        <v>9145.9170013386902</v>
      </c>
      <c r="N44" s="17">
        <f t="shared" si="14"/>
        <v>8998.0567431014406</v>
      </c>
      <c r="O44" s="17">
        <f t="shared" si="14"/>
        <v>10202.357818370299</v>
      </c>
      <c r="P44" s="17">
        <f>Z$11</f>
        <v>12955.0459904133</v>
      </c>
    </row>
    <row r="45" spans="1:16" x14ac:dyDescent="0.55000000000000004">
      <c r="A45" s="4"/>
      <c r="B45" s="4"/>
      <c r="C45" s="4"/>
      <c r="K45" s="3">
        <v>43321.333333333336</v>
      </c>
      <c r="L45" s="17">
        <f>$V$14</f>
        <v>17345.206914614999</v>
      </c>
      <c r="M45" s="17">
        <f t="shared" ref="M45:O46" si="15">W$14</f>
        <v>17145.917001338701</v>
      </c>
      <c r="N45" s="17">
        <f t="shared" si="15"/>
        <v>16998.056743101399</v>
      </c>
      <c r="O45" s="17">
        <f t="shared" si="15"/>
        <v>18202.357818370299</v>
      </c>
      <c r="P45" s="17">
        <f>Z$12</f>
        <v>12955.0459904133</v>
      </c>
    </row>
    <row r="46" spans="1:16" x14ac:dyDescent="0.55000000000000004">
      <c r="A46" s="4"/>
      <c r="B46" s="4"/>
      <c r="C46" s="4"/>
      <c r="K46" s="3">
        <v>43322</v>
      </c>
      <c r="L46" s="17">
        <f>$V$14</f>
        <v>17345.206914614999</v>
      </c>
      <c r="M46" s="17">
        <f t="shared" si="15"/>
        <v>17145.917001338701</v>
      </c>
      <c r="N46" s="17">
        <f t="shared" si="15"/>
        <v>16998.056743101399</v>
      </c>
      <c r="O46" s="17">
        <f t="shared" si="15"/>
        <v>18202.357818370299</v>
      </c>
      <c r="P46" s="17">
        <f>Z$12</f>
        <v>12955.0459904133</v>
      </c>
    </row>
    <row r="47" spans="1:16" x14ac:dyDescent="0.55000000000000004">
      <c r="A47" s="4"/>
      <c r="B47" s="4"/>
      <c r="C47" s="4"/>
      <c r="K47" s="3">
        <v>43322</v>
      </c>
      <c r="L47" s="17">
        <f>$V$13</f>
        <v>9345.2069146149806</v>
      </c>
      <c r="M47" s="17">
        <f t="shared" ref="M47:O48" si="16">W$13</f>
        <v>9145.9170013386902</v>
      </c>
      <c r="N47" s="17">
        <f t="shared" si="16"/>
        <v>8998.0567431014406</v>
      </c>
      <c r="O47" s="17">
        <f t="shared" si="16"/>
        <v>10202.357818370299</v>
      </c>
      <c r="P47" s="17">
        <f>Z$11</f>
        <v>12955.0459904133</v>
      </c>
    </row>
    <row r="48" spans="1:16" x14ac:dyDescent="0.55000000000000004">
      <c r="A48" s="4"/>
      <c r="B48" s="4"/>
      <c r="C48" s="4"/>
      <c r="K48" s="3">
        <v>43322.333333333336</v>
      </c>
      <c r="L48" s="17">
        <f>$V$13</f>
        <v>9345.2069146149806</v>
      </c>
      <c r="M48" s="17">
        <f t="shared" si="16"/>
        <v>9145.9170013386902</v>
      </c>
      <c r="N48" s="17">
        <f t="shared" si="16"/>
        <v>8998.0567431014406</v>
      </c>
      <c r="O48" s="17">
        <f t="shared" si="16"/>
        <v>10202.357818370299</v>
      </c>
      <c r="P48" s="17">
        <f>Z$11</f>
        <v>12955.0459904133</v>
      </c>
    </row>
    <row r="49" spans="1:16" x14ac:dyDescent="0.55000000000000004">
      <c r="A49" s="4"/>
      <c r="B49" s="4"/>
      <c r="C49" s="4"/>
      <c r="K49" s="3">
        <v>43322.333333333336</v>
      </c>
      <c r="L49" s="17">
        <f>$V$14</f>
        <v>17345.206914614999</v>
      </c>
      <c r="M49" s="17">
        <f t="shared" ref="M49:O50" si="17">W$14</f>
        <v>17145.917001338701</v>
      </c>
      <c r="N49" s="17">
        <f t="shared" si="17"/>
        <v>16998.056743101399</v>
      </c>
      <c r="O49" s="17">
        <f t="shared" si="17"/>
        <v>18202.357818370299</v>
      </c>
      <c r="P49" s="17">
        <f>Z$12</f>
        <v>12955.0459904133</v>
      </c>
    </row>
    <row r="50" spans="1:16" x14ac:dyDescent="0.55000000000000004">
      <c r="A50" s="4"/>
      <c r="B50" s="4"/>
      <c r="C50" s="4"/>
      <c r="K50" s="3">
        <v>43323</v>
      </c>
      <c r="L50" s="17">
        <f>$V$14</f>
        <v>17345.206914614999</v>
      </c>
      <c r="M50" s="17">
        <f t="shared" si="17"/>
        <v>17145.917001338701</v>
      </c>
      <c r="N50" s="17">
        <f t="shared" si="17"/>
        <v>16998.056743101399</v>
      </c>
      <c r="O50" s="17">
        <f t="shared" si="17"/>
        <v>18202.357818370299</v>
      </c>
      <c r="P50" s="17">
        <f>Z$12</f>
        <v>12955.0459904133</v>
      </c>
    </row>
    <row r="51" spans="1:16" x14ac:dyDescent="0.55000000000000004">
      <c r="A51" s="4"/>
      <c r="B51" s="4"/>
      <c r="C51" s="4"/>
      <c r="K51" s="3">
        <v>43323</v>
      </c>
      <c r="L51" s="17">
        <f>$V$13</f>
        <v>9345.2069146149806</v>
      </c>
      <c r="M51" s="17">
        <f t="shared" ref="M51:O52" si="18">W$13</f>
        <v>9145.9170013386902</v>
      </c>
      <c r="N51" s="17">
        <f t="shared" si="18"/>
        <v>8998.0567431014406</v>
      </c>
      <c r="O51" s="17">
        <f t="shared" si="18"/>
        <v>10202.357818370299</v>
      </c>
      <c r="P51" s="17">
        <f>Z$11</f>
        <v>12955.0459904133</v>
      </c>
    </row>
    <row r="52" spans="1:16" x14ac:dyDescent="0.55000000000000004">
      <c r="A52" s="4"/>
      <c r="B52" s="4"/>
      <c r="C52" s="4"/>
      <c r="K52" s="3">
        <v>43323.333333333336</v>
      </c>
      <c r="L52" s="17">
        <f>$V$13</f>
        <v>9345.2069146149806</v>
      </c>
      <c r="M52" s="17">
        <f t="shared" si="18"/>
        <v>9145.9170013386902</v>
      </c>
      <c r="N52" s="17">
        <f t="shared" si="18"/>
        <v>8998.0567431014406</v>
      </c>
      <c r="O52" s="17">
        <f t="shared" si="18"/>
        <v>10202.357818370299</v>
      </c>
      <c r="P52" s="17">
        <f>Z$11</f>
        <v>12955.0459904133</v>
      </c>
    </row>
    <row r="53" spans="1:16" x14ac:dyDescent="0.55000000000000004">
      <c r="A53" s="4"/>
      <c r="B53" s="4"/>
      <c r="C53" s="4"/>
      <c r="K53" s="3">
        <v>43323.333333333336</v>
      </c>
      <c r="L53" s="17">
        <f>$V$14</f>
        <v>17345.206914614999</v>
      </c>
      <c r="M53" s="17">
        <f t="shared" ref="M53:O54" si="19">W$14</f>
        <v>17145.917001338701</v>
      </c>
      <c r="N53" s="17">
        <f t="shared" si="19"/>
        <v>16998.056743101399</v>
      </c>
      <c r="O53" s="17">
        <f t="shared" si="19"/>
        <v>18202.357818370299</v>
      </c>
      <c r="P53" s="17">
        <f>Z$12</f>
        <v>12955.0459904133</v>
      </c>
    </row>
    <row r="54" spans="1:16" x14ac:dyDescent="0.55000000000000004">
      <c r="A54" s="4"/>
      <c r="B54" s="4"/>
      <c r="C54" s="4"/>
      <c r="K54" s="3">
        <v>43324</v>
      </c>
      <c r="L54" s="17">
        <f>$V$14</f>
        <v>17345.206914614999</v>
      </c>
      <c r="M54" s="17">
        <f t="shared" si="19"/>
        <v>17145.917001338701</v>
      </c>
      <c r="N54" s="17">
        <f t="shared" si="19"/>
        <v>16998.056743101399</v>
      </c>
      <c r="O54" s="17">
        <f t="shared" si="19"/>
        <v>18202.357818370299</v>
      </c>
      <c r="P54" s="17">
        <f>Z$12</f>
        <v>12955.0459904133</v>
      </c>
    </row>
    <row r="55" spans="1:16" x14ac:dyDescent="0.55000000000000004">
      <c r="A55" s="4"/>
      <c r="B55" s="4"/>
      <c r="C55" s="4"/>
      <c r="K55" s="3">
        <v>43324</v>
      </c>
      <c r="L55" s="17">
        <f>$V$13</f>
        <v>9345.2069146149806</v>
      </c>
      <c r="M55" s="17">
        <f t="shared" ref="M55:O56" si="20">W$13</f>
        <v>9145.9170013386902</v>
      </c>
      <c r="N55" s="17">
        <f t="shared" si="20"/>
        <v>8998.0567431014406</v>
      </c>
      <c r="O55" s="17">
        <f t="shared" si="20"/>
        <v>10202.357818370299</v>
      </c>
      <c r="P55" s="17">
        <f>Z$11</f>
        <v>12955.0459904133</v>
      </c>
    </row>
    <row r="56" spans="1:16" x14ac:dyDescent="0.55000000000000004">
      <c r="A56" s="4"/>
      <c r="B56" s="4"/>
      <c r="C56" s="4"/>
      <c r="K56" s="3">
        <v>43324.333333333336</v>
      </c>
      <c r="L56" s="17">
        <f>$V$13</f>
        <v>9345.2069146149806</v>
      </c>
      <c r="M56" s="17">
        <f t="shared" si="20"/>
        <v>9145.9170013386902</v>
      </c>
      <c r="N56" s="17">
        <f t="shared" si="20"/>
        <v>8998.0567431014406</v>
      </c>
      <c r="O56" s="17">
        <f t="shared" si="20"/>
        <v>10202.357818370299</v>
      </c>
      <c r="P56" s="17">
        <f>Z$11</f>
        <v>12955.0459904133</v>
      </c>
    </row>
    <row r="57" spans="1:16" x14ac:dyDescent="0.55000000000000004">
      <c r="A57" s="4"/>
      <c r="B57" s="4"/>
      <c r="C57" s="4"/>
      <c r="K57" s="3">
        <v>43324.333333333336</v>
      </c>
      <c r="L57" s="17">
        <f>$V$14</f>
        <v>17345.206914614999</v>
      </c>
      <c r="M57" s="17">
        <f t="shared" ref="M57:O58" si="21">W$14</f>
        <v>17145.917001338701</v>
      </c>
      <c r="N57" s="17">
        <f t="shared" si="21"/>
        <v>16998.056743101399</v>
      </c>
      <c r="O57" s="17">
        <f t="shared" si="21"/>
        <v>18202.357818370299</v>
      </c>
      <c r="P57" s="17">
        <f>Z$12</f>
        <v>12955.0459904133</v>
      </c>
    </row>
    <row r="58" spans="1:16" x14ac:dyDescent="0.55000000000000004">
      <c r="A58" s="4"/>
      <c r="B58" s="4"/>
      <c r="C58" s="4"/>
      <c r="K58" s="3">
        <v>43325</v>
      </c>
      <c r="L58" s="17">
        <f>$V$14</f>
        <v>17345.206914614999</v>
      </c>
      <c r="M58" s="17">
        <f t="shared" si="21"/>
        <v>17145.917001338701</v>
      </c>
      <c r="N58" s="17">
        <f t="shared" si="21"/>
        <v>16998.056743101399</v>
      </c>
      <c r="O58" s="17">
        <f t="shared" si="21"/>
        <v>18202.357818370299</v>
      </c>
      <c r="P58" s="17">
        <f>Z$12</f>
        <v>12955.0459904133</v>
      </c>
    </row>
    <row r="59" spans="1:16" x14ac:dyDescent="0.55000000000000004">
      <c r="A59" s="4"/>
      <c r="B59" s="4"/>
      <c r="C59" s="4"/>
      <c r="K59" s="3">
        <v>43325</v>
      </c>
      <c r="L59" s="17">
        <f>$V$5</f>
        <v>8000</v>
      </c>
      <c r="M59" s="17">
        <f>W$5</f>
        <v>8000</v>
      </c>
      <c r="N59" s="17">
        <f>X$3</f>
        <v>8998.0567431014406</v>
      </c>
      <c r="O59" s="17">
        <f>Y$3</f>
        <v>10202.357818370299</v>
      </c>
      <c r="P59" s="17">
        <f>Z$7</f>
        <v>12955.0459904133</v>
      </c>
    </row>
    <row r="60" spans="1:16" x14ac:dyDescent="0.55000000000000004">
      <c r="A60" s="4"/>
      <c r="B60" s="4"/>
      <c r="C60" s="4"/>
      <c r="K60" s="3">
        <v>43325.333333333336</v>
      </c>
      <c r="L60" s="17">
        <f>$V$5</f>
        <v>8000</v>
      </c>
      <c r="M60" s="17">
        <f>W$5</f>
        <v>8000</v>
      </c>
      <c r="N60" s="17">
        <f>X$3</f>
        <v>8998.0567431014406</v>
      </c>
      <c r="O60" s="17">
        <f>Y$3</f>
        <v>10202.357818370299</v>
      </c>
      <c r="P60" s="17">
        <f>Z$7</f>
        <v>12955.0459904133</v>
      </c>
    </row>
    <row r="61" spans="1:16" x14ac:dyDescent="0.55000000000000004">
      <c r="A61" s="4"/>
      <c r="B61" s="4"/>
      <c r="C61" s="4"/>
      <c r="K61" s="3">
        <v>43325.333333333336</v>
      </c>
      <c r="L61" s="17">
        <f>$V$6</f>
        <v>8000</v>
      </c>
      <c r="M61" s="17">
        <f>W$6</f>
        <v>8000</v>
      </c>
      <c r="N61" s="17">
        <f>X$4</f>
        <v>8998.0567431014406</v>
      </c>
      <c r="O61" s="17">
        <f>Y$4</f>
        <v>10202.357818370299</v>
      </c>
      <c r="P61" s="17">
        <f>Z$8</f>
        <v>12955.0459904133</v>
      </c>
    </row>
    <row r="62" spans="1:16" x14ac:dyDescent="0.55000000000000004">
      <c r="A62" s="4"/>
      <c r="B62" s="4"/>
      <c r="C62" s="4"/>
      <c r="K62" s="3">
        <v>43326</v>
      </c>
      <c r="L62" s="17">
        <f>$V$6</f>
        <v>8000</v>
      </c>
      <c r="M62" s="17">
        <f>W$6</f>
        <v>8000</v>
      </c>
      <c r="N62" s="17">
        <f>X$4</f>
        <v>8998.0567431014406</v>
      </c>
      <c r="O62" s="17">
        <f>Y$4</f>
        <v>10202.357818370299</v>
      </c>
      <c r="P62" s="17">
        <f>Z$8</f>
        <v>12955.0459904133</v>
      </c>
    </row>
    <row r="63" spans="1:16" x14ac:dyDescent="0.55000000000000004">
      <c r="A63" s="4"/>
      <c r="B63" s="4"/>
      <c r="C63" s="4"/>
      <c r="K63" s="3">
        <v>43326</v>
      </c>
      <c r="L63" s="17">
        <f>$V$9</f>
        <v>8000</v>
      </c>
      <c r="M63" s="17">
        <f t="shared" ref="M63:O64" si="22">W$7</f>
        <v>9145.9170013386902</v>
      </c>
      <c r="N63" s="17">
        <f t="shared" si="22"/>
        <v>8998.0567431014406</v>
      </c>
      <c r="O63" s="17">
        <f t="shared" si="22"/>
        <v>10202.357818370299</v>
      </c>
      <c r="P63" s="17">
        <f>Z$3</f>
        <v>12955.0459904133</v>
      </c>
    </row>
    <row r="64" spans="1:16" x14ac:dyDescent="0.55000000000000004">
      <c r="A64" s="4"/>
      <c r="B64" s="4"/>
      <c r="C64" s="4"/>
      <c r="K64" s="3">
        <v>43326.333333333336</v>
      </c>
      <c r="L64" s="17">
        <f>$V$9</f>
        <v>8000</v>
      </c>
      <c r="M64" s="17">
        <f t="shared" si="22"/>
        <v>9145.9170013386902</v>
      </c>
      <c r="N64" s="17">
        <f t="shared" si="22"/>
        <v>8998.0567431014406</v>
      </c>
      <c r="O64" s="17">
        <f t="shared" si="22"/>
        <v>10202.357818370299</v>
      </c>
      <c r="P64" s="17">
        <f>Z$3</f>
        <v>12955.0459904133</v>
      </c>
    </row>
    <row r="65" spans="1:16" x14ac:dyDescent="0.55000000000000004">
      <c r="A65" s="4"/>
      <c r="B65" s="4"/>
      <c r="C65" s="4"/>
      <c r="K65" s="3">
        <v>43326.333333333336</v>
      </c>
      <c r="L65" s="17">
        <f>$V$10</f>
        <v>8000</v>
      </c>
      <c r="M65" s="17">
        <f t="shared" ref="M65:O66" si="23">W$8</f>
        <v>9145.9170013386902</v>
      </c>
      <c r="N65" s="17">
        <f t="shared" si="23"/>
        <v>8998.0567431014406</v>
      </c>
      <c r="O65" s="17">
        <f t="shared" si="23"/>
        <v>10202.357818370299</v>
      </c>
      <c r="P65" s="17">
        <f>Z$4</f>
        <v>12955.0459904133</v>
      </c>
    </row>
    <row r="66" spans="1:16" x14ac:dyDescent="0.55000000000000004">
      <c r="A66" s="4"/>
      <c r="B66" s="4"/>
      <c r="C66" s="4"/>
      <c r="K66" s="3">
        <v>43327</v>
      </c>
      <c r="L66" s="17">
        <f>$V$10</f>
        <v>8000</v>
      </c>
      <c r="M66" s="17">
        <f t="shared" si="23"/>
        <v>9145.9170013386902</v>
      </c>
      <c r="N66" s="17">
        <f t="shared" si="23"/>
        <v>8998.0567431014406</v>
      </c>
      <c r="O66" s="17">
        <f t="shared" si="23"/>
        <v>10202.357818370299</v>
      </c>
      <c r="P66" s="17">
        <f>Z$4</f>
        <v>12955.0459904133</v>
      </c>
    </row>
    <row r="67" spans="1:16" x14ac:dyDescent="0.55000000000000004">
      <c r="A67" s="4"/>
      <c r="B67" s="4"/>
      <c r="C67" s="4"/>
      <c r="K67" s="3">
        <v>43327</v>
      </c>
      <c r="L67" s="17">
        <f>$V$13</f>
        <v>9345.2069146149806</v>
      </c>
      <c r="M67" s="17">
        <f t="shared" ref="M67:O68" si="24">W$13</f>
        <v>9145.9170013386902</v>
      </c>
      <c r="N67" s="17">
        <f t="shared" si="24"/>
        <v>8998.0567431014406</v>
      </c>
      <c r="O67" s="17">
        <f t="shared" si="24"/>
        <v>10202.357818370299</v>
      </c>
      <c r="P67" s="17">
        <f>Z$11</f>
        <v>12955.0459904133</v>
      </c>
    </row>
    <row r="68" spans="1:16" x14ac:dyDescent="0.55000000000000004">
      <c r="A68" s="4"/>
      <c r="B68" s="4"/>
      <c r="C68" s="4"/>
      <c r="K68" s="3">
        <v>43327.333333333336</v>
      </c>
      <c r="L68" s="17">
        <f>$V$13</f>
        <v>9345.2069146149806</v>
      </c>
      <c r="M68" s="17">
        <f t="shared" si="24"/>
        <v>9145.9170013386902</v>
      </c>
      <c r="N68" s="17">
        <f t="shared" si="24"/>
        <v>8998.0567431014406</v>
      </c>
      <c r="O68" s="17">
        <f t="shared" si="24"/>
        <v>10202.357818370299</v>
      </c>
      <c r="P68" s="17">
        <f>Z$11</f>
        <v>12955.0459904133</v>
      </c>
    </row>
    <row r="69" spans="1:16" x14ac:dyDescent="0.55000000000000004">
      <c r="A69" s="4"/>
      <c r="B69" s="4"/>
      <c r="C69" s="4"/>
      <c r="K69" s="3">
        <v>43327.333333333336</v>
      </c>
      <c r="L69" s="17">
        <f>$V$14</f>
        <v>17345.206914614999</v>
      </c>
      <c r="M69" s="17">
        <f t="shared" ref="M69:O70" si="25">W$14</f>
        <v>17145.917001338701</v>
      </c>
      <c r="N69" s="17">
        <f t="shared" si="25"/>
        <v>16998.056743101399</v>
      </c>
      <c r="O69" s="17">
        <f t="shared" si="25"/>
        <v>18202.357818370299</v>
      </c>
      <c r="P69" s="17">
        <f>Z$12</f>
        <v>12955.0459904133</v>
      </c>
    </row>
    <row r="70" spans="1:16" x14ac:dyDescent="0.55000000000000004">
      <c r="A70" s="4"/>
      <c r="B70" s="4"/>
      <c r="C70" s="4"/>
      <c r="K70" s="3">
        <v>43328</v>
      </c>
      <c r="L70" s="17">
        <f>$V$14</f>
        <v>17345.206914614999</v>
      </c>
      <c r="M70" s="17">
        <f t="shared" si="25"/>
        <v>17145.917001338701</v>
      </c>
      <c r="N70" s="17">
        <f t="shared" si="25"/>
        <v>16998.056743101399</v>
      </c>
      <c r="O70" s="17">
        <f t="shared" si="25"/>
        <v>18202.357818370299</v>
      </c>
      <c r="P70" s="17">
        <f>Z$12</f>
        <v>12955.0459904133</v>
      </c>
    </row>
    <row r="71" spans="1:16" x14ac:dyDescent="0.55000000000000004">
      <c r="A71" s="4"/>
      <c r="B71" s="4"/>
      <c r="C71" s="4"/>
      <c r="K71" s="3">
        <v>43328</v>
      </c>
      <c r="L71" s="17">
        <f>$V$13</f>
        <v>9345.2069146149806</v>
      </c>
      <c r="M71" s="17">
        <f t="shared" ref="M71:O72" si="26">W$13</f>
        <v>9145.9170013386902</v>
      </c>
      <c r="N71" s="17">
        <f t="shared" si="26"/>
        <v>8998.0567431014406</v>
      </c>
      <c r="O71" s="17">
        <f t="shared" si="26"/>
        <v>10202.357818370299</v>
      </c>
      <c r="P71" s="17">
        <f>Z$11</f>
        <v>12955.0459904133</v>
      </c>
    </row>
    <row r="72" spans="1:16" x14ac:dyDescent="0.55000000000000004">
      <c r="A72" s="4"/>
      <c r="B72" s="4"/>
      <c r="C72" s="4"/>
      <c r="K72" s="3">
        <v>43328.333333333336</v>
      </c>
      <c r="L72" s="17">
        <f>$V$13</f>
        <v>9345.2069146149806</v>
      </c>
      <c r="M72" s="17">
        <f t="shared" si="26"/>
        <v>9145.9170013386902</v>
      </c>
      <c r="N72" s="17">
        <f t="shared" si="26"/>
        <v>8998.0567431014406</v>
      </c>
      <c r="O72" s="17">
        <f t="shared" si="26"/>
        <v>10202.357818370299</v>
      </c>
      <c r="P72" s="17">
        <f>Z$11</f>
        <v>12955.0459904133</v>
      </c>
    </row>
    <row r="73" spans="1:16" x14ac:dyDescent="0.55000000000000004">
      <c r="A73" s="4"/>
      <c r="B73" s="4"/>
      <c r="C73" s="4"/>
      <c r="K73" s="3">
        <v>43328.333333333336</v>
      </c>
      <c r="L73" s="17">
        <f>$V$14</f>
        <v>17345.206914614999</v>
      </c>
      <c r="M73" s="17">
        <f t="shared" ref="M73:O74" si="27">W$14</f>
        <v>17145.917001338701</v>
      </c>
      <c r="N73" s="17">
        <f t="shared" si="27"/>
        <v>16998.056743101399</v>
      </c>
      <c r="O73" s="17">
        <f t="shared" si="27"/>
        <v>18202.357818370299</v>
      </c>
      <c r="P73" s="17">
        <f>Z$12</f>
        <v>12955.0459904133</v>
      </c>
    </row>
    <row r="74" spans="1:16" x14ac:dyDescent="0.55000000000000004">
      <c r="A74" s="4"/>
      <c r="B74" s="4"/>
      <c r="C74" s="4"/>
      <c r="K74" s="3">
        <v>43329</v>
      </c>
      <c r="L74" s="17">
        <f>$V$14</f>
        <v>17345.206914614999</v>
      </c>
      <c r="M74" s="17">
        <f t="shared" si="27"/>
        <v>17145.917001338701</v>
      </c>
      <c r="N74" s="17">
        <f t="shared" si="27"/>
        <v>16998.056743101399</v>
      </c>
      <c r="O74" s="17">
        <f t="shared" si="27"/>
        <v>18202.357818370299</v>
      </c>
      <c r="P74" s="17">
        <f>Z$12</f>
        <v>12955.0459904133</v>
      </c>
    </row>
    <row r="75" spans="1:16" x14ac:dyDescent="0.55000000000000004">
      <c r="A75" s="4"/>
      <c r="B75" s="4"/>
      <c r="C75" s="4"/>
      <c r="K75" s="3">
        <v>43329</v>
      </c>
      <c r="L75" s="17">
        <f>$V$13</f>
        <v>9345.2069146149806</v>
      </c>
      <c r="M75" s="17">
        <f t="shared" ref="M75:O76" si="28">W$13</f>
        <v>9145.9170013386902</v>
      </c>
      <c r="N75" s="17">
        <f t="shared" si="28"/>
        <v>8998.0567431014406</v>
      </c>
      <c r="O75" s="17">
        <f t="shared" si="28"/>
        <v>10202.357818370299</v>
      </c>
      <c r="P75" s="17">
        <f>Z$11</f>
        <v>12955.0459904133</v>
      </c>
    </row>
    <row r="76" spans="1:16" x14ac:dyDescent="0.55000000000000004">
      <c r="A76" s="4"/>
      <c r="B76" s="4"/>
      <c r="C76" s="4"/>
      <c r="K76" s="3">
        <v>43329.333333333336</v>
      </c>
      <c r="L76" s="17">
        <f>$V$13</f>
        <v>9345.2069146149806</v>
      </c>
      <c r="M76" s="17">
        <f t="shared" si="28"/>
        <v>9145.9170013386902</v>
      </c>
      <c r="N76" s="17">
        <f t="shared" si="28"/>
        <v>8998.0567431014406</v>
      </c>
      <c r="O76" s="17">
        <f t="shared" si="28"/>
        <v>10202.357818370299</v>
      </c>
      <c r="P76" s="17">
        <f>Z$11</f>
        <v>12955.0459904133</v>
      </c>
    </row>
    <row r="77" spans="1:16" x14ac:dyDescent="0.55000000000000004">
      <c r="A77" s="4"/>
      <c r="B77" s="4"/>
      <c r="C77" s="4"/>
      <c r="K77" s="3">
        <v>43329.333333333336</v>
      </c>
      <c r="L77" s="17">
        <f>$V$14</f>
        <v>17345.206914614999</v>
      </c>
      <c r="M77" s="17">
        <f t="shared" ref="M77:O78" si="29">W$14</f>
        <v>17145.917001338701</v>
      </c>
      <c r="N77" s="17">
        <f t="shared" si="29"/>
        <v>16998.056743101399</v>
      </c>
      <c r="O77" s="17">
        <f t="shared" si="29"/>
        <v>18202.357818370299</v>
      </c>
      <c r="P77" s="17">
        <f>Z$12</f>
        <v>12955.0459904133</v>
      </c>
    </row>
    <row r="78" spans="1:16" x14ac:dyDescent="0.55000000000000004">
      <c r="A78" s="4"/>
      <c r="B78" s="4"/>
      <c r="C78" s="4"/>
      <c r="K78" s="3">
        <v>43330</v>
      </c>
      <c r="L78" s="17">
        <f>$V$14</f>
        <v>17345.206914614999</v>
      </c>
      <c r="M78" s="17">
        <f t="shared" si="29"/>
        <v>17145.917001338701</v>
      </c>
      <c r="N78" s="17">
        <f t="shared" si="29"/>
        <v>16998.056743101399</v>
      </c>
      <c r="O78" s="17">
        <f t="shared" si="29"/>
        <v>18202.357818370299</v>
      </c>
      <c r="P78" s="17">
        <f>Z$12</f>
        <v>12955.0459904133</v>
      </c>
    </row>
    <row r="79" spans="1:16" x14ac:dyDescent="0.55000000000000004">
      <c r="A79" s="4"/>
      <c r="B79" s="4"/>
      <c r="C79" s="4"/>
      <c r="K79" s="3">
        <v>43330</v>
      </c>
      <c r="L79" s="17">
        <f>$V$13</f>
        <v>9345.2069146149806</v>
      </c>
      <c r="M79" s="17">
        <f t="shared" ref="M79:O80" si="30">W$13</f>
        <v>9145.9170013386902</v>
      </c>
      <c r="N79" s="17">
        <f t="shared" si="30"/>
        <v>8998.0567431014406</v>
      </c>
      <c r="O79" s="17">
        <f t="shared" si="30"/>
        <v>10202.357818370299</v>
      </c>
      <c r="P79" s="17">
        <f>Z$11</f>
        <v>12955.0459904133</v>
      </c>
    </row>
    <row r="80" spans="1:16" x14ac:dyDescent="0.55000000000000004">
      <c r="A80" s="4"/>
      <c r="B80" s="4"/>
      <c r="C80" s="4"/>
      <c r="K80" s="3">
        <v>43330.333333333336</v>
      </c>
      <c r="L80" s="17">
        <f>$V$13</f>
        <v>9345.2069146149806</v>
      </c>
      <c r="M80" s="17">
        <f t="shared" si="30"/>
        <v>9145.9170013386902</v>
      </c>
      <c r="N80" s="17">
        <f t="shared" si="30"/>
        <v>8998.0567431014406</v>
      </c>
      <c r="O80" s="17">
        <f t="shared" si="30"/>
        <v>10202.357818370299</v>
      </c>
      <c r="P80" s="17">
        <f>Z$11</f>
        <v>12955.0459904133</v>
      </c>
    </row>
    <row r="81" spans="1:16" x14ac:dyDescent="0.55000000000000004">
      <c r="A81" s="4"/>
      <c r="B81" s="4"/>
      <c r="C81" s="4"/>
      <c r="K81" s="3">
        <v>43330.333333333336</v>
      </c>
      <c r="L81" s="17">
        <f>$V$14</f>
        <v>17345.206914614999</v>
      </c>
      <c r="M81" s="17">
        <f t="shared" ref="M81:O82" si="31">W$14</f>
        <v>17145.917001338701</v>
      </c>
      <c r="N81" s="17">
        <f t="shared" si="31"/>
        <v>16998.056743101399</v>
      </c>
      <c r="O81" s="17">
        <f t="shared" si="31"/>
        <v>18202.357818370299</v>
      </c>
      <c r="P81" s="17">
        <f>Z$12</f>
        <v>12955.0459904133</v>
      </c>
    </row>
    <row r="82" spans="1:16" x14ac:dyDescent="0.55000000000000004">
      <c r="A82" s="4"/>
      <c r="B82" s="4"/>
      <c r="C82" s="4"/>
      <c r="K82" s="3">
        <v>43331</v>
      </c>
      <c r="L82" s="17">
        <f>$V$14</f>
        <v>17345.206914614999</v>
      </c>
      <c r="M82" s="17">
        <f t="shared" si="31"/>
        <v>17145.917001338701</v>
      </c>
      <c r="N82" s="17">
        <f t="shared" si="31"/>
        <v>16998.056743101399</v>
      </c>
      <c r="O82" s="17">
        <f t="shared" si="31"/>
        <v>18202.357818370299</v>
      </c>
      <c r="P82" s="17">
        <f>Z$12</f>
        <v>12955.0459904133</v>
      </c>
    </row>
    <row r="83" spans="1:16" x14ac:dyDescent="0.55000000000000004">
      <c r="A83" s="4"/>
      <c r="B83" s="4"/>
      <c r="C83" s="4"/>
      <c r="K83" s="3">
        <v>43331</v>
      </c>
      <c r="L83" s="17">
        <f>$V$13</f>
        <v>9345.2069146149806</v>
      </c>
      <c r="M83" s="17">
        <f t="shared" ref="M83:O84" si="32">W$13</f>
        <v>9145.9170013386902</v>
      </c>
      <c r="N83" s="17">
        <f t="shared" si="32"/>
        <v>8998.0567431014406</v>
      </c>
      <c r="O83" s="17">
        <f t="shared" si="32"/>
        <v>10202.357818370299</v>
      </c>
      <c r="P83" s="17">
        <f>Z$11</f>
        <v>12955.0459904133</v>
      </c>
    </row>
    <row r="84" spans="1:16" x14ac:dyDescent="0.55000000000000004">
      <c r="A84" s="4"/>
      <c r="B84" s="4"/>
      <c r="C84" s="4"/>
      <c r="K84" s="3">
        <v>43331.333333333336</v>
      </c>
      <c r="L84" s="17">
        <f>$V$13</f>
        <v>9345.2069146149806</v>
      </c>
      <c r="M84" s="17">
        <f t="shared" si="32"/>
        <v>9145.9170013386902</v>
      </c>
      <c r="N84" s="17">
        <f t="shared" si="32"/>
        <v>8998.0567431014406</v>
      </c>
      <c r="O84" s="17">
        <f t="shared" si="32"/>
        <v>10202.357818370299</v>
      </c>
      <c r="P84" s="17">
        <f>Z$11</f>
        <v>12955.0459904133</v>
      </c>
    </row>
    <row r="85" spans="1:16" x14ac:dyDescent="0.55000000000000004">
      <c r="A85" s="4"/>
      <c r="B85" s="4"/>
      <c r="C85" s="4"/>
      <c r="K85" s="3">
        <v>43331.333333333336</v>
      </c>
      <c r="L85" s="17">
        <f>$V$14</f>
        <v>17345.206914614999</v>
      </c>
      <c r="M85" s="17">
        <f t="shared" ref="M85:O86" si="33">W$14</f>
        <v>17145.917001338701</v>
      </c>
      <c r="N85" s="17">
        <f t="shared" si="33"/>
        <v>16998.056743101399</v>
      </c>
      <c r="O85" s="17">
        <f t="shared" si="33"/>
        <v>18202.357818370299</v>
      </c>
      <c r="P85" s="17">
        <f>Z$12</f>
        <v>12955.0459904133</v>
      </c>
    </row>
    <row r="86" spans="1:16" x14ac:dyDescent="0.55000000000000004">
      <c r="A86" s="4"/>
      <c r="B86" s="4"/>
      <c r="C86" s="4"/>
      <c r="K86" s="3">
        <v>43332</v>
      </c>
      <c r="L86" s="17">
        <f>$V$14</f>
        <v>17345.206914614999</v>
      </c>
      <c r="M86" s="17">
        <f t="shared" si="33"/>
        <v>17145.917001338701</v>
      </c>
      <c r="N86" s="17">
        <f t="shared" si="33"/>
        <v>16998.056743101399</v>
      </c>
      <c r="O86" s="17">
        <f t="shared" si="33"/>
        <v>18202.357818370299</v>
      </c>
      <c r="P86" s="17">
        <f>Z$12</f>
        <v>12955.0459904133</v>
      </c>
    </row>
    <row r="87" spans="1:16" x14ac:dyDescent="0.55000000000000004">
      <c r="A87" s="4"/>
      <c r="B87" s="4"/>
      <c r="C87" s="4"/>
      <c r="K87" s="3">
        <v>43332</v>
      </c>
      <c r="L87" s="17">
        <f>$V$5</f>
        <v>8000</v>
      </c>
      <c r="M87" s="17">
        <f>W$5</f>
        <v>8000</v>
      </c>
      <c r="N87" s="17">
        <f>X$3</f>
        <v>8998.0567431014406</v>
      </c>
      <c r="O87" s="17">
        <f>Y$3</f>
        <v>10202.357818370299</v>
      </c>
      <c r="P87" s="17">
        <f>Z$7</f>
        <v>12955.0459904133</v>
      </c>
    </row>
    <row r="88" spans="1:16" x14ac:dyDescent="0.55000000000000004">
      <c r="A88" s="4"/>
      <c r="B88" s="4"/>
      <c r="C88" s="4"/>
      <c r="K88" s="3">
        <v>43332.333333333336</v>
      </c>
      <c r="L88" s="17">
        <f>$V$5</f>
        <v>8000</v>
      </c>
      <c r="M88" s="17">
        <f>W$5</f>
        <v>8000</v>
      </c>
      <c r="N88" s="17">
        <f>X$3</f>
        <v>8998.0567431014406</v>
      </c>
      <c r="O88" s="17">
        <f>Y$3</f>
        <v>10202.357818370299</v>
      </c>
      <c r="P88" s="17">
        <f>Z$7</f>
        <v>12955.0459904133</v>
      </c>
    </row>
    <row r="89" spans="1:16" x14ac:dyDescent="0.55000000000000004">
      <c r="A89" s="4"/>
      <c r="B89" s="4"/>
      <c r="C89" s="4"/>
      <c r="K89" s="3">
        <v>43332.333333333336</v>
      </c>
      <c r="L89" s="17">
        <f>$V$6</f>
        <v>8000</v>
      </c>
      <c r="M89" s="17">
        <f>W$6</f>
        <v>8000</v>
      </c>
      <c r="N89" s="17">
        <f>X$4</f>
        <v>8998.0567431014406</v>
      </c>
      <c r="O89" s="17">
        <f>Y$4</f>
        <v>10202.357818370299</v>
      </c>
      <c r="P89" s="17">
        <f>Z$8</f>
        <v>12955.0459904133</v>
      </c>
    </row>
    <row r="90" spans="1:16" x14ac:dyDescent="0.55000000000000004">
      <c r="A90" s="4"/>
      <c r="B90" s="4"/>
      <c r="C90" s="4"/>
      <c r="K90" s="3">
        <v>43333</v>
      </c>
      <c r="L90" s="17">
        <f>$V$6</f>
        <v>8000</v>
      </c>
      <c r="M90" s="17">
        <f>W$6</f>
        <v>8000</v>
      </c>
      <c r="N90" s="17">
        <f>X$4</f>
        <v>8998.0567431014406</v>
      </c>
      <c r="O90" s="17">
        <f>Y$4</f>
        <v>10202.357818370299</v>
      </c>
      <c r="P90" s="17">
        <f>Z$8</f>
        <v>12955.0459904133</v>
      </c>
    </row>
    <row r="91" spans="1:16" x14ac:dyDescent="0.55000000000000004">
      <c r="A91" s="4"/>
      <c r="B91" s="4"/>
      <c r="C91" s="4"/>
      <c r="K91" s="3">
        <v>43333</v>
      </c>
      <c r="L91" s="17">
        <f>$V$9</f>
        <v>8000</v>
      </c>
      <c r="M91" s="17">
        <f t="shared" ref="M91:O92" si="34">W$7</f>
        <v>9145.9170013386902</v>
      </c>
      <c r="N91" s="17">
        <f t="shared" si="34"/>
        <v>8998.0567431014406</v>
      </c>
      <c r="O91" s="17">
        <f t="shared" si="34"/>
        <v>10202.357818370299</v>
      </c>
      <c r="P91" s="17">
        <f>Z$3</f>
        <v>12955.0459904133</v>
      </c>
    </row>
    <row r="92" spans="1:16" x14ac:dyDescent="0.55000000000000004">
      <c r="A92" s="4"/>
      <c r="B92" s="4"/>
      <c r="C92" s="4"/>
      <c r="K92" s="3">
        <v>43333.333333333336</v>
      </c>
      <c r="L92" s="17">
        <f>$V$9</f>
        <v>8000</v>
      </c>
      <c r="M92" s="17">
        <f t="shared" si="34"/>
        <v>9145.9170013386902</v>
      </c>
      <c r="N92" s="17">
        <f t="shared" si="34"/>
        <v>8998.0567431014406</v>
      </c>
      <c r="O92" s="17">
        <f t="shared" si="34"/>
        <v>10202.357818370299</v>
      </c>
      <c r="P92" s="17">
        <f>Z$3</f>
        <v>12955.0459904133</v>
      </c>
    </row>
    <row r="93" spans="1:16" x14ac:dyDescent="0.55000000000000004">
      <c r="A93" s="4"/>
      <c r="B93" s="4"/>
      <c r="C93" s="4"/>
      <c r="K93" s="3">
        <v>43333.333333333336</v>
      </c>
      <c r="L93" s="17">
        <f>$V$10</f>
        <v>8000</v>
      </c>
      <c r="M93" s="17">
        <f t="shared" ref="M93:O94" si="35">W$8</f>
        <v>9145.9170013386902</v>
      </c>
      <c r="N93" s="17">
        <f t="shared" si="35"/>
        <v>8998.0567431014406</v>
      </c>
      <c r="O93" s="17">
        <f t="shared" si="35"/>
        <v>10202.357818370299</v>
      </c>
      <c r="P93" s="17">
        <f>Z$4</f>
        <v>12955.0459904133</v>
      </c>
    </row>
    <row r="94" spans="1:16" x14ac:dyDescent="0.55000000000000004">
      <c r="A94" s="4"/>
      <c r="B94" s="4"/>
      <c r="C94" s="4"/>
      <c r="K94" s="3">
        <v>43334</v>
      </c>
      <c r="L94" s="17">
        <f>$V$10</f>
        <v>8000</v>
      </c>
      <c r="M94" s="17">
        <f t="shared" si="35"/>
        <v>9145.9170013386902</v>
      </c>
      <c r="N94" s="17">
        <f t="shared" si="35"/>
        <v>8998.0567431014406</v>
      </c>
      <c r="O94" s="17">
        <f t="shared" si="35"/>
        <v>10202.357818370299</v>
      </c>
      <c r="P94" s="17">
        <f>Z$4</f>
        <v>12955.0459904133</v>
      </c>
    </row>
    <row r="95" spans="1:16" x14ac:dyDescent="0.55000000000000004">
      <c r="A95" s="4"/>
      <c r="B95" s="4"/>
      <c r="C95" s="4"/>
      <c r="K95" s="3">
        <v>43334</v>
      </c>
      <c r="L95" s="17">
        <f>$V$13</f>
        <v>9345.2069146149806</v>
      </c>
      <c r="M95" s="17">
        <f t="shared" ref="M95:O96" si="36">W$13</f>
        <v>9145.9170013386902</v>
      </c>
      <c r="N95" s="17">
        <f t="shared" si="36"/>
        <v>8998.0567431014406</v>
      </c>
      <c r="O95" s="17">
        <f t="shared" si="36"/>
        <v>10202.357818370299</v>
      </c>
      <c r="P95" s="17">
        <f>Z$11</f>
        <v>12955.0459904133</v>
      </c>
    </row>
    <row r="96" spans="1:16" x14ac:dyDescent="0.55000000000000004">
      <c r="A96" s="4"/>
      <c r="B96" s="4"/>
      <c r="C96" s="4"/>
      <c r="K96" s="3">
        <v>43334.333333333336</v>
      </c>
      <c r="L96" s="17">
        <f>$V$13</f>
        <v>9345.2069146149806</v>
      </c>
      <c r="M96" s="17">
        <f t="shared" si="36"/>
        <v>9145.9170013386902</v>
      </c>
      <c r="N96" s="17">
        <f t="shared" si="36"/>
        <v>8998.0567431014406</v>
      </c>
      <c r="O96" s="17">
        <f t="shared" si="36"/>
        <v>10202.357818370299</v>
      </c>
      <c r="P96" s="17">
        <f>Z$11</f>
        <v>12955.0459904133</v>
      </c>
    </row>
    <row r="97" spans="1:16" x14ac:dyDescent="0.55000000000000004">
      <c r="A97" s="4"/>
      <c r="B97" s="4"/>
      <c r="C97" s="4"/>
      <c r="K97" s="3">
        <v>43334.333333333336</v>
      </c>
      <c r="L97" s="17">
        <f>$V$14</f>
        <v>17345.206914614999</v>
      </c>
      <c r="M97" s="17">
        <f t="shared" ref="M97:O98" si="37">W$14</f>
        <v>17145.917001338701</v>
      </c>
      <c r="N97" s="17">
        <f t="shared" si="37"/>
        <v>16998.056743101399</v>
      </c>
      <c r="O97" s="17">
        <f t="shared" si="37"/>
        <v>18202.357818370299</v>
      </c>
      <c r="P97" s="17">
        <f>Z$12</f>
        <v>12955.0459904133</v>
      </c>
    </row>
    <row r="98" spans="1:16" x14ac:dyDescent="0.55000000000000004">
      <c r="A98" s="4"/>
      <c r="B98" s="4"/>
      <c r="C98" s="4"/>
      <c r="K98" s="3">
        <v>43335</v>
      </c>
      <c r="L98" s="17">
        <f>$V$14</f>
        <v>17345.206914614999</v>
      </c>
      <c r="M98" s="17">
        <f t="shared" si="37"/>
        <v>17145.917001338701</v>
      </c>
      <c r="N98" s="17">
        <f t="shared" si="37"/>
        <v>16998.056743101399</v>
      </c>
      <c r="O98" s="17">
        <f t="shared" si="37"/>
        <v>18202.357818370299</v>
      </c>
      <c r="P98" s="17">
        <f>Z$12</f>
        <v>12955.0459904133</v>
      </c>
    </row>
    <row r="99" spans="1:16" x14ac:dyDescent="0.55000000000000004">
      <c r="A99" s="4"/>
      <c r="B99" s="4"/>
      <c r="C99" s="4"/>
      <c r="K99" s="3">
        <v>43335</v>
      </c>
      <c r="L99" s="17">
        <f>$V$13</f>
        <v>9345.2069146149806</v>
      </c>
      <c r="M99" s="17">
        <f>W$13</f>
        <v>9145.9170013386902</v>
      </c>
      <c r="N99" s="17">
        <f>X$13</f>
        <v>8998.0567431014406</v>
      </c>
      <c r="O99" s="17">
        <f>Y$11</f>
        <v>10202.357818370299</v>
      </c>
      <c r="P99" s="17">
        <f>Z$11</f>
        <v>12955.0459904133</v>
      </c>
    </row>
    <row r="100" spans="1:16" x14ac:dyDescent="0.55000000000000004">
      <c r="A100" s="4"/>
      <c r="B100" s="4"/>
      <c r="C100" s="4"/>
      <c r="K100" s="3">
        <v>43335.333333333336</v>
      </c>
      <c r="L100" s="17">
        <f>$V$13</f>
        <v>9345.2069146149806</v>
      </c>
      <c r="M100" s="17">
        <f>W$13</f>
        <v>9145.9170013386902</v>
      </c>
      <c r="N100" s="17">
        <f>X$13</f>
        <v>8998.0567431014406</v>
      </c>
      <c r="O100" s="17">
        <f>Y$11</f>
        <v>10202.357818370299</v>
      </c>
      <c r="P100" s="17">
        <f>Z$11</f>
        <v>12955.0459904133</v>
      </c>
    </row>
    <row r="101" spans="1:16" x14ac:dyDescent="0.55000000000000004">
      <c r="A101" s="4"/>
      <c r="B101" s="4"/>
      <c r="C101" s="4"/>
      <c r="K101" s="3">
        <v>43335.333333333336</v>
      </c>
      <c r="L101" s="17">
        <f>$V$14</f>
        <v>17345.206914614999</v>
      </c>
      <c r="M101" s="17">
        <f>W$14</f>
        <v>17145.917001338701</v>
      </c>
      <c r="N101" s="17">
        <f>X$14</f>
        <v>16998.056743101399</v>
      </c>
      <c r="O101" s="17">
        <f>Y$12</f>
        <v>10202.357818370299</v>
      </c>
      <c r="P101" s="17">
        <f>Z$12</f>
        <v>12955.0459904133</v>
      </c>
    </row>
    <row r="102" spans="1:16" x14ac:dyDescent="0.55000000000000004">
      <c r="A102" s="4"/>
      <c r="B102" s="4"/>
      <c r="C102" s="4"/>
      <c r="K102" s="3">
        <v>43336</v>
      </c>
      <c r="L102" s="17">
        <f>$V$14</f>
        <v>17345.206914614999</v>
      </c>
      <c r="M102" s="17">
        <f>W$14</f>
        <v>17145.917001338701</v>
      </c>
      <c r="N102" s="17">
        <f>X$14</f>
        <v>16998.056743101399</v>
      </c>
      <c r="O102" s="17">
        <f>Y$12</f>
        <v>10202.357818370299</v>
      </c>
      <c r="P102" s="17">
        <f>Z$12</f>
        <v>12955.0459904133</v>
      </c>
    </row>
    <row r="103" spans="1:16" x14ac:dyDescent="0.55000000000000004">
      <c r="A103" s="4"/>
      <c r="B103" s="4"/>
      <c r="C103" s="4"/>
      <c r="K103" s="3">
        <v>43336</v>
      </c>
      <c r="L103" s="17">
        <f>$V$13</f>
        <v>9345.2069146149806</v>
      </c>
      <c r="M103" s="17">
        <f>W$13</f>
        <v>9145.9170013386902</v>
      </c>
      <c r="N103" s="17">
        <f>X$13</f>
        <v>8998.0567431014406</v>
      </c>
      <c r="O103" s="17">
        <f>Y$11</f>
        <v>10202.357818370299</v>
      </c>
      <c r="P103" s="17">
        <f>Z$11</f>
        <v>12955.0459904133</v>
      </c>
    </row>
    <row r="104" spans="1:16" x14ac:dyDescent="0.55000000000000004">
      <c r="A104" s="4"/>
      <c r="B104" s="4"/>
      <c r="C104" s="4"/>
      <c r="K104" s="3">
        <v>43336.333333333336</v>
      </c>
      <c r="L104" s="17">
        <f>$V$13</f>
        <v>9345.2069146149806</v>
      </c>
      <c r="M104" s="17">
        <f>W$13</f>
        <v>9145.9170013386902</v>
      </c>
      <c r="N104" s="17">
        <f>X$13</f>
        <v>8998.0567431014406</v>
      </c>
      <c r="O104" s="17">
        <f>Y$11</f>
        <v>10202.357818370299</v>
      </c>
      <c r="P104" s="17">
        <f>Z$11</f>
        <v>12955.0459904133</v>
      </c>
    </row>
    <row r="105" spans="1:16" x14ac:dyDescent="0.55000000000000004">
      <c r="A105" s="4"/>
      <c r="B105" s="4"/>
      <c r="C105" s="4"/>
      <c r="K105" s="3">
        <v>43336.333333333336</v>
      </c>
      <c r="L105" s="17">
        <f>$V$14</f>
        <v>17345.206914614999</v>
      </c>
      <c r="M105" s="17">
        <f>W$14</f>
        <v>17145.917001338701</v>
      </c>
      <c r="N105" s="17">
        <f>X$14</f>
        <v>16998.056743101399</v>
      </c>
      <c r="O105" s="17">
        <f>Y$12</f>
        <v>10202.357818370299</v>
      </c>
      <c r="P105" s="17">
        <f>Z$12</f>
        <v>12955.0459904133</v>
      </c>
    </row>
    <row r="106" spans="1:16" x14ac:dyDescent="0.55000000000000004">
      <c r="A106" s="4"/>
      <c r="B106" s="4"/>
      <c r="C106" s="4"/>
      <c r="K106" s="3">
        <v>43337</v>
      </c>
      <c r="L106" s="17">
        <f>$V$14</f>
        <v>17345.206914614999</v>
      </c>
      <c r="M106" s="17">
        <f>W$14</f>
        <v>17145.917001338701</v>
      </c>
      <c r="N106" s="17">
        <f>X$14</f>
        <v>16998.056743101399</v>
      </c>
      <c r="O106" s="17">
        <f>Y$12</f>
        <v>10202.357818370299</v>
      </c>
      <c r="P106" s="17">
        <f>Z$12</f>
        <v>12955.0459904133</v>
      </c>
    </row>
    <row r="107" spans="1:16" x14ac:dyDescent="0.55000000000000004">
      <c r="A107" s="4"/>
      <c r="B107" s="4"/>
      <c r="C107" s="4"/>
      <c r="K107" s="3">
        <v>43337</v>
      </c>
      <c r="L107" s="17">
        <f>$V$13</f>
        <v>9345.2069146149806</v>
      </c>
      <c r="M107" s="17">
        <f>W$13</f>
        <v>9145.9170013386902</v>
      </c>
      <c r="N107" s="17">
        <f>X$13</f>
        <v>8998.0567431014406</v>
      </c>
      <c r="O107" s="17">
        <f>Y$11</f>
        <v>10202.357818370299</v>
      </c>
      <c r="P107" s="17">
        <f>Z$11</f>
        <v>12955.0459904133</v>
      </c>
    </row>
    <row r="108" spans="1:16" x14ac:dyDescent="0.55000000000000004">
      <c r="A108" s="4"/>
      <c r="B108" s="4"/>
      <c r="C108" s="4"/>
      <c r="K108" s="3">
        <v>43337.333333333336</v>
      </c>
      <c r="L108" s="17">
        <f>$V$13</f>
        <v>9345.2069146149806</v>
      </c>
      <c r="M108" s="17">
        <f>W$13</f>
        <v>9145.9170013386902</v>
      </c>
      <c r="N108" s="17">
        <f>X$13</f>
        <v>8998.0567431014406</v>
      </c>
      <c r="O108" s="17">
        <f>Y$11</f>
        <v>10202.357818370299</v>
      </c>
      <c r="P108" s="17">
        <f>Z$11</f>
        <v>12955.0459904133</v>
      </c>
    </row>
    <row r="109" spans="1:16" x14ac:dyDescent="0.55000000000000004">
      <c r="A109" s="4"/>
      <c r="B109" s="4"/>
      <c r="C109" s="4"/>
      <c r="K109" s="3">
        <v>43337.333333333336</v>
      </c>
      <c r="L109" s="17">
        <f>$V$14</f>
        <v>17345.206914614999</v>
      </c>
      <c r="M109" s="17">
        <f>W$14</f>
        <v>17145.917001338701</v>
      </c>
      <c r="N109" s="17">
        <f>X$14</f>
        <v>16998.056743101399</v>
      </c>
      <c r="O109" s="17">
        <f>Y$12</f>
        <v>10202.357818370299</v>
      </c>
      <c r="P109" s="17">
        <f>Z$12</f>
        <v>12955.0459904133</v>
      </c>
    </row>
    <row r="110" spans="1:16" x14ac:dyDescent="0.55000000000000004">
      <c r="A110" s="4"/>
      <c r="B110" s="4"/>
      <c r="C110" s="4"/>
      <c r="K110" s="3">
        <v>43338</v>
      </c>
      <c r="L110" s="17">
        <f>$V$14</f>
        <v>17345.206914614999</v>
      </c>
      <c r="M110" s="17">
        <f>W$14</f>
        <v>17145.917001338701</v>
      </c>
      <c r="N110" s="17">
        <f>X$14</f>
        <v>16998.056743101399</v>
      </c>
      <c r="O110" s="17">
        <f>Y$12</f>
        <v>10202.357818370299</v>
      </c>
      <c r="P110" s="17">
        <f>Z$12</f>
        <v>12955.0459904133</v>
      </c>
    </row>
    <row r="111" spans="1:16" x14ac:dyDescent="0.55000000000000004">
      <c r="A111" s="4"/>
      <c r="B111" s="4"/>
      <c r="C111" s="4"/>
      <c r="K111" s="3">
        <v>43338</v>
      </c>
      <c r="L111" s="17">
        <f>$V$13</f>
        <v>9345.2069146149806</v>
      </c>
      <c r="M111" s="17">
        <f>W$13</f>
        <v>9145.9170013386902</v>
      </c>
      <c r="N111" s="17">
        <f>X$13</f>
        <v>8998.0567431014406</v>
      </c>
      <c r="O111" s="17">
        <f>Y$11</f>
        <v>10202.357818370299</v>
      </c>
      <c r="P111" s="17">
        <f>Z$11</f>
        <v>12955.0459904133</v>
      </c>
    </row>
    <row r="112" spans="1:16" x14ac:dyDescent="0.55000000000000004">
      <c r="A112" s="4"/>
      <c r="B112" s="4"/>
      <c r="C112" s="4"/>
      <c r="K112" s="3">
        <v>43338.333333333336</v>
      </c>
      <c r="L112" s="17">
        <f>$V$13</f>
        <v>9345.2069146149806</v>
      </c>
      <c r="M112" s="17">
        <f>W$13</f>
        <v>9145.9170013386902</v>
      </c>
      <c r="N112" s="17">
        <f>X$13</f>
        <v>8998.0567431014406</v>
      </c>
      <c r="O112" s="17">
        <f>Y$11</f>
        <v>10202.357818370299</v>
      </c>
      <c r="P112" s="17">
        <f>Z$11</f>
        <v>12955.0459904133</v>
      </c>
    </row>
    <row r="113" spans="1:16" x14ac:dyDescent="0.55000000000000004">
      <c r="A113" s="4"/>
      <c r="B113" s="4"/>
      <c r="C113" s="4"/>
      <c r="K113" s="3">
        <v>43338.333333333336</v>
      </c>
      <c r="L113" s="17">
        <f>$V$14</f>
        <v>17345.206914614999</v>
      </c>
      <c r="M113" s="17">
        <f>W$14</f>
        <v>17145.917001338701</v>
      </c>
      <c r="N113" s="17">
        <f>X$14</f>
        <v>16998.056743101399</v>
      </c>
      <c r="O113" s="17">
        <f>Y$12</f>
        <v>10202.357818370299</v>
      </c>
      <c r="P113" s="17">
        <f>Z$12</f>
        <v>12955.0459904133</v>
      </c>
    </row>
    <row r="114" spans="1:16" x14ac:dyDescent="0.55000000000000004">
      <c r="A114" s="4"/>
      <c r="B114" s="4"/>
      <c r="C114" s="4"/>
      <c r="K114" s="3">
        <v>43339</v>
      </c>
      <c r="L114" s="17">
        <f>$V$14</f>
        <v>17345.206914614999</v>
      </c>
      <c r="M114" s="17">
        <f>W$14</f>
        <v>17145.917001338701</v>
      </c>
      <c r="N114" s="17">
        <f>X$14</f>
        <v>16998.056743101399</v>
      </c>
      <c r="O114" s="17">
        <f>Y$12</f>
        <v>10202.357818370299</v>
      </c>
      <c r="P114" s="17">
        <f>Z$12</f>
        <v>12955.0459904133</v>
      </c>
    </row>
    <row r="115" spans="1:16" x14ac:dyDescent="0.55000000000000004">
      <c r="A115" s="4"/>
      <c r="B115" s="4"/>
      <c r="C115" s="4"/>
      <c r="K115" s="3">
        <v>43339</v>
      </c>
      <c r="L115" s="17">
        <f>$V$5</f>
        <v>8000</v>
      </c>
      <c r="M115" s="17">
        <f>W$5</f>
        <v>8000</v>
      </c>
      <c r="N115" s="17">
        <f>X$3</f>
        <v>8998.0567431014406</v>
      </c>
      <c r="O115" s="17">
        <f>Y$3</f>
        <v>10202.357818370299</v>
      </c>
      <c r="P115" s="17">
        <f>Z$7</f>
        <v>12955.0459904133</v>
      </c>
    </row>
    <row r="116" spans="1:16" x14ac:dyDescent="0.55000000000000004">
      <c r="A116" s="4"/>
      <c r="B116" s="4"/>
      <c r="C116" s="4"/>
      <c r="K116" s="3">
        <v>43339.333333333336</v>
      </c>
      <c r="L116" s="17">
        <f>$V$5</f>
        <v>8000</v>
      </c>
      <c r="M116" s="17">
        <f>W$5</f>
        <v>8000</v>
      </c>
      <c r="N116" s="17">
        <f>X$3</f>
        <v>8998.0567431014406</v>
      </c>
      <c r="O116" s="17">
        <f>Y$3</f>
        <v>10202.357818370299</v>
      </c>
      <c r="P116" s="17">
        <f>Z$7</f>
        <v>12955.0459904133</v>
      </c>
    </row>
    <row r="117" spans="1:16" x14ac:dyDescent="0.55000000000000004">
      <c r="A117" s="4"/>
      <c r="B117" s="4"/>
      <c r="C117" s="4"/>
      <c r="K117" s="3">
        <v>43339.333333333336</v>
      </c>
      <c r="L117" s="17">
        <f>$V$6</f>
        <v>8000</v>
      </c>
      <c r="M117" s="17">
        <f>W$6</f>
        <v>8000</v>
      </c>
      <c r="N117" s="17">
        <f>X$4</f>
        <v>8998.0567431014406</v>
      </c>
      <c r="O117" s="17">
        <f>Y$4</f>
        <v>10202.357818370299</v>
      </c>
      <c r="P117" s="17">
        <f>Z$8</f>
        <v>12955.0459904133</v>
      </c>
    </row>
    <row r="118" spans="1:16" x14ac:dyDescent="0.55000000000000004">
      <c r="A118" s="4"/>
      <c r="B118" s="4"/>
      <c r="C118" s="4"/>
      <c r="K118" s="3">
        <v>43340</v>
      </c>
      <c r="L118" s="17">
        <f>$V$6</f>
        <v>8000</v>
      </c>
      <c r="M118" s="17">
        <f>W$6</f>
        <v>8000</v>
      </c>
      <c r="N118" s="17">
        <f>X$4</f>
        <v>8998.0567431014406</v>
      </c>
      <c r="O118" s="17">
        <f>Y$4</f>
        <v>10202.357818370299</v>
      </c>
      <c r="P118" s="17">
        <f>Z$8</f>
        <v>12955.0459904133</v>
      </c>
    </row>
    <row r="119" spans="1:16" x14ac:dyDescent="0.55000000000000004">
      <c r="A119" s="4"/>
      <c r="B119" s="4"/>
      <c r="C119" s="4"/>
      <c r="K119" s="3">
        <v>43340</v>
      </c>
      <c r="L119" s="17">
        <f>$V$9</f>
        <v>8000</v>
      </c>
      <c r="M119" s="17">
        <f t="shared" ref="M119:O120" si="38">W$7</f>
        <v>9145.9170013386902</v>
      </c>
      <c r="N119" s="17">
        <f t="shared" si="38"/>
        <v>8998.0567431014406</v>
      </c>
      <c r="O119" s="17">
        <f t="shared" si="38"/>
        <v>10202.357818370299</v>
      </c>
      <c r="P119" s="17">
        <f>Z$3</f>
        <v>12955.0459904133</v>
      </c>
    </row>
    <row r="120" spans="1:16" x14ac:dyDescent="0.55000000000000004">
      <c r="A120" s="4"/>
      <c r="B120" s="4"/>
      <c r="C120" s="4"/>
      <c r="K120" s="3">
        <v>43340.333333333336</v>
      </c>
      <c r="L120" s="17">
        <f>$V$9</f>
        <v>8000</v>
      </c>
      <c r="M120" s="17">
        <f t="shared" si="38"/>
        <v>9145.9170013386902</v>
      </c>
      <c r="N120" s="17">
        <f t="shared" si="38"/>
        <v>8998.0567431014406</v>
      </c>
      <c r="O120" s="17">
        <f t="shared" si="38"/>
        <v>10202.357818370299</v>
      </c>
      <c r="P120" s="17">
        <f>Z$3</f>
        <v>12955.0459904133</v>
      </c>
    </row>
    <row r="121" spans="1:16" x14ac:dyDescent="0.55000000000000004">
      <c r="A121" s="4"/>
      <c r="B121" s="4"/>
      <c r="C121" s="4"/>
      <c r="K121" s="3">
        <v>43340.333333333336</v>
      </c>
      <c r="L121" s="17">
        <f>$V$10</f>
        <v>8000</v>
      </c>
      <c r="M121" s="17">
        <f t="shared" ref="M121:O122" si="39">W$8</f>
        <v>9145.9170013386902</v>
      </c>
      <c r="N121" s="17">
        <f t="shared" si="39"/>
        <v>8998.0567431014406</v>
      </c>
      <c r="O121" s="17">
        <f t="shared" si="39"/>
        <v>10202.357818370299</v>
      </c>
      <c r="P121" s="17">
        <f>Z$4</f>
        <v>12955.0459904133</v>
      </c>
    </row>
    <row r="122" spans="1:16" x14ac:dyDescent="0.55000000000000004">
      <c r="A122" s="4"/>
      <c r="B122" s="4"/>
      <c r="C122" s="4"/>
      <c r="K122" s="3">
        <v>43341</v>
      </c>
      <c r="L122" s="17">
        <f>$V$10</f>
        <v>8000</v>
      </c>
      <c r="M122" s="17">
        <f t="shared" si="39"/>
        <v>9145.9170013386902</v>
      </c>
      <c r="N122" s="17">
        <f t="shared" si="39"/>
        <v>8998.0567431014406</v>
      </c>
      <c r="O122" s="17">
        <f t="shared" si="39"/>
        <v>10202.357818370299</v>
      </c>
      <c r="P122" s="17">
        <f>Z$4</f>
        <v>12955.0459904133</v>
      </c>
    </row>
    <row r="123" spans="1:16" x14ac:dyDescent="0.55000000000000004">
      <c r="A123" s="4"/>
      <c r="B123" s="4"/>
      <c r="C123" s="4"/>
      <c r="K123" s="3">
        <v>43341</v>
      </c>
      <c r="L123" s="17">
        <f>$V$13</f>
        <v>9345.2069146149806</v>
      </c>
      <c r="M123" s="17">
        <f>W$13</f>
        <v>9145.9170013386902</v>
      </c>
      <c r="N123" s="17">
        <f>X$13</f>
        <v>8998.0567431014406</v>
      </c>
      <c r="O123" s="17">
        <f>Y$11</f>
        <v>10202.357818370299</v>
      </c>
      <c r="P123" s="17">
        <f>Z$11</f>
        <v>12955.0459904133</v>
      </c>
    </row>
    <row r="124" spans="1:16" x14ac:dyDescent="0.55000000000000004">
      <c r="K124" s="3">
        <v>43341.333333333336</v>
      </c>
      <c r="L124" s="17">
        <f>$V$13</f>
        <v>9345.2069146149806</v>
      </c>
      <c r="M124" s="17">
        <f>W$13</f>
        <v>9145.9170013386902</v>
      </c>
      <c r="N124" s="17">
        <f>X$13</f>
        <v>8998.0567431014406</v>
      </c>
      <c r="O124" s="17">
        <f>Y$11</f>
        <v>10202.357818370299</v>
      </c>
      <c r="P124" s="17">
        <f>Z$11</f>
        <v>12955.0459904133</v>
      </c>
    </row>
    <row r="125" spans="1:16" x14ac:dyDescent="0.55000000000000004">
      <c r="K125" s="3">
        <v>43341.333333333336</v>
      </c>
      <c r="L125" s="17">
        <f>$V$14</f>
        <v>17345.206914614999</v>
      </c>
      <c r="M125" s="17">
        <f>W$14</f>
        <v>17145.917001338701</v>
      </c>
      <c r="N125" s="17">
        <f>X$14</f>
        <v>16998.056743101399</v>
      </c>
      <c r="O125" s="17">
        <f>Y$12</f>
        <v>10202.357818370299</v>
      </c>
      <c r="P125" s="17">
        <f>Z$12</f>
        <v>12955.0459904133</v>
      </c>
    </row>
    <row r="126" spans="1:16" x14ac:dyDescent="0.55000000000000004">
      <c r="K126" s="3">
        <v>43342</v>
      </c>
      <c r="L126" s="17">
        <f>$V$14</f>
        <v>17345.206914614999</v>
      </c>
      <c r="M126" s="17">
        <f>W$14</f>
        <v>17145.917001338701</v>
      </c>
      <c r="N126" s="17">
        <f>X$14</f>
        <v>16998.056743101399</v>
      </c>
      <c r="O126" s="17">
        <f>Y$12</f>
        <v>10202.357818370299</v>
      </c>
      <c r="P126" s="17">
        <f>Z$12</f>
        <v>12955.0459904133</v>
      </c>
    </row>
    <row r="127" spans="1:16" x14ac:dyDescent="0.55000000000000004">
      <c r="K127" s="3">
        <v>43342</v>
      </c>
      <c r="L127" s="17">
        <f>$V$13</f>
        <v>9345.2069146149806</v>
      </c>
      <c r="M127" s="17">
        <f>W$13</f>
        <v>9145.9170013386902</v>
      </c>
      <c r="N127" s="17">
        <f>X$13</f>
        <v>8998.0567431014406</v>
      </c>
      <c r="O127" s="17">
        <f>Y$11</f>
        <v>10202.357818370299</v>
      </c>
      <c r="P127" s="17">
        <f>Z$11</f>
        <v>12955.0459904133</v>
      </c>
    </row>
    <row r="128" spans="1:16" x14ac:dyDescent="0.55000000000000004">
      <c r="K128" s="3">
        <v>43342.333333333336</v>
      </c>
      <c r="L128" s="17">
        <f>$V$13</f>
        <v>9345.2069146149806</v>
      </c>
      <c r="M128" s="17">
        <f>W$13</f>
        <v>9145.9170013386902</v>
      </c>
      <c r="N128" s="17">
        <f>X$13</f>
        <v>8998.0567431014406</v>
      </c>
      <c r="O128" s="17">
        <f>Y$11</f>
        <v>10202.357818370299</v>
      </c>
      <c r="P128" s="17">
        <f>Z$11</f>
        <v>12955.0459904133</v>
      </c>
    </row>
    <row r="129" spans="11:16" x14ac:dyDescent="0.55000000000000004">
      <c r="K129" s="3">
        <v>43342.333333333336</v>
      </c>
      <c r="L129" s="17">
        <f>$V$14</f>
        <v>17345.206914614999</v>
      </c>
      <c r="M129" s="17">
        <f>W$14</f>
        <v>17145.917001338701</v>
      </c>
      <c r="N129" s="17">
        <f>X$14</f>
        <v>16998.056743101399</v>
      </c>
      <c r="O129" s="17">
        <f>Y$12</f>
        <v>10202.357818370299</v>
      </c>
      <c r="P129" s="17">
        <f>Z$12</f>
        <v>12955.0459904133</v>
      </c>
    </row>
    <row r="130" spans="11:16" x14ac:dyDescent="0.55000000000000004">
      <c r="K130" s="3">
        <v>43343</v>
      </c>
      <c r="L130" s="17">
        <f>$V$14</f>
        <v>17345.206914614999</v>
      </c>
      <c r="M130" s="17">
        <f>W$14</f>
        <v>17145.917001338701</v>
      </c>
      <c r="N130" s="17">
        <f>X$14</f>
        <v>16998.056743101399</v>
      </c>
      <c r="O130" s="17">
        <f>Y$12</f>
        <v>10202.357818370299</v>
      </c>
      <c r="P130" s="17">
        <f>Z$12</f>
        <v>12955.0459904133</v>
      </c>
    </row>
    <row r="131" spans="11:16" x14ac:dyDescent="0.55000000000000004">
      <c r="K131" s="3">
        <v>43343</v>
      </c>
      <c r="L131" s="17">
        <f>$V$13</f>
        <v>9345.2069146149806</v>
      </c>
      <c r="M131" s="17">
        <f>W$13</f>
        <v>9145.9170013386902</v>
      </c>
      <c r="N131" s="17">
        <f>X$13</f>
        <v>8998.0567431014406</v>
      </c>
      <c r="O131" s="17">
        <f>Y$11</f>
        <v>10202.357818370299</v>
      </c>
      <c r="P131" s="17">
        <f>Z$11</f>
        <v>12955.0459904133</v>
      </c>
    </row>
    <row r="132" spans="11:16" x14ac:dyDescent="0.55000000000000004">
      <c r="K132" s="3">
        <v>43343.333333333336</v>
      </c>
      <c r="L132" s="17">
        <f>$V$13</f>
        <v>9345.2069146149806</v>
      </c>
      <c r="M132" s="17">
        <f>W$13</f>
        <v>9145.9170013386902</v>
      </c>
      <c r="N132" s="17">
        <f>X$13</f>
        <v>8998.0567431014406</v>
      </c>
      <c r="O132" s="17">
        <f>Y$11</f>
        <v>10202.357818370299</v>
      </c>
      <c r="P132" s="17">
        <f>Z$11</f>
        <v>12955.0459904133</v>
      </c>
    </row>
    <row r="133" spans="11:16" x14ac:dyDescent="0.55000000000000004">
      <c r="K133" s="3">
        <v>43343.333333333336</v>
      </c>
      <c r="L133" s="17">
        <f>$V$14</f>
        <v>17345.206914614999</v>
      </c>
      <c r="M133" s="17">
        <f>W$14</f>
        <v>17145.917001338701</v>
      </c>
      <c r="N133" s="17">
        <f>X$14</f>
        <v>16998.056743101399</v>
      </c>
      <c r="O133" s="17">
        <f>Y$12</f>
        <v>10202.357818370299</v>
      </c>
      <c r="P133" s="17">
        <f>Z$12</f>
        <v>12955.0459904133</v>
      </c>
    </row>
    <row r="134" spans="11:16" x14ac:dyDescent="0.55000000000000004">
      <c r="K134" s="3">
        <v>43344</v>
      </c>
      <c r="L134" s="17">
        <f>$V$14</f>
        <v>17345.206914614999</v>
      </c>
      <c r="M134" s="17">
        <f>W$14</f>
        <v>17145.917001338701</v>
      </c>
      <c r="N134" s="17">
        <f>X$14</f>
        <v>16998.056743101399</v>
      </c>
      <c r="O134" s="17">
        <f>Y$12</f>
        <v>10202.357818370299</v>
      </c>
      <c r="P134" s="17">
        <f>Z$12</f>
        <v>12955.0459904133</v>
      </c>
    </row>
    <row r="135" spans="11:16" x14ac:dyDescent="0.55000000000000004">
      <c r="L135" s="17"/>
      <c r="M135" s="17"/>
      <c r="N135" s="17"/>
      <c r="O135" s="17"/>
      <c r="P135" s="17"/>
    </row>
    <row r="136" spans="11:16" x14ac:dyDescent="0.55000000000000004">
      <c r="L136" s="17"/>
      <c r="M136" s="17"/>
      <c r="N136" s="17"/>
      <c r="O136" s="17"/>
      <c r="P136" s="17"/>
    </row>
    <row r="137" spans="11:16" x14ac:dyDescent="0.55000000000000004">
      <c r="L137" s="17"/>
      <c r="M137" s="17"/>
      <c r="N137" s="17"/>
      <c r="O137" s="17"/>
      <c r="P137" s="17"/>
    </row>
    <row r="138" spans="11:16" x14ac:dyDescent="0.55000000000000004">
      <c r="L138" s="17"/>
      <c r="M138" s="17"/>
      <c r="N138" s="17"/>
      <c r="O138" s="17"/>
      <c r="P138" s="17"/>
    </row>
    <row r="139" spans="11:16" x14ac:dyDescent="0.55000000000000004">
      <c r="L139" s="17"/>
      <c r="M139" s="17"/>
      <c r="N139" s="17"/>
      <c r="O139" s="17"/>
      <c r="P139" s="17"/>
    </row>
    <row r="140" spans="11:16" x14ac:dyDescent="0.55000000000000004">
      <c r="L140" s="17"/>
      <c r="M140" s="17"/>
      <c r="N140" s="17"/>
      <c r="O140" s="17"/>
      <c r="P140" s="17"/>
    </row>
    <row r="141" spans="11:16" x14ac:dyDescent="0.55000000000000004">
      <c r="L141" s="17"/>
      <c r="M141" s="17"/>
      <c r="N141" s="17"/>
      <c r="O141" s="17"/>
      <c r="P141" s="17"/>
    </row>
    <row r="142" spans="11:16" x14ac:dyDescent="0.55000000000000004">
      <c r="L142" s="17"/>
      <c r="M142" s="17"/>
      <c r="N142" s="17"/>
      <c r="O142" s="17"/>
      <c r="P142" s="17"/>
    </row>
    <row r="143" spans="11:16" x14ac:dyDescent="0.55000000000000004">
      <c r="L143" s="17"/>
      <c r="M143" s="17"/>
      <c r="N143" s="17"/>
      <c r="O143" s="17"/>
      <c r="P143" s="17"/>
    </row>
    <row r="144" spans="11:16" x14ac:dyDescent="0.55000000000000004">
      <c r="L144" s="17"/>
      <c r="M144" s="17"/>
      <c r="N144" s="17"/>
      <c r="O144" s="17"/>
      <c r="P144" s="17"/>
    </row>
    <row r="145" spans="12:16" x14ac:dyDescent="0.55000000000000004">
      <c r="L145" s="17"/>
      <c r="M145" s="17"/>
      <c r="N145" s="17"/>
      <c r="O145" s="17"/>
      <c r="P145" s="17"/>
    </row>
    <row r="146" spans="12:16" x14ac:dyDescent="0.55000000000000004">
      <c r="L146" s="17"/>
      <c r="M146" s="17"/>
      <c r="N146" s="17"/>
      <c r="O146" s="17"/>
      <c r="P146" s="17"/>
    </row>
    <row r="147" spans="12:16" x14ac:dyDescent="0.55000000000000004">
      <c r="L147" s="17"/>
      <c r="M147" s="17"/>
      <c r="N147" s="17"/>
      <c r="O147" s="17"/>
      <c r="P147" s="17"/>
    </row>
    <row r="148" spans="12:16" x14ac:dyDescent="0.55000000000000004">
      <c r="L148" s="17"/>
      <c r="M148" s="17"/>
      <c r="N148" s="17"/>
      <c r="O148" s="17"/>
      <c r="P148" s="17"/>
    </row>
    <row r="149" spans="12:16" x14ac:dyDescent="0.55000000000000004">
      <c r="L149" s="17"/>
      <c r="M149" s="17"/>
      <c r="N149" s="17"/>
      <c r="O149" s="17"/>
      <c r="P149" s="17"/>
    </row>
    <row r="150" spans="12:16" x14ac:dyDescent="0.55000000000000004">
      <c r="L150" s="17"/>
      <c r="M150" s="17"/>
      <c r="N150" s="17"/>
      <c r="O150" s="17"/>
      <c r="P150" s="17"/>
    </row>
  </sheetData>
  <mergeCells count="10">
    <mergeCell ref="L1:S1"/>
    <mergeCell ref="S3:S6"/>
    <mergeCell ref="S7:S10"/>
    <mergeCell ref="S11:S14"/>
    <mergeCell ref="T3:T4"/>
    <mergeCell ref="T5:T6"/>
    <mergeCell ref="T7:T8"/>
    <mergeCell ref="T9:T10"/>
    <mergeCell ref="T11:T12"/>
    <mergeCell ref="T13:T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28C4-69DC-49EE-9656-48358EA7948F}">
  <dimension ref="A1:AB2882"/>
  <sheetViews>
    <sheetView tabSelected="1" topLeftCell="L16" zoomScale="52" zoomScaleNormal="60" workbookViewId="0">
      <selection activeCell="AW44" sqref="AW44"/>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53</v>
      </c>
      <c r="B1" s="4" t="s">
        <v>43</v>
      </c>
      <c r="C1" s="4" t="s">
        <v>54</v>
      </c>
      <c r="L1" t="s">
        <v>42</v>
      </c>
    </row>
    <row r="2" spans="1:28" ht="28.8" customHeight="1" x14ac:dyDescent="0.55000000000000004">
      <c r="A2" s="4" t="s">
        <v>55</v>
      </c>
      <c r="B2" s="4" t="s">
        <v>47</v>
      </c>
      <c r="C2" s="4" t="s">
        <v>56</v>
      </c>
      <c r="D2" s="4" t="s">
        <v>57</v>
      </c>
      <c r="E2" s="4" t="s">
        <v>39</v>
      </c>
      <c r="F2" s="4" t="s">
        <v>48</v>
      </c>
      <c r="G2" s="4" t="s">
        <v>49</v>
      </c>
      <c r="L2" s="43" t="s">
        <v>38</v>
      </c>
      <c r="M2" s="44" t="s">
        <v>44</v>
      </c>
      <c r="N2" s="45" t="s">
        <v>15</v>
      </c>
      <c r="O2" s="45"/>
      <c r="P2" s="45"/>
      <c r="Q2" s="45"/>
      <c r="R2" s="46" t="s">
        <v>19</v>
      </c>
      <c r="S2" s="46"/>
      <c r="T2" s="46"/>
      <c r="U2" s="46"/>
      <c r="V2" s="47" t="s">
        <v>20</v>
      </c>
      <c r="W2" s="47"/>
      <c r="X2" s="47"/>
      <c r="Y2" s="47"/>
    </row>
    <row r="3" spans="1:28" x14ac:dyDescent="0.55000000000000004">
      <c r="A3" s="4" t="s">
        <v>12</v>
      </c>
      <c r="B3" s="4" t="s">
        <v>22</v>
      </c>
      <c r="C3" s="4" t="s">
        <v>0</v>
      </c>
      <c r="D3" s="4" t="s">
        <v>14</v>
      </c>
      <c r="E3" s="4" t="s">
        <v>15</v>
      </c>
      <c r="F3" s="4" t="s">
        <v>16</v>
      </c>
      <c r="G3" t="s">
        <v>52</v>
      </c>
      <c r="L3" s="43"/>
      <c r="M3" s="44"/>
      <c r="N3" s="43" t="s">
        <v>14</v>
      </c>
      <c r="O3" s="43"/>
      <c r="P3" s="43" t="s">
        <v>102</v>
      </c>
      <c r="Q3" s="43"/>
      <c r="R3" s="43" t="s">
        <v>14</v>
      </c>
      <c r="S3" s="43"/>
      <c r="T3" s="43" t="s">
        <v>102</v>
      </c>
      <c r="U3" s="43"/>
      <c r="V3" s="43" t="s">
        <v>14</v>
      </c>
      <c r="W3" s="43"/>
      <c r="X3" s="43" t="s">
        <v>102</v>
      </c>
      <c r="Y3" s="43"/>
    </row>
    <row r="4" spans="1:28" x14ac:dyDescent="0.55000000000000004">
      <c r="A4" s="4" t="s">
        <v>12</v>
      </c>
      <c r="B4" s="4" t="s">
        <v>22</v>
      </c>
      <c r="C4" s="4" t="s">
        <v>0</v>
      </c>
      <c r="D4" s="4" t="s">
        <v>14</v>
      </c>
      <c r="E4" s="4" t="s">
        <v>15</v>
      </c>
      <c r="F4" s="4" t="s">
        <v>18</v>
      </c>
      <c r="G4" t="s">
        <v>52</v>
      </c>
      <c r="L4" s="43"/>
      <c r="M4" s="44"/>
      <c r="N4" t="s">
        <v>45</v>
      </c>
      <c r="O4" t="s">
        <v>46</v>
      </c>
      <c r="P4" t="s">
        <v>45</v>
      </c>
      <c r="Q4" t="s">
        <v>46</v>
      </c>
      <c r="R4" t="s">
        <v>45</v>
      </c>
      <c r="S4" t="s">
        <v>46</v>
      </c>
      <c r="T4" t="s">
        <v>45</v>
      </c>
      <c r="U4" t="s">
        <v>46</v>
      </c>
      <c r="V4" t="s">
        <v>45</v>
      </c>
      <c r="W4" t="s">
        <v>46</v>
      </c>
      <c r="X4" t="s">
        <v>45</v>
      </c>
      <c r="Y4" t="s">
        <v>46</v>
      </c>
      <c r="AB4" t="s">
        <v>63</v>
      </c>
    </row>
    <row r="5" spans="1:28" x14ac:dyDescent="0.55000000000000004">
      <c r="A5" s="4" t="s">
        <v>12</v>
      </c>
      <c r="B5" s="4" t="s">
        <v>22</v>
      </c>
      <c r="C5" s="4" t="s">
        <v>0</v>
      </c>
      <c r="D5" s="4" t="s">
        <v>14</v>
      </c>
      <c r="E5" s="4" t="s">
        <v>19</v>
      </c>
      <c r="F5" s="4" t="s">
        <v>16</v>
      </c>
      <c r="G5" t="s">
        <v>52</v>
      </c>
      <c r="L5" s="19"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4" t="s">
        <v>12</v>
      </c>
      <c r="B6" s="4" t="s">
        <v>22</v>
      </c>
      <c r="C6" s="4" t="s">
        <v>0</v>
      </c>
      <c r="D6" s="4" t="s">
        <v>14</v>
      </c>
      <c r="E6" s="4" t="s">
        <v>19</v>
      </c>
      <c r="F6" s="4" t="s">
        <v>18</v>
      </c>
      <c r="G6" t="s">
        <v>52</v>
      </c>
      <c r="L6" s="19" t="s">
        <v>99</v>
      </c>
      <c r="M6">
        <v>2</v>
      </c>
      <c r="N6">
        <f>$G$15</f>
        <v>8094.8309366498233</v>
      </c>
      <c r="O6">
        <f>G16</f>
        <v>8094.8309366498233</v>
      </c>
      <c r="P6">
        <f>G21</f>
        <v>8094.8309366498233</v>
      </c>
      <c r="Q6">
        <f>G22</f>
        <v>14094.830936649825</v>
      </c>
      <c r="R6" t="str">
        <f>G17</f>
        <v>EPS</v>
      </c>
      <c r="S6" t="str">
        <f>G18</f>
        <v>EPS</v>
      </c>
      <c r="T6">
        <f>G23</f>
        <v>8094.8309366498233</v>
      </c>
      <c r="U6">
        <f>G24</f>
        <v>14094.830936649825</v>
      </c>
      <c r="V6" t="str">
        <f>G19</f>
        <v>EPS</v>
      </c>
      <c r="W6" t="str">
        <f>G20</f>
        <v>EPS</v>
      </c>
      <c r="X6">
        <f>G25</f>
        <v>8094.8309366498233</v>
      </c>
      <c r="Y6">
        <f>G26</f>
        <v>16094.830936649825</v>
      </c>
    </row>
    <row r="7" spans="1:28" x14ac:dyDescent="0.55000000000000004">
      <c r="A7" s="4" t="s">
        <v>12</v>
      </c>
      <c r="B7" s="4" t="s">
        <v>22</v>
      </c>
      <c r="C7" s="4" t="s">
        <v>0</v>
      </c>
      <c r="D7" s="4" t="s">
        <v>14</v>
      </c>
      <c r="E7" s="4" t="s">
        <v>20</v>
      </c>
      <c r="F7" s="4" t="s">
        <v>16</v>
      </c>
      <c r="G7" t="s">
        <v>52</v>
      </c>
      <c r="L7" s="19" t="s">
        <v>100</v>
      </c>
      <c r="M7">
        <v>4</v>
      </c>
      <c r="N7">
        <f>G39</f>
        <v>8481.9277108433707</v>
      </c>
      <c r="O7">
        <f>G40</f>
        <v>8481.9277108433707</v>
      </c>
      <c r="P7" t="str">
        <f>G45</f>
        <v>EPS</v>
      </c>
      <c r="Q7" t="str">
        <f>G46</f>
        <v>EPS</v>
      </c>
      <c r="R7" t="str">
        <f>G41</f>
        <v>EPS</v>
      </c>
      <c r="S7" t="str">
        <f>G42</f>
        <v>EPS</v>
      </c>
      <c r="T7">
        <f>G47</f>
        <v>8481.9277108433707</v>
      </c>
      <c r="U7">
        <f>G48</f>
        <v>14481.927710843374</v>
      </c>
      <c r="V7" t="str">
        <f>G45</f>
        <v>EPS</v>
      </c>
      <c r="W7" t="str">
        <f>G46</f>
        <v>EPS</v>
      </c>
      <c r="X7">
        <f>G49</f>
        <v>8481.9277108433707</v>
      </c>
      <c r="Y7">
        <f>G50</f>
        <v>16481.927710843374</v>
      </c>
    </row>
    <row r="8" spans="1:28" x14ac:dyDescent="0.55000000000000004">
      <c r="A8" s="4" t="s">
        <v>12</v>
      </c>
      <c r="B8" s="4" t="s">
        <v>22</v>
      </c>
      <c r="C8" s="4" t="s">
        <v>0</v>
      </c>
      <c r="D8" s="4" t="s">
        <v>14</v>
      </c>
      <c r="E8" s="4" t="s">
        <v>20</v>
      </c>
      <c r="F8" s="4" t="s">
        <v>18</v>
      </c>
      <c r="G8" t="s">
        <v>52</v>
      </c>
      <c r="L8" s="19" t="s">
        <v>101</v>
      </c>
      <c r="M8">
        <v>6</v>
      </c>
      <c r="N8">
        <f>G51</f>
        <v>8739.9922269724084</v>
      </c>
      <c r="O8">
        <f>G52</f>
        <v>8739.9922269724084</v>
      </c>
      <c r="P8" t="str">
        <f>G57</f>
        <v>EPS</v>
      </c>
      <c r="Q8" t="str">
        <f>G58</f>
        <v>EPS</v>
      </c>
      <c r="R8">
        <f>G53</f>
        <v>8739.9922269724084</v>
      </c>
      <c r="S8">
        <f>G54</f>
        <v>8739.9922269724084</v>
      </c>
      <c r="T8">
        <f>G59</f>
        <v>8739.9922269724048</v>
      </c>
      <c r="U8">
        <f>G60</f>
        <v>14739.992226972405</v>
      </c>
      <c r="V8" t="str">
        <f>G55</f>
        <v>EPS</v>
      </c>
      <c r="W8" t="str">
        <f>G56</f>
        <v>EPS</v>
      </c>
      <c r="X8">
        <f>G61</f>
        <v>8739.9922269724048</v>
      </c>
      <c r="Y8">
        <f>G62</f>
        <v>16739.992226972405</v>
      </c>
    </row>
    <row r="9" spans="1:28" x14ac:dyDescent="0.55000000000000004">
      <c r="A9" s="4" t="s">
        <v>12</v>
      </c>
      <c r="B9" s="4" t="s">
        <v>22</v>
      </c>
      <c r="C9" s="4" t="s">
        <v>0</v>
      </c>
      <c r="D9" s="4" t="s">
        <v>98</v>
      </c>
      <c r="E9" s="4" t="s">
        <v>15</v>
      </c>
      <c r="F9" s="4" t="s">
        <v>16</v>
      </c>
      <c r="G9">
        <v>8000</v>
      </c>
      <c r="L9" s="19" t="s">
        <v>5</v>
      </c>
      <c r="M9">
        <v>8</v>
      </c>
      <c r="N9">
        <f>G63</f>
        <v>8998.056743101437</v>
      </c>
      <c r="O9">
        <f>G64</f>
        <v>8998.056743101437</v>
      </c>
      <c r="P9" t="str">
        <f>G69</f>
        <v>EPS</v>
      </c>
      <c r="Q9" t="str">
        <f>G70</f>
        <v>EPS</v>
      </c>
      <c r="R9">
        <f>G65</f>
        <v>8998.056743101437</v>
      </c>
      <c r="S9">
        <f>G66</f>
        <v>8998.056743101437</v>
      </c>
      <c r="T9" t="str">
        <f>G95</f>
        <v>EPS</v>
      </c>
      <c r="U9" t="str">
        <f>G71</f>
        <v>EPS</v>
      </c>
      <c r="V9" t="str">
        <f>G72</f>
        <v>EPS</v>
      </c>
      <c r="W9" t="str">
        <f>G68</f>
        <v>EPS</v>
      </c>
      <c r="X9">
        <f>G73</f>
        <v>8998.056743101437</v>
      </c>
      <c r="Y9">
        <f>G74</f>
        <v>16998.056743101435</v>
      </c>
    </row>
    <row r="10" spans="1:28" x14ac:dyDescent="0.55000000000000004">
      <c r="A10" s="4" t="s">
        <v>12</v>
      </c>
      <c r="B10" s="4" t="s">
        <v>22</v>
      </c>
      <c r="C10" s="4" t="s">
        <v>0</v>
      </c>
      <c r="D10" s="4" t="s">
        <v>98</v>
      </c>
      <c r="E10" s="4" t="s">
        <v>15</v>
      </c>
      <c r="F10" s="4" t="s">
        <v>18</v>
      </c>
      <c r="G10">
        <v>13948.698017877963</v>
      </c>
      <c r="L10" s="19" t="s">
        <v>7</v>
      </c>
      <c r="M10">
        <v>10</v>
      </c>
      <c r="N10">
        <f>G87</f>
        <v>9342.1427646068132</v>
      </c>
      <c r="O10">
        <f>G88</f>
        <v>9342.1427646068169</v>
      </c>
      <c r="P10" t="str">
        <f>G93</f>
        <v>EPS</v>
      </c>
      <c r="Q10" t="str">
        <f>G94</f>
        <v>EPS</v>
      </c>
      <c r="R10">
        <f>G89</f>
        <v>9342.1427646068132</v>
      </c>
      <c r="S10">
        <f>G90</f>
        <v>9342.1427646068132</v>
      </c>
      <c r="T10" t="str">
        <f>G95</f>
        <v>EPS</v>
      </c>
      <c r="U10" t="str">
        <f>G96</f>
        <v>EPS</v>
      </c>
      <c r="V10">
        <f>G91</f>
        <v>9342.1427646068169</v>
      </c>
      <c r="W10">
        <f>G92</f>
        <v>9342.1427646068169</v>
      </c>
      <c r="X10">
        <f>G97</f>
        <v>9342.1427646068132</v>
      </c>
      <c r="Y10">
        <f>G98</f>
        <v>17342.142764606811</v>
      </c>
    </row>
    <row r="11" spans="1:28" x14ac:dyDescent="0.55000000000000004">
      <c r="A11" s="4" t="s">
        <v>12</v>
      </c>
      <c r="B11" s="4" t="s">
        <v>22</v>
      </c>
      <c r="C11" s="4" t="s">
        <v>0</v>
      </c>
      <c r="D11" s="4" t="s">
        <v>98</v>
      </c>
      <c r="E11" s="4" t="s">
        <v>19</v>
      </c>
      <c r="F11" s="4" t="s">
        <v>16</v>
      </c>
      <c r="G11">
        <v>8000</v>
      </c>
      <c r="L11" s="19" t="s">
        <v>8</v>
      </c>
      <c r="M11">
        <v>15</v>
      </c>
      <c r="N11">
        <f>G99</f>
        <v>10202.357818370256</v>
      </c>
      <c r="O11">
        <f>G100</f>
        <v>10202.357818370254</v>
      </c>
      <c r="P11" t="str">
        <f>G105</f>
        <v>EPS</v>
      </c>
      <c r="Q11" t="str">
        <f>G106</f>
        <v>EPS</v>
      </c>
      <c r="R11">
        <f>G101</f>
        <v>10202.357818370256</v>
      </c>
      <c r="S11">
        <f>G102</f>
        <v>10202.357818370256</v>
      </c>
      <c r="T11" t="str">
        <f>G107</f>
        <v>EPS</v>
      </c>
      <c r="U11" t="str">
        <f>G108</f>
        <v>EPS</v>
      </c>
      <c r="V11">
        <f>G103</f>
        <v>10202.357818370254</v>
      </c>
      <c r="W11">
        <f>G104</f>
        <v>10202.357818370254</v>
      </c>
      <c r="X11">
        <f>G109</f>
        <v>10202.357818370256</v>
      </c>
      <c r="Y11">
        <f>G110</f>
        <v>18202.357818370256</v>
      </c>
    </row>
    <row r="12" spans="1:28" x14ac:dyDescent="0.55000000000000004">
      <c r="A12" s="4" t="s">
        <v>12</v>
      </c>
      <c r="B12" s="4" t="s">
        <v>22</v>
      </c>
      <c r="C12" s="4" t="s">
        <v>0</v>
      </c>
      <c r="D12" s="4" t="s">
        <v>98</v>
      </c>
      <c r="E12" s="4" t="s">
        <v>19</v>
      </c>
      <c r="F12" s="4" t="s">
        <v>18</v>
      </c>
      <c r="G12">
        <v>13948.698017877963</v>
      </c>
      <c r="L12" s="19" t="s">
        <v>9</v>
      </c>
      <c r="M12">
        <v>20</v>
      </c>
      <c r="N12">
        <f>G111</f>
        <v>11062.572872133695</v>
      </c>
      <c r="O12">
        <f>G112</f>
        <v>11062.572872133696</v>
      </c>
      <c r="P12" t="str">
        <f>G117</f>
        <v>EPS</v>
      </c>
      <c r="Q12" t="str">
        <f>G118</f>
        <v>EPS</v>
      </c>
      <c r="R12">
        <f>G113</f>
        <v>11062.572872133695</v>
      </c>
      <c r="S12">
        <f>G114</f>
        <v>11062.572872133695</v>
      </c>
      <c r="T12" t="str">
        <f>G119</f>
        <v>EPS</v>
      </c>
      <c r="U12" t="str">
        <f>G120</f>
        <v>EPS</v>
      </c>
      <c r="V12">
        <f>G115</f>
        <v>11062.572872133698</v>
      </c>
      <c r="W12">
        <f>G116</f>
        <v>11062.572872133698</v>
      </c>
      <c r="X12">
        <f>G121</f>
        <v>11062.572872133695</v>
      </c>
      <c r="Y12">
        <f>G122</f>
        <v>19062.572872133693</v>
      </c>
    </row>
    <row r="13" spans="1:28" x14ac:dyDescent="0.55000000000000004">
      <c r="A13" s="4" t="s">
        <v>12</v>
      </c>
      <c r="B13" s="4" t="s">
        <v>22</v>
      </c>
      <c r="C13" s="4" t="s">
        <v>0</v>
      </c>
      <c r="D13" s="4" t="s">
        <v>98</v>
      </c>
      <c r="E13" s="4" t="s">
        <v>20</v>
      </c>
      <c r="F13" s="4" t="s">
        <v>16</v>
      </c>
      <c r="G13">
        <v>8000</v>
      </c>
      <c r="L13" s="19"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4" t="s">
        <v>12</v>
      </c>
      <c r="B14" s="4" t="s">
        <v>22</v>
      </c>
      <c r="C14" s="4" t="s">
        <v>0</v>
      </c>
      <c r="D14" s="4" t="s">
        <v>98</v>
      </c>
      <c r="E14" s="4" t="s">
        <v>20</v>
      </c>
      <c r="F14" s="4" t="s">
        <v>18</v>
      </c>
      <c r="G14">
        <v>15948.698017877963</v>
      </c>
    </row>
    <row r="15" spans="1:28" x14ac:dyDescent="0.55000000000000004">
      <c r="A15" s="4" t="s">
        <v>12</v>
      </c>
      <c r="B15" s="4" t="s">
        <v>22</v>
      </c>
      <c r="C15" s="4" t="s">
        <v>1</v>
      </c>
      <c r="D15" s="4" t="s">
        <v>14</v>
      </c>
      <c r="E15" s="4" t="s">
        <v>15</v>
      </c>
      <c r="F15" s="4" t="s">
        <v>16</v>
      </c>
      <c r="G15">
        <v>8094.8309366498233</v>
      </c>
    </row>
    <row r="16" spans="1:28" ht="43.2" x14ac:dyDescent="0.55000000000000004">
      <c r="A16" s="4" t="s">
        <v>12</v>
      </c>
      <c r="B16" s="4" t="s">
        <v>22</v>
      </c>
      <c r="C16" s="4" t="s">
        <v>1</v>
      </c>
      <c r="D16" s="4" t="s">
        <v>14</v>
      </c>
      <c r="E16" s="4" t="s">
        <v>15</v>
      </c>
      <c r="F16" s="4" t="s">
        <v>18</v>
      </c>
      <c r="G16">
        <v>8094.8309366498233</v>
      </c>
      <c r="K16" t="s">
        <v>50</v>
      </c>
      <c r="L16" s="5" t="s">
        <v>51</v>
      </c>
      <c r="M16" s="20" t="s">
        <v>58</v>
      </c>
      <c r="N16" s="20" t="s">
        <v>72</v>
      </c>
      <c r="O16" s="20" t="s">
        <v>59</v>
      </c>
      <c r="P16" s="20" t="s">
        <v>60</v>
      </c>
      <c r="Q16" s="20" t="s">
        <v>61</v>
      </c>
      <c r="R16" s="20" t="s">
        <v>73</v>
      </c>
      <c r="S16" s="20" t="s">
        <v>62</v>
      </c>
      <c r="T16" s="20" t="s">
        <v>79</v>
      </c>
    </row>
    <row r="17" spans="1:20" x14ac:dyDescent="0.55000000000000004">
      <c r="A17" s="4" t="s">
        <v>12</v>
      </c>
      <c r="B17" s="4" t="s">
        <v>22</v>
      </c>
      <c r="C17" s="4" t="s">
        <v>1</v>
      </c>
      <c r="D17" s="4" t="s">
        <v>14</v>
      </c>
      <c r="E17" s="4" t="s">
        <v>19</v>
      </c>
      <c r="F17" s="4" t="s">
        <v>16</v>
      </c>
      <c r="G17" t="s">
        <v>52</v>
      </c>
      <c r="K17" s="3">
        <v>43313</v>
      </c>
      <c r="L17">
        <f>$X$5</f>
        <v>8000</v>
      </c>
      <c r="M17">
        <f>$X$6</f>
        <v>8094.8309366498233</v>
      </c>
      <c r="N17">
        <f>$X$7</f>
        <v>8481.9277108433707</v>
      </c>
      <c r="O17">
        <f>$X$8</f>
        <v>8739.9922269724048</v>
      </c>
      <c r="P17">
        <f>$X$9</f>
        <v>8998.056743101437</v>
      </c>
      <c r="Q17">
        <f>$X$10</f>
        <v>9342.1427646068132</v>
      </c>
      <c r="R17">
        <f>$X$11</f>
        <v>10202.357818370256</v>
      </c>
      <c r="S17">
        <f>$X$12</f>
        <v>11062.572872133695</v>
      </c>
      <c r="T17">
        <f>$V$13</f>
        <v>12955.045990413268</v>
      </c>
    </row>
    <row r="18" spans="1:20" x14ac:dyDescent="0.55000000000000004">
      <c r="A18" s="4" t="s">
        <v>12</v>
      </c>
      <c r="B18" s="4" t="s">
        <v>22</v>
      </c>
      <c r="C18" s="4" t="s">
        <v>1</v>
      </c>
      <c r="D18" s="4" t="s">
        <v>14</v>
      </c>
      <c r="E18" s="4" t="s">
        <v>19</v>
      </c>
      <c r="F18" s="4" t="s">
        <v>18</v>
      </c>
      <c r="G18" t="s">
        <v>52</v>
      </c>
      <c r="K18" s="3">
        <v>43313.333333333336</v>
      </c>
      <c r="L18">
        <f>$X$5</f>
        <v>8000</v>
      </c>
      <c r="M18">
        <f>$X$6</f>
        <v>8094.8309366498233</v>
      </c>
      <c r="N18">
        <f>$X$7</f>
        <v>8481.9277108433707</v>
      </c>
      <c r="O18">
        <f>$X$8</f>
        <v>8739.9922269724048</v>
      </c>
      <c r="P18">
        <f>$X$9</f>
        <v>8998.056743101437</v>
      </c>
      <c r="Q18">
        <f>$X$10</f>
        <v>9342.1427646068132</v>
      </c>
      <c r="R18">
        <f>$X$11</f>
        <v>10202.357818370256</v>
      </c>
      <c r="S18">
        <f>$X$12</f>
        <v>11062.572872133695</v>
      </c>
      <c r="T18">
        <f>$V$13</f>
        <v>12955.045990413268</v>
      </c>
    </row>
    <row r="19" spans="1:20" x14ac:dyDescent="0.55000000000000004">
      <c r="A19" s="4" t="s">
        <v>12</v>
      </c>
      <c r="B19" s="4" t="s">
        <v>22</v>
      </c>
      <c r="C19" s="4" t="s">
        <v>1</v>
      </c>
      <c r="D19" s="4" t="s">
        <v>14</v>
      </c>
      <c r="E19" s="4" t="s">
        <v>20</v>
      </c>
      <c r="F19" s="4" t="s">
        <v>16</v>
      </c>
      <c r="G19" t="s">
        <v>52</v>
      </c>
      <c r="K19" s="3">
        <v>43313.333333333336</v>
      </c>
      <c r="L19">
        <f>$Y$5</f>
        <v>15948.698017877963</v>
      </c>
      <c r="M19">
        <f>$Y$6</f>
        <v>16094.830936649825</v>
      </c>
      <c r="N19">
        <f>$Y$7</f>
        <v>16481.927710843374</v>
      </c>
      <c r="O19">
        <f>$Y$8</f>
        <v>16739.992226972405</v>
      </c>
      <c r="P19">
        <f>$Y$9</f>
        <v>16998.056743101435</v>
      </c>
      <c r="Q19">
        <f>$Y$10</f>
        <v>17342.142764606811</v>
      </c>
      <c r="R19">
        <f>$Y$11</f>
        <v>18202.357818370256</v>
      </c>
      <c r="S19">
        <f>$Y$12</f>
        <v>19062.572872133693</v>
      </c>
      <c r="T19">
        <f>$W$13</f>
        <v>12955.045990413268</v>
      </c>
    </row>
    <row r="20" spans="1:20" x14ac:dyDescent="0.55000000000000004">
      <c r="A20" s="4" t="s">
        <v>12</v>
      </c>
      <c r="B20" s="4" t="s">
        <v>22</v>
      </c>
      <c r="C20" s="4" t="s">
        <v>1</v>
      </c>
      <c r="D20" s="4" t="s">
        <v>14</v>
      </c>
      <c r="E20" s="4" t="s">
        <v>20</v>
      </c>
      <c r="F20" s="4" t="s">
        <v>18</v>
      </c>
      <c r="G20" t="s">
        <v>52</v>
      </c>
      <c r="K20" s="3">
        <v>43314</v>
      </c>
      <c r="L20">
        <f>$Y$5</f>
        <v>15948.698017877963</v>
      </c>
      <c r="M20">
        <f>$Y$6</f>
        <v>16094.830936649825</v>
      </c>
      <c r="N20">
        <f>$Y$7</f>
        <v>16481.927710843374</v>
      </c>
      <c r="O20">
        <f>$Y$8</f>
        <v>16739.992226972405</v>
      </c>
      <c r="P20">
        <f>$Y$9</f>
        <v>16998.056743101435</v>
      </c>
      <c r="Q20">
        <f>$Y$10</f>
        <v>17342.142764606811</v>
      </c>
      <c r="R20">
        <f>$Y$11</f>
        <v>18202.357818370256</v>
      </c>
      <c r="S20">
        <f>$Y$12</f>
        <v>19062.572872133693</v>
      </c>
      <c r="T20">
        <f>$W$13</f>
        <v>12955.045990413268</v>
      </c>
    </row>
    <row r="21" spans="1:20" x14ac:dyDescent="0.55000000000000004">
      <c r="A21" s="4" t="s">
        <v>12</v>
      </c>
      <c r="B21" s="4" t="s">
        <v>22</v>
      </c>
      <c r="C21" s="4" t="s">
        <v>1</v>
      </c>
      <c r="D21" s="4" t="s">
        <v>98</v>
      </c>
      <c r="E21" s="4" t="s">
        <v>15</v>
      </c>
      <c r="F21" s="4" t="s">
        <v>16</v>
      </c>
      <c r="G21">
        <v>8094.8309366498233</v>
      </c>
      <c r="K21" s="3">
        <v>43314</v>
      </c>
      <c r="L21">
        <f>$X$5</f>
        <v>8000</v>
      </c>
      <c r="M21">
        <f>$X$6</f>
        <v>8094.8309366498233</v>
      </c>
      <c r="N21">
        <f>$X$7</f>
        <v>8481.9277108433707</v>
      </c>
      <c r="O21">
        <f>$X$8</f>
        <v>8739.9922269724048</v>
      </c>
      <c r="P21">
        <f>$X$9</f>
        <v>8998.056743101437</v>
      </c>
      <c r="Q21">
        <f>$X$10</f>
        <v>9342.1427646068132</v>
      </c>
      <c r="R21">
        <f>$X$11</f>
        <v>10202.357818370256</v>
      </c>
      <c r="S21">
        <f>$X$12</f>
        <v>11062.572872133695</v>
      </c>
      <c r="T21">
        <f>$V$13</f>
        <v>12955.045990413268</v>
      </c>
    </row>
    <row r="22" spans="1:20" x14ac:dyDescent="0.55000000000000004">
      <c r="A22" s="4" t="s">
        <v>12</v>
      </c>
      <c r="B22" s="4" t="s">
        <v>22</v>
      </c>
      <c r="C22" s="4" t="s">
        <v>1</v>
      </c>
      <c r="D22" s="4" t="s">
        <v>98</v>
      </c>
      <c r="E22" s="4" t="s">
        <v>15</v>
      </c>
      <c r="F22" s="4" t="s">
        <v>18</v>
      </c>
      <c r="G22">
        <v>14094.830936649825</v>
      </c>
      <c r="K22" s="3">
        <v>43314.333333333336</v>
      </c>
      <c r="L22">
        <f>$X$5</f>
        <v>8000</v>
      </c>
      <c r="M22">
        <f>$X$6</f>
        <v>8094.8309366498233</v>
      </c>
      <c r="N22">
        <f>$X$7</f>
        <v>8481.9277108433707</v>
      </c>
      <c r="O22">
        <f>$X$8</f>
        <v>8739.9922269724048</v>
      </c>
      <c r="P22">
        <f>$X$9</f>
        <v>8998.056743101437</v>
      </c>
      <c r="Q22">
        <f>$X$10</f>
        <v>9342.1427646068132</v>
      </c>
      <c r="R22">
        <f>$X$11</f>
        <v>10202.357818370256</v>
      </c>
      <c r="S22">
        <f>$X$12</f>
        <v>11062.572872133695</v>
      </c>
      <c r="T22">
        <f>$V$13</f>
        <v>12955.045990413268</v>
      </c>
    </row>
    <row r="23" spans="1:20" x14ac:dyDescent="0.55000000000000004">
      <c r="A23" s="4" t="s">
        <v>12</v>
      </c>
      <c r="B23" s="4" t="s">
        <v>22</v>
      </c>
      <c r="C23" s="4" t="s">
        <v>1</v>
      </c>
      <c r="D23" s="4" t="s">
        <v>98</v>
      </c>
      <c r="E23" s="4" t="s">
        <v>19</v>
      </c>
      <c r="F23" s="4" t="s">
        <v>16</v>
      </c>
      <c r="G23">
        <v>8094.8309366498233</v>
      </c>
      <c r="K23" s="3">
        <v>43314.333333333336</v>
      </c>
      <c r="L23">
        <f>$Y$5</f>
        <v>15948.698017877963</v>
      </c>
      <c r="M23">
        <f>$Y$6</f>
        <v>16094.830936649825</v>
      </c>
      <c r="N23">
        <f>$Y$7</f>
        <v>16481.927710843374</v>
      </c>
      <c r="O23">
        <f>$Y$8</f>
        <v>16739.992226972405</v>
      </c>
      <c r="P23">
        <f>$Y$9</f>
        <v>16998.056743101435</v>
      </c>
      <c r="Q23">
        <f>$Y$10</f>
        <v>17342.142764606811</v>
      </c>
      <c r="R23">
        <f>$Y$11</f>
        <v>18202.357818370256</v>
      </c>
      <c r="S23">
        <f>$Y$12</f>
        <v>19062.572872133693</v>
      </c>
      <c r="T23">
        <f>$W$13</f>
        <v>12955.045990413268</v>
      </c>
    </row>
    <row r="24" spans="1:20" x14ac:dyDescent="0.55000000000000004">
      <c r="A24" s="4" t="s">
        <v>12</v>
      </c>
      <c r="B24" s="4" t="s">
        <v>22</v>
      </c>
      <c r="C24" s="4" t="s">
        <v>1</v>
      </c>
      <c r="D24" s="4" t="s">
        <v>98</v>
      </c>
      <c r="E24" s="4" t="s">
        <v>19</v>
      </c>
      <c r="F24" s="4" t="s">
        <v>18</v>
      </c>
      <c r="G24">
        <v>14094.830936649825</v>
      </c>
      <c r="K24" s="3">
        <v>43315</v>
      </c>
      <c r="L24">
        <f>$Y$5</f>
        <v>15948.698017877963</v>
      </c>
      <c r="M24">
        <f>$Y$6</f>
        <v>16094.830936649825</v>
      </c>
      <c r="N24">
        <f>$Y$7</f>
        <v>16481.927710843374</v>
      </c>
      <c r="O24">
        <f>$Y$8</f>
        <v>16739.992226972405</v>
      </c>
      <c r="P24">
        <f>$Y$9</f>
        <v>16998.056743101435</v>
      </c>
      <c r="Q24">
        <f>$Y$10</f>
        <v>17342.142764606811</v>
      </c>
      <c r="R24">
        <f>$Y$11</f>
        <v>18202.357818370256</v>
      </c>
      <c r="S24">
        <f>$Y$12</f>
        <v>19062.572872133693</v>
      </c>
      <c r="T24">
        <f>$W$13</f>
        <v>12955.045990413268</v>
      </c>
    </row>
    <row r="25" spans="1:20" x14ac:dyDescent="0.55000000000000004">
      <c r="A25" s="4" t="s">
        <v>12</v>
      </c>
      <c r="B25" s="4" t="s">
        <v>22</v>
      </c>
      <c r="C25" s="4" t="s">
        <v>1</v>
      </c>
      <c r="D25" s="4" t="s">
        <v>98</v>
      </c>
      <c r="E25" s="4" t="s">
        <v>20</v>
      </c>
      <c r="F25" s="4" t="s">
        <v>16</v>
      </c>
      <c r="G25">
        <v>8094.8309366498233</v>
      </c>
      <c r="K25" s="3">
        <v>43315</v>
      </c>
      <c r="L25">
        <f>$X$5</f>
        <v>8000</v>
      </c>
      <c r="M25">
        <f>$X$6</f>
        <v>8094.8309366498233</v>
      </c>
      <c r="N25">
        <f>$X$7</f>
        <v>8481.9277108433707</v>
      </c>
      <c r="O25">
        <f>$X$8</f>
        <v>8739.9922269724048</v>
      </c>
      <c r="P25">
        <f>$X$9</f>
        <v>8998.056743101437</v>
      </c>
      <c r="Q25">
        <f>$X$10</f>
        <v>9342.1427646068132</v>
      </c>
      <c r="R25">
        <f>$X$11</f>
        <v>10202.357818370256</v>
      </c>
      <c r="S25">
        <f>$X$12</f>
        <v>11062.572872133695</v>
      </c>
      <c r="T25">
        <f>$V$13</f>
        <v>12955.045990413268</v>
      </c>
    </row>
    <row r="26" spans="1:20" x14ac:dyDescent="0.55000000000000004">
      <c r="A26" s="4" t="s">
        <v>12</v>
      </c>
      <c r="B26" s="4" t="s">
        <v>22</v>
      </c>
      <c r="C26" s="4" t="s">
        <v>1</v>
      </c>
      <c r="D26" s="4" t="s">
        <v>98</v>
      </c>
      <c r="E26" s="4" t="s">
        <v>20</v>
      </c>
      <c r="F26" s="4" t="s">
        <v>18</v>
      </c>
      <c r="G26">
        <v>16094.830936649825</v>
      </c>
      <c r="K26" s="3">
        <v>43315.333333333336</v>
      </c>
      <c r="L26">
        <f>$X$5</f>
        <v>8000</v>
      </c>
      <c r="M26">
        <f>$X$6</f>
        <v>8094.8309366498233</v>
      </c>
      <c r="N26">
        <f>$X$7</f>
        <v>8481.9277108433707</v>
      </c>
      <c r="O26">
        <f>$X$8</f>
        <v>8739.9922269724048</v>
      </c>
      <c r="P26">
        <f>$X$9</f>
        <v>8998.056743101437</v>
      </c>
      <c r="Q26">
        <f>$X$10</f>
        <v>9342.1427646068132</v>
      </c>
      <c r="R26">
        <f>$X$11</f>
        <v>10202.357818370256</v>
      </c>
      <c r="S26">
        <f>$X$12</f>
        <v>11062.572872133695</v>
      </c>
      <c r="T26">
        <f>$V$13</f>
        <v>12955.045990413268</v>
      </c>
    </row>
    <row r="27" spans="1:20" x14ac:dyDescent="0.55000000000000004">
      <c r="A27" s="4" t="s">
        <v>12</v>
      </c>
      <c r="B27" s="4" t="s">
        <v>22</v>
      </c>
      <c r="C27" s="4" t="s">
        <v>2</v>
      </c>
      <c r="D27" s="4" t="s">
        <v>14</v>
      </c>
      <c r="E27" s="4" t="s">
        <v>15</v>
      </c>
      <c r="F27" s="4" t="s">
        <v>16</v>
      </c>
      <c r="G27">
        <v>8223.8631947143404</v>
      </c>
      <c r="K27" s="3">
        <v>43315.333333333336</v>
      </c>
      <c r="L27">
        <f>$Y$5</f>
        <v>15948.698017877963</v>
      </c>
      <c r="M27">
        <f>$Y$6</f>
        <v>16094.830936649825</v>
      </c>
      <c r="N27">
        <f>$Y$7</f>
        <v>16481.927710843374</v>
      </c>
      <c r="O27">
        <f>$Y$8</f>
        <v>16739.992226972405</v>
      </c>
      <c r="P27">
        <f>$Y$9</f>
        <v>16998.056743101435</v>
      </c>
      <c r="Q27">
        <f>$Y$10</f>
        <v>17342.142764606811</v>
      </c>
      <c r="R27">
        <f>$Y$11</f>
        <v>18202.357818370256</v>
      </c>
      <c r="S27">
        <f>$Y$12</f>
        <v>19062.572872133693</v>
      </c>
      <c r="T27">
        <f>$W$13</f>
        <v>12955.045990413268</v>
      </c>
    </row>
    <row r="28" spans="1:20" x14ac:dyDescent="0.55000000000000004">
      <c r="A28" s="4" t="s">
        <v>12</v>
      </c>
      <c r="B28" s="4" t="s">
        <v>22</v>
      </c>
      <c r="C28" s="4" t="s">
        <v>2</v>
      </c>
      <c r="D28" s="4" t="s">
        <v>14</v>
      </c>
      <c r="E28" s="4" t="s">
        <v>15</v>
      </c>
      <c r="F28" s="4" t="s">
        <v>18</v>
      </c>
      <c r="G28">
        <v>8223.8631947143404</v>
      </c>
      <c r="K28" s="3">
        <v>43316</v>
      </c>
      <c r="L28">
        <f>$Y$5</f>
        <v>15948.698017877963</v>
      </c>
      <c r="M28">
        <f>$Y$6</f>
        <v>16094.830936649825</v>
      </c>
      <c r="N28">
        <f>$Y$7</f>
        <v>16481.927710843374</v>
      </c>
      <c r="O28">
        <f>$Y$8</f>
        <v>16739.992226972405</v>
      </c>
      <c r="P28">
        <f>$Y$9</f>
        <v>16998.056743101435</v>
      </c>
      <c r="Q28">
        <f>$Y$10</f>
        <v>17342.142764606811</v>
      </c>
      <c r="R28">
        <f>$Y$11</f>
        <v>18202.357818370256</v>
      </c>
      <c r="S28">
        <f>$Y$12</f>
        <v>19062.572872133693</v>
      </c>
      <c r="T28">
        <f>$W$13</f>
        <v>12955.045990413268</v>
      </c>
    </row>
    <row r="29" spans="1:20" x14ac:dyDescent="0.55000000000000004">
      <c r="A29" s="4" t="s">
        <v>12</v>
      </c>
      <c r="B29" s="4" t="s">
        <v>22</v>
      </c>
      <c r="C29" s="4" t="s">
        <v>2</v>
      </c>
      <c r="D29" s="4" t="s">
        <v>14</v>
      </c>
      <c r="E29" s="4" t="s">
        <v>19</v>
      </c>
      <c r="F29" s="4" t="s">
        <v>16</v>
      </c>
      <c r="G29" t="s">
        <v>52</v>
      </c>
      <c r="K29" s="3">
        <v>43316</v>
      </c>
      <c r="L29">
        <f>$X$5</f>
        <v>8000</v>
      </c>
      <c r="M29">
        <f>$X$6</f>
        <v>8094.8309366498233</v>
      </c>
      <c r="N29">
        <f>$X$7</f>
        <v>8481.9277108433707</v>
      </c>
      <c r="O29">
        <f>$X$8</f>
        <v>8739.9922269724048</v>
      </c>
      <c r="P29">
        <f>$X$9</f>
        <v>8998.056743101437</v>
      </c>
      <c r="Q29">
        <f>$X$10</f>
        <v>9342.1427646068132</v>
      </c>
      <c r="R29">
        <f>$X$11</f>
        <v>10202.357818370256</v>
      </c>
      <c r="S29">
        <f>$X$12</f>
        <v>11062.572872133695</v>
      </c>
      <c r="T29">
        <f>$V$13</f>
        <v>12955.045990413268</v>
      </c>
    </row>
    <row r="30" spans="1:20" x14ac:dyDescent="0.55000000000000004">
      <c r="A30" s="4" t="s">
        <v>12</v>
      </c>
      <c r="B30" s="4" t="s">
        <v>22</v>
      </c>
      <c r="C30" s="4" t="s">
        <v>2</v>
      </c>
      <c r="D30" s="4" t="s">
        <v>14</v>
      </c>
      <c r="E30" s="4" t="s">
        <v>19</v>
      </c>
      <c r="F30" s="4" t="s">
        <v>18</v>
      </c>
      <c r="G30" t="s">
        <v>52</v>
      </c>
      <c r="K30" s="3">
        <v>43316.333333333336</v>
      </c>
      <c r="L30">
        <f>$X$5</f>
        <v>8000</v>
      </c>
      <c r="M30">
        <f>$X$6</f>
        <v>8094.8309366498233</v>
      </c>
      <c r="N30">
        <f>$X$7</f>
        <v>8481.9277108433707</v>
      </c>
      <c r="O30">
        <f>$X$8</f>
        <v>8739.9922269724048</v>
      </c>
      <c r="P30">
        <f>$X$9</f>
        <v>8998.056743101437</v>
      </c>
      <c r="Q30">
        <f>$X$10</f>
        <v>9342.1427646068132</v>
      </c>
      <c r="R30">
        <f>$X$11</f>
        <v>10202.357818370256</v>
      </c>
      <c r="S30">
        <f>$X$12</f>
        <v>11062.572872133695</v>
      </c>
      <c r="T30">
        <f>$V$13</f>
        <v>12955.045990413268</v>
      </c>
    </row>
    <row r="31" spans="1:20" x14ac:dyDescent="0.55000000000000004">
      <c r="A31" s="4" t="s">
        <v>12</v>
      </c>
      <c r="B31" s="4" t="s">
        <v>22</v>
      </c>
      <c r="C31" s="4" t="s">
        <v>2</v>
      </c>
      <c r="D31" s="4" t="s">
        <v>14</v>
      </c>
      <c r="E31" s="4" t="s">
        <v>20</v>
      </c>
      <c r="F31" s="4" t="s">
        <v>16</v>
      </c>
      <c r="G31" t="s">
        <v>52</v>
      </c>
      <c r="K31" s="3">
        <v>43316.333333333336</v>
      </c>
      <c r="L31">
        <f>$Y$5</f>
        <v>15948.698017877963</v>
      </c>
      <c r="M31">
        <f>$Y$6</f>
        <v>16094.830936649825</v>
      </c>
      <c r="N31">
        <f>$Y$7</f>
        <v>16481.927710843374</v>
      </c>
      <c r="O31">
        <f>$Y$8</f>
        <v>16739.992226972405</v>
      </c>
      <c r="P31">
        <f>$Y$9</f>
        <v>16998.056743101435</v>
      </c>
      <c r="Q31">
        <f>$Y$10</f>
        <v>17342.142764606811</v>
      </c>
      <c r="R31">
        <f>$Y$11</f>
        <v>18202.357818370256</v>
      </c>
      <c r="S31">
        <f>$Y$12</f>
        <v>19062.572872133693</v>
      </c>
      <c r="T31">
        <f>$W$13</f>
        <v>12955.045990413268</v>
      </c>
    </row>
    <row r="32" spans="1:20" x14ac:dyDescent="0.55000000000000004">
      <c r="A32" s="4" t="s">
        <v>12</v>
      </c>
      <c r="B32" s="4" t="s">
        <v>22</v>
      </c>
      <c r="C32" s="4" t="s">
        <v>2</v>
      </c>
      <c r="D32" s="4" t="s">
        <v>14</v>
      </c>
      <c r="E32" s="4" t="s">
        <v>20</v>
      </c>
      <c r="F32" s="4" t="s">
        <v>18</v>
      </c>
      <c r="G32" t="s">
        <v>52</v>
      </c>
      <c r="K32" s="3">
        <v>43317</v>
      </c>
      <c r="L32">
        <f>$Y$5</f>
        <v>15948.698017877963</v>
      </c>
      <c r="M32">
        <f>$Y$6</f>
        <v>16094.830936649825</v>
      </c>
      <c r="N32">
        <f>$Y$7</f>
        <v>16481.927710843374</v>
      </c>
      <c r="O32">
        <f>$Y$8</f>
        <v>16739.992226972405</v>
      </c>
      <c r="P32">
        <f>$Y$9</f>
        <v>16998.056743101435</v>
      </c>
      <c r="Q32">
        <f>$Y$10</f>
        <v>17342.142764606811</v>
      </c>
      <c r="R32">
        <f>$Y$11</f>
        <v>18202.357818370256</v>
      </c>
      <c r="S32">
        <f>$Y$12</f>
        <v>19062.572872133693</v>
      </c>
      <c r="T32">
        <f>$W$13</f>
        <v>12955.045990413268</v>
      </c>
    </row>
    <row r="33" spans="1:20" x14ac:dyDescent="0.55000000000000004">
      <c r="A33" s="4" t="s">
        <v>12</v>
      </c>
      <c r="B33" s="4" t="s">
        <v>22</v>
      </c>
      <c r="C33" s="4" t="s">
        <v>2</v>
      </c>
      <c r="D33" s="4" t="s">
        <v>98</v>
      </c>
      <c r="E33" s="4" t="s">
        <v>15</v>
      </c>
      <c r="F33" s="4" t="s">
        <v>16</v>
      </c>
      <c r="G33">
        <v>8223.8631947143404</v>
      </c>
      <c r="K33" s="3">
        <v>43317</v>
      </c>
      <c r="L33">
        <f>$X$5</f>
        <v>8000</v>
      </c>
      <c r="M33">
        <f>$X$6</f>
        <v>8094.8309366498233</v>
      </c>
      <c r="N33">
        <f>$X$7</f>
        <v>8481.9277108433707</v>
      </c>
      <c r="O33">
        <f>$X$8</f>
        <v>8739.9922269724048</v>
      </c>
      <c r="P33">
        <f>$X$9</f>
        <v>8998.056743101437</v>
      </c>
      <c r="Q33">
        <f>$X$10</f>
        <v>9342.1427646068132</v>
      </c>
      <c r="R33">
        <f>$X$11</f>
        <v>10202.357818370256</v>
      </c>
      <c r="S33">
        <f>$X$12</f>
        <v>11062.572872133695</v>
      </c>
      <c r="T33">
        <f>$V$13</f>
        <v>12955.045990413268</v>
      </c>
    </row>
    <row r="34" spans="1:20" x14ac:dyDescent="0.55000000000000004">
      <c r="A34" s="4" t="s">
        <v>12</v>
      </c>
      <c r="B34" s="4" t="s">
        <v>22</v>
      </c>
      <c r="C34" s="4" t="s">
        <v>2</v>
      </c>
      <c r="D34" s="4" t="s">
        <v>98</v>
      </c>
      <c r="E34" s="4" t="s">
        <v>15</v>
      </c>
      <c r="F34" s="4" t="s">
        <v>18</v>
      </c>
      <c r="G34">
        <v>14223.86319471434</v>
      </c>
      <c r="K34" s="3">
        <v>43317.333333333336</v>
      </c>
      <c r="L34">
        <f>$X$5</f>
        <v>8000</v>
      </c>
      <c r="M34">
        <f>$X$6</f>
        <v>8094.8309366498233</v>
      </c>
      <c r="N34">
        <f>$X$7</f>
        <v>8481.9277108433707</v>
      </c>
      <c r="O34">
        <f>$X$8</f>
        <v>8739.9922269724048</v>
      </c>
      <c r="P34">
        <f>$X$9</f>
        <v>8998.056743101437</v>
      </c>
      <c r="Q34">
        <f>$X$10</f>
        <v>9342.1427646068132</v>
      </c>
      <c r="R34">
        <f>$X$11</f>
        <v>10202.357818370256</v>
      </c>
      <c r="S34">
        <f>$X$12</f>
        <v>11062.572872133695</v>
      </c>
      <c r="T34">
        <f>$V$13</f>
        <v>12955.045990413268</v>
      </c>
    </row>
    <row r="35" spans="1:20" x14ac:dyDescent="0.55000000000000004">
      <c r="A35" s="4" t="s">
        <v>12</v>
      </c>
      <c r="B35" s="4" t="s">
        <v>22</v>
      </c>
      <c r="C35" s="4" t="s">
        <v>2</v>
      </c>
      <c r="D35" s="4" t="s">
        <v>98</v>
      </c>
      <c r="E35" s="4" t="s">
        <v>19</v>
      </c>
      <c r="F35" s="4" t="s">
        <v>16</v>
      </c>
      <c r="G35">
        <v>8223.8631947143404</v>
      </c>
      <c r="K35" s="3">
        <v>43317.333333333336</v>
      </c>
      <c r="L35">
        <f>$Y$5</f>
        <v>15948.698017877963</v>
      </c>
      <c r="M35">
        <f>$Y$6</f>
        <v>16094.830936649825</v>
      </c>
      <c r="N35">
        <f>$Y$7</f>
        <v>16481.927710843374</v>
      </c>
      <c r="O35">
        <f>$Y$8</f>
        <v>16739.992226972405</v>
      </c>
      <c r="P35">
        <f>$Y$9</f>
        <v>16998.056743101435</v>
      </c>
      <c r="Q35">
        <f>$Y$10</f>
        <v>17342.142764606811</v>
      </c>
      <c r="R35">
        <f>$Y$11</f>
        <v>18202.357818370256</v>
      </c>
      <c r="S35">
        <f>$Y$12</f>
        <v>19062.572872133693</v>
      </c>
      <c r="T35">
        <f>$W$13</f>
        <v>12955.045990413268</v>
      </c>
    </row>
    <row r="36" spans="1:20" x14ac:dyDescent="0.55000000000000004">
      <c r="A36" s="4" t="s">
        <v>12</v>
      </c>
      <c r="B36" s="4" t="s">
        <v>22</v>
      </c>
      <c r="C36" s="4" t="s">
        <v>2</v>
      </c>
      <c r="D36" s="4" t="s">
        <v>98</v>
      </c>
      <c r="E36" s="4" t="s">
        <v>19</v>
      </c>
      <c r="F36" s="4" t="s">
        <v>18</v>
      </c>
      <c r="G36">
        <v>14223.86319471434</v>
      </c>
      <c r="K36" s="3">
        <v>43318</v>
      </c>
      <c r="L36">
        <f>$Y$5</f>
        <v>15948.698017877963</v>
      </c>
      <c r="M36">
        <f>$Y$6</f>
        <v>16094.830936649825</v>
      </c>
      <c r="N36">
        <f>$Y$7</f>
        <v>16481.927710843374</v>
      </c>
      <c r="O36">
        <f>$Y$8</f>
        <v>16739.992226972405</v>
      </c>
      <c r="P36">
        <f>$Y$9</f>
        <v>16998.056743101435</v>
      </c>
      <c r="Q36">
        <f>$Y$10</f>
        <v>17342.142764606811</v>
      </c>
      <c r="R36">
        <f>$Y$11</f>
        <v>18202.357818370256</v>
      </c>
      <c r="S36">
        <f>$Y$12</f>
        <v>19062.572872133693</v>
      </c>
      <c r="T36">
        <f>$W$13</f>
        <v>12955.045990413268</v>
      </c>
    </row>
    <row r="37" spans="1:20" x14ac:dyDescent="0.55000000000000004">
      <c r="A37" s="4" t="s">
        <v>12</v>
      </c>
      <c r="B37" s="4" t="s">
        <v>22</v>
      </c>
      <c r="C37" s="4" t="s">
        <v>2</v>
      </c>
      <c r="D37" s="4" t="s">
        <v>98</v>
      </c>
      <c r="E37" s="4" t="s">
        <v>20</v>
      </c>
      <c r="F37" s="4" t="s">
        <v>16</v>
      </c>
      <c r="G37">
        <v>8223.8631947143404</v>
      </c>
      <c r="K37" s="3">
        <v>43318</v>
      </c>
      <c r="L37">
        <f>$T$5</f>
        <v>8000</v>
      </c>
      <c r="M37">
        <f>$T$6</f>
        <v>8094.8309366498233</v>
      </c>
      <c r="N37">
        <f>$T$7</f>
        <v>8481.9277108433707</v>
      </c>
      <c r="O37">
        <f>$T$8</f>
        <v>8739.9922269724048</v>
      </c>
      <c r="P37">
        <f>$R$9</f>
        <v>8998.056743101437</v>
      </c>
      <c r="Q37">
        <f>$R$10</f>
        <v>9342.1427646068132</v>
      </c>
      <c r="R37">
        <f>$R$11</f>
        <v>10202.357818370256</v>
      </c>
      <c r="S37">
        <f>$R$12</f>
        <v>11062.572872133695</v>
      </c>
      <c r="T37">
        <f>$R$13</f>
        <v>12955.045990413264</v>
      </c>
    </row>
    <row r="38" spans="1:20" x14ac:dyDescent="0.55000000000000004">
      <c r="A38" s="4" t="s">
        <v>12</v>
      </c>
      <c r="B38" s="4" t="s">
        <v>22</v>
      </c>
      <c r="C38" s="4" t="s">
        <v>2</v>
      </c>
      <c r="D38" s="4" t="s">
        <v>98</v>
      </c>
      <c r="E38" s="4" t="s">
        <v>20</v>
      </c>
      <c r="F38" s="4" t="s">
        <v>18</v>
      </c>
      <c r="G38">
        <v>16223.86319471434</v>
      </c>
      <c r="K38" s="3">
        <v>43318.333333333336</v>
      </c>
      <c r="L38">
        <f>$T$5</f>
        <v>8000</v>
      </c>
      <c r="M38">
        <f>$T$6</f>
        <v>8094.8309366498233</v>
      </c>
      <c r="N38">
        <f>$T$7</f>
        <v>8481.9277108433707</v>
      </c>
      <c r="O38">
        <f>$T$8</f>
        <v>8739.9922269724048</v>
      </c>
      <c r="P38">
        <f>$R$9</f>
        <v>8998.056743101437</v>
      </c>
      <c r="Q38">
        <f>$R$10</f>
        <v>9342.1427646068132</v>
      </c>
      <c r="R38">
        <f>$R$11</f>
        <v>10202.357818370256</v>
      </c>
      <c r="S38">
        <f>$R$12</f>
        <v>11062.572872133695</v>
      </c>
      <c r="T38">
        <f>$R$13</f>
        <v>12955.045990413264</v>
      </c>
    </row>
    <row r="39" spans="1:20" x14ac:dyDescent="0.55000000000000004">
      <c r="A39" s="4" t="s">
        <v>12</v>
      </c>
      <c r="B39" s="4" t="s">
        <v>22</v>
      </c>
      <c r="C39" s="4" t="s">
        <v>3</v>
      </c>
      <c r="D39" s="4" t="s">
        <v>14</v>
      </c>
      <c r="E39" s="4" t="s">
        <v>15</v>
      </c>
      <c r="F39" s="4" t="s">
        <v>16</v>
      </c>
      <c r="G39">
        <v>8481.9277108433707</v>
      </c>
      <c r="K39" s="3">
        <v>43318.333333333336</v>
      </c>
      <c r="L39">
        <f>$U$5</f>
        <v>13948.698017877963</v>
      </c>
      <c r="M39">
        <f>$U$6</f>
        <v>14094.830936649825</v>
      </c>
      <c r="N39">
        <f>$U$7</f>
        <v>14481.927710843374</v>
      </c>
      <c r="O39">
        <f>$U$8</f>
        <v>14739.992226972405</v>
      </c>
      <c r="P39">
        <f>$S$9</f>
        <v>8998.056743101437</v>
      </c>
      <c r="Q39">
        <f>$S$10</f>
        <v>9342.1427646068132</v>
      </c>
      <c r="R39">
        <f>$S$11</f>
        <v>10202.357818370256</v>
      </c>
      <c r="S39">
        <f>$S$12</f>
        <v>11062.572872133695</v>
      </c>
      <c r="T39">
        <f>$S$13</f>
        <v>12955.045990413264</v>
      </c>
    </row>
    <row r="40" spans="1:20" x14ac:dyDescent="0.55000000000000004">
      <c r="A40" s="4" t="s">
        <v>12</v>
      </c>
      <c r="B40" s="4" t="s">
        <v>22</v>
      </c>
      <c r="C40" s="4" t="s">
        <v>3</v>
      </c>
      <c r="D40" s="4" t="s">
        <v>14</v>
      </c>
      <c r="E40" s="4" t="s">
        <v>15</v>
      </c>
      <c r="F40" s="4" t="s">
        <v>18</v>
      </c>
      <c r="G40">
        <v>8481.9277108433707</v>
      </c>
      <c r="K40" s="3">
        <v>43319</v>
      </c>
      <c r="L40">
        <f>$U$5</f>
        <v>13948.698017877963</v>
      </c>
      <c r="M40">
        <f>$U$6</f>
        <v>14094.830936649825</v>
      </c>
      <c r="N40">
        <f>$U$7</f>
        <v>14481.927710843374</v>
      </c>
      <c r="O40">
        <f>$U$8</f>
        <v>14739.992226972405</v>
      </c>
      <c r="P40">
        <f>$S$9</f>
        <v>8998.056743101437</v>
      </c>
      <c r="Q40">
        <f>$S$10</f>
        <v>9342.1427646068132</v>
      </c>
      <c r="R40">
        <f>$S$11</f>
        <v>10202.357818370256</v>
      </c>
      <c r="S40">
        <f>$S$12</f>
        <v>11062.572872133695</v>
      </c>
      <c r="T40">
        <f>$S$13</f>
        <v>12955.045990413264</v>
      </c>
    </row>
    <row r="41" spans="1:20" x14ac:dyDescent="0.55000000000000004">
      <c r="A41" s="4" t="s">
        <v>12</v>
      </c>
      <c r="B41" s="4" t="s">
        <v>22</v>
      </c>
      <c r="C41" s="4" t="s">
        <v>3</v>
      </c>
      <c r="D41" s="4" t="s">
        <v>14</v>
      </c>
      <c r="E41" s="4" t="s">
        <v>19</v>
      </c>
      <c r="F41" s="4" t="s">
        <v>16</v>
      </c>
      <c r="G41" t="s">
        <v>52</v>
      </c>
      <c r="K41" s="3">
        <v>43319</v>
      </c>
      <c r="L41">
        <f>$P$5</f>
        <v>8000</v>
      </c>
      <c r="M41">
        <f>$P$6</f>
        <v>8094.8309366498233</v>
      </c>
      <c r="N41">
        <f>$N$7</f>
        <v>8481.9277108433707</v>
      </c>
      <c r="O41">
        <f>$N$8</f>
        <v>8739.9922269724084</v>
      </c>
      <c r="P41">
        <f>$N$9</f>
        <v>8998.056743101437</v>
      </c>
      <c r="Q41">
        <f>$N$10</f>
        <v>9342.1427646068132</v>
      </c>
      <c r="R41">
        <f>$N$11</f>
        <v>10202.357818370256</v>
      </c>
      <c r="S41">
        <f>$N$12</f>
        <v>11062.572872133695</v>
      </c>
      <c r="T41">
        <f t="shared" ref="T41:T70" si="0">$N$13</f>
        <v>12955.045990413264</v>
      </c>
    </row>
    <row r="42" spans="1:20" x14ac:dyDescent="0.55000000000000004">
      <c r="A42" s="4" t="s">
        <v>12</v>
      </c>
      <c r="B42" s="4" t="s">
        <v>22</v>
      </c>
      <c r="C42" s="4" t="s">
        <v>3</v>
      </c>
      <c r="D42" s="4" t="s">
        <v>14</v>
      </c>
      <c r="E42" s="4" t="s">
        <v>19</v>
      </c>
      <c r="F42" s="4" t="s">
        <v>18</v>
      </c>
      <c r="G42" t="s">
        <v>52</v>
      </c>
      <c r="K42" s="3">
        <v>43319.333333333336</v>
      </c>
      <c r="L42">
        <f>$P$5</f>
        <v>8000</v>
      </c>
      <c r="M42">
        <f>$P$6</f>
        <v>8094.8309366498233</v>
      </c>
      <c r="N42">
        <f>$N$7</f>
        <v>8481.9277108433707</v>
      </c>
      <c r="O42">
        <f>$N$8</f>
        <v>8739.9922269724084</v>
      </c>
      <c r="P42">
        <f>$N$9</f>
        <v>8998.056743101437</v>
      </c>
      <c r="Q42">
        <f>$N$10</f>
        <v>9342.1427646068132</v>
      </c>
      <c r="R42">
        <f>$N$11</f>
        <v>10202.357818370256</v>
      </c>
      <c r="S42">
        <f>$N$12</f>
        <v>11062.572872133695</v>
      </c>
      <c r="T42">
        <f t="shared" si="0"/>
        <v>12955.045990413264</v>
      </c>
    </row>
    <row r="43" spans="1:20" x14ac:dyDescent="0.55000000000000004">
      <c r="A43" s="4" t="s">
        <v>12</v>
      </c>
      <c r="B43" s="4" t="s">
        <v>22</v>
      </c>
      <c r="C43" s="4" t="s">
        <v>3</v>
      </c>
      <c r="D43" s="4" t="s">
        <v>14</v>
      </c>
      <c r="E43" s="4" t="s">
        <v>20</v>
      </c>
      <c r="F43" s="4" t="s">
        <v>16</v>
      </c>
      <c r="G43" t="s">
        <v>52</v>
      </c>
      <c r="K43" s="3">
        <v>43319.333333333336</v>
      </c>
      <c r="L43">
        <f>$Q$5</f>
        <v>13948.698017877963</v>
      </c>
      <c r="M43">
        <f>$Q$6</f>
        <v>14094.830936649825</v>
      </c>
      <c r="N43">
        <f>$O$7</f>
        <v>8481.9277108433707</v>
      </c>
      <c r="O43">
        <f>$O$8</f>
        <v>8739.9922269724084</v>
      </c>
      <c r="P43">
        <f>$N$9</f>
        <v>8998.056743101437</v>
      </c>
      <c r="Q43">
        <f>$O$10</f>
        <v>9342.1427646068169</v>
      </c>
      <c r="R43">
        <f>$O$11</f>
        <v>10202.357818370254</v>
      </c>
      <c r="S43">
        <f>$O$12</f>
        <v>11062.572872133696</v>
      </c>
      <c r="T43">
        <f>$O$13</f>
        <v>12955.045990413264</v>
      </c>
    </row>
    <row r="44" spans="1:20" x14ac:dyDescent="0.55000000000000004">
      <c r="A44" s="4" t="s">
        <v>12</v>
      </c>
      <c r="B44" s="4" t="s">
        <v>22</v>
      </c>
      <c r="C44" s="4" t="s">
        <v>3</v>
      </c>
      <c r="D44" s="4" t="s">
        <v>14</v>
      </c>
      <c r="E44" s="4" t="s">
        <v>20</v>
      </c>
      <c r="F44" s="4" t="s">
        <v>18</v>
      </c>
      <c r="G44" t="s">
        <v>52</v>
      </c>
      <c r="K44" s="3">
        <v>43320</v>
      </c>
      <c r="L44">
        <f>$Q$5</f>
        <v>13948.698017877963</v>
      </c>
      <c r="M44">
        <f>$Q$6</f>
        <v>14094.830936649825</v>
      </c>
      <c r="N44">
        <f>$O$7</f>
        <v>8481.9277108433707</v>
      </c>
      <c r="O44">
        <f>$O$8</f>
        <v>8739.9922269724084</v>
      </c>
      <c r="P44">
        <f>$N$9</f>
        <v>8998.056743101437</v>
      </c>
      <c r="Q44">
        <f>$O$10</f>
        <v>9342.1427646068169</v>
      </c>
      <c r="R44">
        <f>$O$11</f>
        <v>10202.357818370254</v>
      </c>
      <c r="S44">
        <f>$O$12</f>
        <v>11062.572872133696</v>
      </c>
      <c r="T44">
        <f>$O$13</f>
        <v>12955.045990413264</v>
      </c>
    </row>
    <row r="45" spans="1:20" x14ac:dyDescent="0.55000000000000004">
      <c r="A45" s="4" t="s">
        <v>12</v>
      </c>
      <c r="B45" s="4" t="s">
        <v>22</v>
      </c>
      <c r="C45" s="4" t="s">
        <v>3</v>
      </c>
      <c r="D45" s="4" t="s">
        <v>98</v>
      </c>
      <c r="E45" s="4" t="s">
        <v>15</v>
      </c>
      <c r="F45" s="4" t="s">
        <v>16</v>
      </c>
      <c r="G45" t="s">
        <v>52</v>
      </c>
      <c r="K45" s="3">
        <v>43320</v>
      </c>
      <c r="L45">
        <f>$X$5</f>
        <v>8000</v>
      </c>
      <c r="M45">
        <f>$X$6</f>
        <v>8094.8309366498233</v>
      </c>
      <c r="N45">
        <f>$X$7</f>
        <v>8481.9277108433707</v>
      </c>
      <c r="O45">
        <f>$X$8</f>
        <v>8739.9922269724048</v>
      </c>
      <c r="P45">
        <f>$X$9</f>
        <v>8998.056743101437</v>
      </c>
      <c r="Q45">
        <f>$X$10</f>
        <v>9342.1427646068132</v>
      </c>
      <c r="R45">
        <f>$X$11</f>
        <v>10202.357818370256</v>
      </c>
      <c r="S45">
        <f>$X$12</f>
        <v>11062.572872133695</v>
      </c>
      <c r="T45">
        <f>$V$13</f>
        <v>12955.045990413268</v>
      </c>
    </row>
    <row r="46" spans="1:20" x14ac:dyDescent="0.55000000000000004">
      <c r="A46" s="4" t="s">
        <v>12</v>
      </c>
      <c r="B46" s="4" t="s">
        <v>22</v>
      </c>
      <c r="C46" s="4" t="s">
        <v>3</v>
      </c>
      <c r="D46" s="4" t="s">
        <v>98</v>
      </c>
      <c r="E46" s="4" t="s">
        <v>15</v>
      </c>
      <c r="F46" s="4" t="s">
        <v>18</v>
      </c>
      <c r="G46" t="s">
        <v>52</v>
      </c>
      <c r="K46" s="3">
        <v>43320.333333333336</v>
      </c>
      <c r="L46">
        <f>$X$5</f>
        <v>8000</v>
      </c>
      <c r="M46">
        <f>$X$6</f>
        <v>8094.8309366498233</v>
      </c>
      <c r="N46">
        <f>$X$7</f>
        <v>8481.9277108433707</v>
      </c>
      <c r="O46">
        <f>$X$8</f>
        <v>8739.9922269724048</v>
      </c>
      <c r="P46">
        <f>$X$9</f>
        <v>8998.056743101437</v>
      </c>
      <c r="Q46">
        <f>$X$10</f>
        <v>9342.1427646068132</v>
      </c>
      <c r="R46">
        <f>$X$11</f>
        <v>10202.357818370256</v>
      </c>
      <c r="S46">
        <f>$X$12</f>
        <v>11062.572872133695</v>
      </c>
      <c r="T46">
        <f>$V$13</f>
        <v>12955.045990413268</v>
      </c>
    </row>
    <row r="47" spans="1:20" x14ac:dyDescent="0.55000000000000004">
      <c r="A47" s="4" t="s">
        <v>12</v>
      </c>
      <c r="B47" s="4" t="s">
        <v>22</v>
      </c>
      <c r="C47" s="4" t="s">
        <v>3</v>
      </c>
      <c r="D47" s="4" t="s">
        <v>98</v>
      </c>
      <c r="E47" s="4" t="s">
        <v>19</v>
      </c>
      <c r="F47" s="4" t="s">
        <v>16</v>
      </c>
      <c r="G47">
        <v>8481.9277108433707</v>
      </c>
      <c r="K47" s="3">
        <v>43320.333333333336</v>
      </c>
      <c r="L47">
        <f>$Y$5</f>
        <v>15948.698017877963</v>
      </c>
      <c r="M47">
        <f>$Y$6</f>
        <v>16094.830936649825</v>
      </c>
      <c r="N47">
        <f>$Y$7</f>
        <v>16481.927710843374</v>
      </c>
      <c r="O47">
        <f>$Y$8</f>
        <v>16739.992226972405</v>
      </c>
      <c r="P47">
        <f>$Y$9</f>
        <v>16998.056743101435</v>
      </c>
      <c r="Q47">
        <f>$Y$10</f>
        <v>17342.142764606811</v>
      </c>
      <c r="R47">
        <f>$Y$11</f>
        <v>18202.357818370256</v>
      </c>
      <c r="S47">
        <f>$Y$12</f>
        <v>19062.572872133693</v>
      </c>
      <c r="T47">
        <f>$W$13</f>
        <v>12955.045990413268</v>
      </c>
    </row>
    <row r="48" spans="1:20" x14ac:dyDescent="0.55000000000000004">
      <c r="A48" s="4" t="s">
        <v>12</v>
      </c>
      <c r="B48" s="4" t="s">
        <v>22</v>
      </c>
      <c r="C48" s="4" t="s">
        <v>3</v>
      </c>
      <c r="D48" s="4" t="s">
        <v>98</v>
      </c>
      <c r="E48" s="4" t="s">
        <v>19</v>
      </c>
      <c r="F48" s="4" t="s">
        <v>18</v>
      </c>
      <c r="G48">
        <v>14481.927710843374</v>
      </c>
      <c r="K48" s="3">
        <v>43321</v>
      </c>
      <c r="L48">
        <f>$Y$5</f>
        <v>15948.698017877963</v>
      </c>
      <c r="M48">
        <f>$Y$6</f>
        <v>16094.830936649825</v>
      </c>
      <c r="N48">
        <f>$Y$7</f>
        <v>16481.927710843374</v>
      </c>
      <c r="O48">
        <f>$Y$8</f>
        <v>16739.992226972405</v>
      </c>
      <c r="P48">
        <f>$Y$9</f>
        <v>16998.056743101435</v>
      </c>
      <c r="Q48">
        <f>$Y$10</f>
        <v>17342.142764606811</v>
      </c>
      <c r="R48">
        <f>$Y$11</f>
        <v>18202.357818370256</v>
      </c>
      <c r="S48">
        <f>$Y$12</f>
        <v>19062.572872133693</v>
      </c>
      <c r="T48">
        <f>$W$13</f>
        <v>12955.045990413268</v>
      </c>
    </row>
    <row r="49" spans="1:20" x14ac:dyDescent="0.55000000000000004">
      <c r="A49" s="4" t="s">
        <v>12</v>
      </c>
      <c r="B49" s="4" t="s">
        <v>22</v>
      </c>
      <c r="C49" s="4" t="s">
        <v>3</v>
      </c>
      <c r="D49" s="4" t="s">
        <v>98</v>
      </c>
      <c r="E49" s="4" t="s">
        <v>20</v>
      </c>
      <c r="F49" s="4" t="s">
        <v>16</v>
      </c>
      <c r="G49">
        <v>8481.9277108433707</v>
      </c>
      <c r="K49" s="3">
        <v>43321</v>
      </c>
      <c r="L49">
        <f>$X$5</f>
        <v>8000</v>
      </c>
      <c r="M49">
        <f>$X$6</f>
        <v>8094.8309366498233</v>
      </c>
      <c r="N49">
        <f>$X$7</f>
        <v>8481.9277108433707</v>
      </c>
      <c r="O49">
        <f>$X$8</f>
        <v>8739.9922269724048</v>
      </c>
      <c r="P49">
        <f>$X$9</f>
        <v>8998.056743101437</v>
      </c>
      <c r="Q49">
        <f>$X$10</f>
        <v>9342.1427646068132</v>
      </c>
      <c r="R49">
        <f>$X$11</f>
        <v>10202.357818370256</v>
      </c>
      <c r="S49">
        <f>$X$12</f>
        <v>11062.572872133695</v>
      </c>
      <c r="T49">
        <f>$V$13</f>
        <v>12955.045990413268</v>
      </c>
    </row>
    <row r="50" spans="1:20" x14ac:dyDescent="0.55000000000000004">
      <c r="A50" s="4" t="s">
        <v>12</v>
      </c>
      <c r="B50" s="4" t="s">
        <v>22</v>
      </c>
      <c r="C50" s="4" t="s">
        <v>3</v>
      </c>
      <c r="D50" s="4" t="s">
        <v>98</v>
      </c>
      <c r="E50" s="4" t="s">
        <v>20</v>
      </c>
      <c r="F50" s="4" t="s">
        <v>18</v>
      </c>
      <c r="G50">
        <v>16481.927710843374</v>
      </c>
      <c r="K50" s="3">
        <v>43321.333333333336</v>
      </c>
      <c r="L50">
        <f>$X$5</f>
        <v>8000</v>
      </c>
      <c r="M50">
        <f>$X$6</f>
        <v>8094.8309366498233</v>
      </c>
      <c r="N50">
        <f>$X$7</f>
        <v>8481.9277108433707</v>
      </c>
      <c r="O50">
        <f>$X$8</f>
        <v>8739.9922269724048</v>
      </c>
      <c r="P50">
        <f>$X$9</f>
        <v>8998.056743101437</v>
      </c>
      <c r="Q50">
        <f>$X$10</f>
        <v>9342.1427646068132</v>
      </c>
      <c r="R50">
        <f>$X$11</f>
        <v>10202.357818370256</v>
      </c>
      <c r="S50">
        <f>$X$12</f>
        <v>11062.572872133695</v>
      </c>
      <c r="T50">
        <f>$V$13</f>
        <v>12955.045990413268</v>
      </c>
    </row>
    <row r="51" spans="1:20" x14ac:dyDescent="0.55000000000000004">
      <c r="A51" s="4" t="s">
        <v>12</v>
      </c>
      <c r="B51" s="4" t="s">
        <v>22</v>
      </c>
      <c r="C51" s="4" t="s">
        <v>4</v>
      </c>
      <c r="D51" s="4" t="s">
        <v>14</v>
      </c>
      <c r="E51" s="4" t="s">
        <v>15</v>
      </c>
      <c r="F51" s="4" t="s">
        <v>16</v>
      </c>
      <c r="G51">
        <v>8739.9922269724084</v>
      </c>
      <c r="K51" s="3">
        <v>43321.333333333336</v>
      </c>
      <c r="L51">
        <f>$Y$5</f>
        <v>15948.698017877963</v>
      </c>
      <c r="M51">
        <f>$Y$6</f>
        <v>16094.830936649825</v>
      </c>
      <c r="N51">
        <f>$Y$7</f>
        <v>16481.927710843374</v>
      </c>
      <c r="O51">
        <f>$Y$8</f>
        <v>16739.992226972405</v>
      </c>
      <c r="P51">
        <f>$Y$9</f>
        <v>16998.056743101435</v>
      </c>
      <c r="Q51">
        <f>$Y$10</f>
        <v>17342.142764606811</v>
      </c>
      <c r="R51">
        <f>$Y$11</f>
        <v>18202.357818370256</v>
      </c>
      <c r="S51">
        <f>$Y$12</f>
        <v>19062.572872133693</v>
      </c>
      <c r="T51">
        <f>$W$13</f>
        <v>12955.045990413268</v>
      </c>
    </row>
    <row r="52" spans="1:20" x14ac:dyDescent="0.55000000000000004">
      <c r="A52" s="4" t="s">
        <v>12</v>
      </c>
      <c r="B52" s="4" t="s">
        <v>22</v>
      </c>
      <c r="C52" s="4" t="s">
        <v>4</v>
      </c>
      <c r="D52" s="4" t="s">
        <v>14</v>
      </c>
      <c r="E52" s="4" t="s">
        <v>15</v>
      </c>
      <c r="F52" s="4" t="s">
        <v>18</v>
      </c>
      <c r="G52">
        <v>8739.9922269724084</v>
      </c>
      <c r="K52" s="3">
        <v>43322</v>
      </c>
      <c r="L52">
        <f>$Y$5</f>
        <v>15948.698017877963</v>
      </c>
      <c r="M52">
        <f>$Y$6</f>
        <v>16094.830936649825</v>
      </c>
      <c r="N52">
        <f>$Y$7</f>
        <v>16481.927710843374</v>
      </c>
      <c r="O52">
        <f>$Y$8</f>
        <v>16739.992226972405</v>
      </c>
      <c r="P52">
        <f>$Y$9</f>
        <v>16998.056743101435</v>
      </c>
      <c r="Q52">
        <f>$Y$10</f>
        <v>17342.142764606811</v>
      </c>
      <c r="R52">
        <f>$Y$11</f>
        <v>18202.357818370256</v>
      </c>
      <c r="S52">
        <f>$Y$12</f>
        <v>19062.572872133693</v>
      </c>
      <c r="T52">
        <f>$W$13</f>
        <v>12955.045990413268</v>
      </c>
    </row>
    <row r="53" spans="1:20" x14ac:dyDescent="0.55000000000000004">
      <c r="A53" s="4" t="s">
        <v>12</v>
      </c>
      <c r="B53" s="4" t="s">
        <v>22</v>
      </c>
      <c r="C53" s="4" t="s">
        <v>4</v>
      </c>
      <c r="D53" s="4" t="s">
        <v>14</v>
      </c>
      <c r="E53" s="4" t="s">
        <v>19</v>
      </c>
      <c r="F53" s="4" t="s">
        <v>16</v>
      </c>
      <c r="G53">
        <v>8739.9922269724084</v>
      </c>
      <c r="K53" s="3">
        <v>43322</v>
      </c>
      <c r="L53">
        <f>$X$5</f>
        <v>8000</v>
      </c>
      <c r="M53">
        <f>$X$6</f>
        <v>8094.8309366498233</v>
      </c>
      <c r="N53">
        <f>$X$7</f>
        <v>8481.9277108433707</v>
      </c>
      <c r="O53">
        <f>$X$8</f>
        <v>8739.9922269724048</v>
      </c>
      <c r="P53">
        <f>$X$9</f>
        <v>8998.056743101437</v>
      </c>
      <c r="Q53">
        <f>$X$10</f>
        <v>9342.1427646068132</v>
      </c>
      <c r="R53">
        <f>$X$11</f>
        <v>10202.357818370256</v>
      </c>
      <c r="S53">
        <f>$X$12</f>
        <v>11062.572872133695</v>
      </c>
      <c r="T53">
        <f>$V$13</f>
        <v>12955.045990413268</v>
      </c>
    </row>
    <row r="54" spans="1:20" x14ac:dyDescent="0.55000000000000004">
      <c r="A54" s="4" t="s">
        <v>12</v>
      </c>
      <c r="B54" s="4" t="s">
        <v>22</v>
      </c>
      <c r="C54" s="4" t="s">
        <v>4</v>
      </c>
      <c r="D54" s="4" t="s">
        <v>14</v>
      </c>
      <c r="E54" s="4" t="s">
        <v>19</v>
      </c>
      <c r="F54" s="4" t="s">
        <v>18</v>
      </c>
      <c r="G54">
        <v>8739.9922269724084</v>
      </c>
      <c r="K54" s="3">
        <v>43322.333333333336</v>
      </c>
      <c r="L54">
        <f>$X$5</f>
        <v>8000</v>
      </c>
      <c r="M54">
        <f>$X$6</f>
        <v>8094.8309366498233</v>
      </c>
      <c r="N54">
        <f>$X$7</f>
        <v>8481.9277108433707</v>
      </c>
      <c r="O54">
        <f>$X$8</f>
        <v>8739.9922269724048</v>
      </c>
      <c r="P54">
        <f>$X$9</f>
        <v>8998.056743101437</v>
      </c>
      <c r="Q54">
        <f>$X$10</f>
        <v>9342.1427646068132</v>
      </c>
      <c r="R54">
        <f>$X$11</f>
        <v>10202.357818370256</v>
      </c>
      <c r="S54">
        <f>$X$12</f>
        <v>11062.572872133695</v>
      </c>
      <c r="T54">
        <f>$V$13</f>
        <v>12955.045990413268</v>
      </c>
    </row>
    <row r="55" spans="1:20" x14ac:dyDescent="0.55000000000000004">
      <c r="A55" s="4" t="s">
        <v>12</v>
      </c>
      <c r="B55" s="4" t="s">
        <v>22</v>
      </c>
      <c r="C55" s="4" t="s">
        <v>4</v>
      </c>
      <c r="D55" s="4" t="s">
        <v>14</v>
      </c>
      <c r="E55" s="4" t="s">
        <v>20</v>
      </c>
      <c r="F55" s="4" t="s">
        <v>16</v>
      </c>
      <c r="G55" t="s">
        <v>52</v>
      </c>
      <c r="K55" s="3">
        <v>43322.333333333336</v>
      </c>
      <c r="L55">
        <f>$Y$5</f>
        <v>15948.698017877963</v>
      </c>
      <c r="M55">
        <f>$Y$6</f>
        <v>16094.830936649825</v>
      </c>
      <c r="N55">
        <f>$Y$7</f>
        <v>16481.927710843374</v>
      </c>
      <c r="O55">
        <f>$Y$8</f>
        <v>16739.992226972405</v>
      </c>
      <c r="P55">
        <f>$Y$9</f>
        <v>16998.056743101435</v>
      </c>
      <c r="Q55">
        <f>$Y$10</f>
        <v>17342.142764606811</v>
      </c>
      <c r="R55">
        <f>$Y$11</f>
        <v>18202.357818370256</v>
      </c>
      <c r="S55">
        <f>$Y$12</f>
        <v>19062.572872133693</v>
      </c>
      <c r="T55">
        <f>$W$13</f>
        <v>12955.045990413268</v>
      </c>
    </row>
    <row r="56" spans="1:20" x14ac:dyDescent="0.55000000000000004">
      <c r="A56" s="4" t="s">
        <v>12</v>
      </c>
      <c r="B56" s="4" t="s">
        <v>22</v>
      </c>
      <c r="C56" s="4" t="s">
        <v>4</v>
      </c>
      <c r="D56" s="4" t="s">
        <v>14</v>
      </c>
      <c r="E56" s="4" t="s">
        <v>20</v>
      </c>
      <c r="F56" s="4" t="s">
        <v>18</v>
      </c>
      <c r="G56" t="s">
        <v>52</v>
      </c>
      <c r="K56" s="3">
        <v>43323</v>
      </c>
      <c r="L56">
        <f>$Y$5</f>
        <v>15948.698017877963</v>
      </c>
      <c r="M56">
        <f>$Y$6</f>
        <v>16094.830936649825</v>
      </c>
      <c r="N56">
        <f>$Y$7</f>
        <v>16481.927710843374</v>
      </c>
      <c r="O56">
        <f>$Y$8</f>
        <v>16739.992226972405</v>
      </c>
      <c r="P56">
        <f>$Y$9</f>
        <v>16998.056743101435</v>
      </c>
      <c r="Q56">
        <f>$Y$10</f>
        <v>17342.142764606811</v>
      </c>
      <c r="R56">
        <f>$Y$11</f>
        <v>18202.357818370256</v>
      </c>
      <c r="S56">
        <f>$Y$12</f>
        <v>19062.572872133693</v>
      </c>
      <c r="T56">
        <f>$W$13</f>
        <v>12955.045990413268</v>
      </c>
    </row>
    <row r="57" spans="1:20" x14ac:dyDescent="0.55000000000000004">
      <c r="A57" s="4" t="s">
        <v>12</v>
      </c>
      <c r="B57" s="4" t="s">
        <v>22</v>
      </c>
      <c r="C57" s="4" t="s">
        <v>4</v>
      </c>
      <c r="D57" s="4" t="s">
        <v>98</v>
      </c>
      <c r="E57" s="4" t="s">
        <v>15</v>
      </c>
      <c r="F57" s="4" t="s">
        <v>16</v>
      </c>
      <c r="G57" t="s">
        <v>52</v>
      </c>
      <c r="K57" s="3">
        <v>43323</v>
      </c>
      <c r="L57">
        <f>$X$5</f>
        <v>8000</v>
      </c>
      <c r="M57">
        <f>$X$6</f>
        <v>8094.8309366498233</v>
      </c>
      <c r="N57">
        <f>$X$7</f>
        <v>8481.9277108433707</v>
      </c>
      <c r="O57">
        <f>$X$8</f>
        <v>8739.9922269724048</v>
      </c>
      <c r="P57">
        <f>$X$9</f>
        <v>8998.056743101437</v>
      </c>
      <c r="Q57">
        <f>$X$10</f>
        <v>9342.1427646068132</v>
      </c>
      <c r="R57">
        <f>$X$11</f>
        <v>10202.357818370256</v>
      </c>
      <c r="S57">
        <f>$X$12</f>
        <v>11062.572872133695</v>
      </c>
      <c r="T57">
        <f>$V$13</f>
        <v>12955.045990413268</v>
      </c>
    </row>
    <row r="58" spans="1:20" x14ac:dyDescent="0.55000000000000004">
      <c r="A58" s="4" t="s">
        <v>12</v>
      </c>
      <c r="B58" s="4" t="s">
        <v>22</v>
      </c>
      <c r="C58" s="4" t="s">
        <v>4</v>
      </c>
      <c r="D58" s="4" t="s">
        <v>98</v>
      </c>
      <c r="E58" s="4" t="s">
        <v>15</v>
      </c>
      <c r="F58" s="4" t="s">
        <v>18</v>
      </c>
      <c r="G58" t="s">
        <v>52</v>
      </c>
      <c r="K58" s="3">
        <v>43323.333333333336</v>
      </c>
      <c r="L58">
        <f>$X$5</f>
        <v>8000</v>
      </c>
      <c r="M58">
        <f>$X$6</f>
        <v>8094.8309366498233</v>
      </c>
      <c r="N58">
        <f>$X$7</f>
        <v>8481.9277108433707</v>
      </c>
      <c r="O58">
        <f>$X$8</f>
        <v>8739.9922269724048</v>
      </c>
      <c r="P58">
        <f>$X$9</f>
        <v>8998.056743101437</v>
      </c>
      <c r="Q58">
        <f>$X$10</f>
        <v>9342.1427646068132</v>
      </c>
      <c r="R58">
        <f>$X$11</f>
        <v>10202.357818370256</v>
      </c>
      <c r="S58">
        <f>$X$12</f>
        <v>11062.572872133695</v>
      </c>
      <c r="T58">
        <f>$V$13</f>
        <v>12955.045990413268</v>
      </c>
    </row>
    <row r="59" spans="1:20" x14ac:dyDescent="0.55000000000000004">
      <c r="A59" s="4" t="s">
        <v>12</v>
      </c>
      <c r="B59" s="4" t="s">
        <v>22</v>
      </c>
      <c r="C59" s="4" t="s">
        <v>4</v>
      </c>
      <c r="D59" s="4" t="s">
        <v>98</v>
      </c>
      <c r="E59" s="4" t="s">
        <v>19</v>
      </c>
      <c r="F59" s="4" t="s">
        <v>16</v>
      </c>
      <c r="G59">
        <v>8739.9922269724048</v>
      </c>
      <c r="K59" s="3">
        <v>43323.333333333336</v>
      </c>
      <c r="L59">
        <f>$Y$5</f>
        <v>15948.698017877963</v>
      </c>
      <c r="M59">
        <f>$Y$6</f>
        <v>16094.830936649825</v>
      </c>
      <c r="N59">
        <f>$Y$7</f>
        <v>16481.927710843374</v>
      </c>
      <c r="O59">
        <f>$Y$8</f>
        <v>16739.992226972405</v>
      </c>
      <c r="P59">
        <f>$Y$9</f>
        <v>16998.056743101435</v>
      </c>
      <c r="Q59">
        <f>$Y$10</f>
        <v>17342.142764606811</v>
      </c>
      <c r="R59">
        <f>$Y$11</f>
        <v>18202.357818370256</v>
      </c>
      <c r="S59">
        <f>$Y$12</f>
        <v>19062.572872133693</v>
      </c>
      <c r="T59">
        <f>$W$13</f>
        <v>12955.045990413268</v>
      </c>
    </row>
    <row r="60" spans="1:20" x14ac:dyDescent="0.55000000000000004">
      <c r="A60" s="4" t="s">
        <v>12</v>
      </c>
      <c r="B60" s="4" t="s">
        <v>22</v>
      </c>
      <c r="C60" s="4" t="s">
        <v>4</v>
      </c>
      <c r="D60" s="4" t="s">
        <v>98</v>
      </c>
      <c r="E60" s="4" t="s">
        <v>19</v>
      </c>
      <c r="F60" s="4" t="s">
        <v>18</v>
      </c>
      <c r="G60">
        <v>14739.992226972405</v>
      </c>
      <c r="K60" s="3">
        <v>43324</v>
      </c>
      <c r="L60">
        <f>$Y$5</f>
        <v>15948.698017877963</v>
      </c>
      <c r="M60">
        <f>$Y$6</f>
        <v>16094.830936649825</v>
      </c>
      <c r="N60">
        <f>$Y$7</f>
        <v>16481.927710843374</v>
      </c>
      <c r="O60">
        <f>$Y$8</f>
        <v>16739.992226972405</v>
      </c>
      <c r="P60">
        <f>$Y$9</f>
        <v>16998.056743101435</v>
      </c>
      <c r="Q60">
        <f>$Y$10</f>
        <v>17342.142764606811</v>
      </c>
      <c r="R60">
        <f>$Y$11</f>
        <v>18202.357818370256</v>
      </c>
      <c r="S60">
        <f>$Y$12</f>
        <v>19062.572872133693</v>
      </c>
      <c r="T60">
        <f>$W$13</f>
        <v>12955.045990413268</v>
      </c>
    </row>
    <row r="61" spans="1:20" x14ac:dyDescent="0.55000000000000004">
      <c r="A61" s="4" t="s">
        <v>12</v>
      </c>
      <c r="B61" s="4" t="s">
        <v>22</v>
      </c>
      <c r="C61" s="4" t="s">
        <v>4</v>
      </c>
      <c r="D61" s="4" t="s">
        <v>98</v>
      </c>
      <c r="E61" s="4" t="s">
        <v>20</v>
      </c>
      <c r="F61" s="4" t="s">
        <v>16</v>
      </c>
      <c r="G61">
        <v>8739.9922269724048</v>
      </c>
      <c r="K61" s="3">
        <v>43324</v>
      </c>
      <c r="L61">
        <f>$X$5</f>
        <v>8000</v>
      </c>
      <c r="M61">
        <f>$X$6</f>
        <v>8094.8309366498233</v>
      </c>
      <c r="N61">
        <f>$X$7</f>
        <v>8481.9277108433707</v>
      </c>
      <c r="O61">
        <f>$X$8</f>
        <v>8739.9922269724048</v>
      </c>
      <c r="P61">
        <f>$X$9</f>
        <v>8998.056743101437</v>
      </c>
      <c r="Q61">
        <f>$X$10</f>
        <v>9342.1427646068132</v>
      </c>
      <c r="R61">
        <f>$X$11</f>
        <v>10202.357818370256</v>
      </c>
      <c r="S61">
        <f>$X$12</f>
        <v>11062.572872133695</v>
      </c>
      <c r="T61">
        <f>$V$13</f>
        <v>12955.045990413268</v>
      </c>
    </row>
    <row r="62" spans="1:20" x14ac:dyDescent="0.55000000000000004">
      <c r="A62" s="4" t="s">
        <v>12</v>
      </c>
      <c r="B62" s="4" t="s">
        <v>22</v>
      </c>
      <c r="C62" s="4" t="s">
        <v>4</v>
      </c>
      <c r="D62" s="4" t="s">
        <v>98</v>
      </c>
      <c r="E62" s="4" t="s">
        <v>20</v>
      </c>
      <c r="F62" s="4" t="s">
        <v>18</v>
      </c>
      <c r="G62">
        <v>16739.992226972405</v>
      </c>
      <c r="K62" s="3">
        <v>43324.333333333336</v>
      </c>
      <c r="L62">
        <f>$X$5</f>
        <v>8000</v>
      </c>
      <c r="M62">
        <f>$X$6</f>
        <v>8094.8309366498233</v>
      </c>
      <c r="N62">
        <f>$X$7</f>
        <v>8481.9277108433707</v>
      </c>
      <c r="O62">
        <f>$X$8</f>
        <v>8739.9922269724048</v>
      </c>
      <c r="P62">
        <f>$X$9</f>
        <v>8998.056743101437</v>
      </c>
      <c r="Q62">
        <f>$X$10</f>
        <v>9342.1427646068132</v>
      </c>
      <c r="R62">
        <f>$X$11</f>
        <v>10202.357818370256</v>
      </c>
      <c r="S62">
        <f>$X$12</f>
        <v>11062.572872133695</v>
      </c>
      <c r="T62">
        <f>$V$13</f>
        <v>12955.045990413268</v>
      </c>
    </row>
    <row r="63" spans="1:20" x14ac:dyDescent="0.55000000000000004">
      <c r="A63" s="4" t="s">
        <v>12</v>
      </c>
      <c r="B63" s="4" t="s">
        <v>22</v>
      </c>
      <c r="C63" s="4" t="s">
        <v>5</v>
      </c>
      <c r="D63" s="4" t="s">
        <v>14</v>
      </c>
      <c r="E63" s="4" t="s">
        <v>15</v>
      </c>
      <c r="F63" s="4" t="s">
        <v>16</v>
      </c>
      <c r="G63">
        <v>8998.056743101437</v>
      </c>
      <c r="K63" s="3">
        <v>43324.333333333336</v>
      </c>
      <c r="L63">
        <f>$Y$5</f>
        <v>15948.698017877963</v>
      </c>
      <c r="M63">
        <f>$Y$6</f>
        <v>16094.830936649825</v>
      </c>
      <c r="N63">
        <f>$Y$7</f>
        <v>16481.927710843374</v>
      </c>
      <c r="O63">
        <f>$Y$8</f>
        <v>16739.992226972405</v>
      </c>
      <c r="P63">
        <f>$Y$9</f>
        <v>16998.056743101435</v>
      </c>
      <c r="Q63">
        <f>$Y$10</f>
        <v>17342.142764606811</v>
      </c>
      <c r="R63">
        <f>$Y$11</f>
        <v>18202.357818370256</v>
      </c>
      <c r="S63">
        <f>$Y$12</f>
        <v>19062.572872133693</v>
      </c>
      <c r="T63">
        <f>$W$13</f>
        <v>12955.045990413268</v>
      </c>
    </row>
    <row r="64" spans="1:20" x14ac:dyDescent="0.55000000000000004">
      <c r="A64" s="4" t="s">
        <v>12</v>
      </c>
      <c r="B64" s="4" t="s">
        <v>22</v>
      </c>
      <c r="C64" s="4" t="s">
        <v>5</v>
      </c>
      <c r="D64" s="4" t="s">
        <v>14</v>
      </c>
      <c r="E64" s="4" t="s">
        <v>15</v>
      </c>
      <c r="F64" s="4" t="s">
        <v>18</v>
      </c>
      <c r="G64">
        <v>8998.056743101437</v>
      </c>
      <c r="K64" s="3">
        <v>43325</v>
      </c>
      <c r="L64">
        <f>$Y$5</f>
        <v>15948.698017877963</v>
      </c>
      <c r="M64">
        <f>$Y$6</f>
        <v>16094.830936649825</v>
      </c>
      <c r="N64">
        <f>$Y$7</f>
        <v>16481.927710843374</v>
      </c>
      <c r="O64">
        <f>$Y$8</f>
        <v>16739.992226972405</v>
      </c>
      <c r="P64">
        <f>$Y$9</f>
        <v>16998.056743101435</v>
      </c>
      <c r="Q64">
        <f>$Y$10</f>
        <v>17342.142764606811</v>
      </c>
      <c r="R64">
        <f>$Y$11</f>
        <v>18202.357818370256</v>
      </c>
      <c r="S64">
        <f>$Y$12</f>
        <v>19062.572872133693</v>
      </c>
      <c r="T64">
        <f>$W$13</f>
        <v>12955.045990413268</v>
      </c>
    </row>
    <row r="65" spans="1:20" x14ac:dyDescent="0.55000000000000004">
      <c r="A65" s="4" t="s">
        <v>12</v>
      </c>
      <c r="B65" s="4" t="s">
        <v>22</v>
      </c>
      <c r="C65" s="4" t="s">
        <v>5</v>
      </c>
      <c r="D65" s="4" t="s">
        <v>14</v>
      </c>
      <c r="E65" s="4" t="s">
        <v>19</v>
      </c>
      <c r="F65" s="4" t="s">
        <v>16</v>
      </c>
      <c r="G65">
        <v>8998.056743101437</v>
      </c>
      <c r="K65" s="3">
        <v>43325</v>
      </c>
      <c r="L65">
        <f>$T$5</f>
        <v>8000</v>
      </c>
      <c r="M65">
        <f>$T$6</f>
        <v>8094.8309366498233</v>
      </c>
      <c r="N65">
        <f>$T$7</f>
        <v>8481.9277108433707</v>
      </c>
      <c r="O65">
        <f>$T$8</f>
        <v>8739.9922269724048</v>
      </c>
      <c r="P65">
        <f>$R$9</f>
        <v>8998.056743101437</v>
      </c>
      <c r="Q65">
        <f>$R$10</f>
        <v>9342.1427646068132</v>
      </c>
      <c r="R65">
        <f>$R$11</f>
        <v>10202.357818370256</v>
      </c>
      <c r="S65">
        <f>$R$12</f>
        <v>11062.572872133695</v>
      </c>
      <c r="T65">
        <f>$R$13</f>
        <v>12955.045990413264</v>
      </c>
    </row>
    <row r="66" spans="1:20" x14ac:dyDescent="0.55000000000000004">
      <c r="A66" s="4" t="s">
        <v>12</v>
      </c>
      <c r="B66" s="4" t="s">
        <v>22</v>
      </c>
      <c r="C66" s="4" t="s">
        <v>5</v>
      </c>
      <c r="D66" s="4" t="s">
        <v>14</v>
      </c>
      <c r="E66" s="4" t="s">
        <v>19</v>
      </c>
      <c r="F66" s="4" t="s">
        <v>18</v>
      </c>
      <c r="G66">
        <v>8998.056743101437</v>
      </c>
      <c r="K66" s="3">
        <v>43325.333333333336</v>
      </c>
      <c r="L66">
        <f>$T$5</f>
        <v>8000</v>
      </c>
      <c r="M66">
        <f>$T$6</f>
        <v>8094.8309366498233</v>
      </c>
      <c r="N66">
        <f>$T$7</f>
        <v>8481.9277108433707</v>
      </c>
      <c r="O66">
        <f>$T$8</f>
        <v>8739.9922269724048</v>
      </c>
      <c r="P66">
        <f>$R$9</f>
        <v>8998.056743101437</v>
      </c>
      <c r="Q66">
        <f>$R$10</f>
        <v>9342.1427646068132</v>
      </c>
      <c r="R66">
        <f>$R$11</f>
        <v>10202.357818370256</v>
      </c>
      <c r="S66">
        <f>$R$12</f>
        <v>11062.572872133695</v>
      </c>
      <c r="T66">
        <f>$R$13</f>
        <v>12955.045990413264</v>
      </c>
    </row>
    <row r="67" spans="1:20" x14ac:dyDescent="0.55000000000000004">
      <c r="A67" s="4" t="s">
        <v>12</v>
      </c>
      <c r="B67" s="4" t="s">
        <v>22</v>
      </c>
      <c r="C67" s="4" t="s">
        <v>5</v>
      </c>
      <c r="D67" s="4" t="s">
        <v>14</v>
      </c>
      <c r="E67" s="4" t="s">
        <v>20</v>
      </c>
      <c r="F67" s="4" t="s">
        <v>16</v>
      </c>
      <c r="G67" t="s">
        <v>52</v>
      </c>
      <c r="K67" s="3">
        <v>43325.333333333336</v>
      </c>
      <c r="L67">
        <f>$U$5</f>
        <v>13948.698017877963</v>
      </c>
      <c r="M67">
        <f>$U$6</f>
        <v>14094.830936649825</v>
      </c>
      <c r="N67">
        <f>$U$7</f>
        <v>14481.927710843374</v>
      </c>
      <c r="O67">
        <f>$U$8</f>
        <v>14739.992226972405</v>
      </c>
      <c r="P67">
        <f>$S$9</f>
        <v>8998.056743101437</v>
      </c>
      <c r="Q67">
        <f>$S$10</f>
        <v>9342.1427646068132</v>
      </c>
      <c r="R67">
        <f>$S$11</f>
        <v>10202.357818370256</v>
      </c>
      <c r="S67">
        <f>$S$12</f>
        <v>11062.572872133695</v>
      </c>
      <c r="T67">
        <f>$S$13</f>
        <v>12955.045990413264</v>
      </c>
    </row>
    <row r="68" spans="1:20" x14ac:dyDescent="0.55000000000000004">
      <c r="A68" s="4" t="s">
        <v>12</v>
      </c>
      <c r="B68" s="4" t="s">
        <v>22</v>
      </c>
      <c r="C68" s="4" t="s">
        <v>5</v>
      </c>
      <c r="D68" s="4" t="s">
        <v>14</v>
      </c>
      <c r="E68" s="4" t="s">
        <v>20</v>
      </c>
      <c r="F68" s="4" t="s">
        <v>18</v>
      </c>
      <c r="G68" t="s">
        <v>52</v>
      </c>
      <c r="K68" s="3">
        <v>43326</v>
      </c>
      <c r="L68">
        <f>$U$5</f>
        <v>13948.698017877963</v>
      </c>
      <c r="M68">
        <f>$U$6</f>
        <v>14094.830936649825</v>
      </c>
      <c r="N68">
        <f>$U$7</f>
        <v>14481.927710843374</v>
      </c>
      <c r="O68">
        <f>$U$8</f>
        <v>14739.992226972405</v>
      </c>
      <c r="P68">
        <f>$S$9</f>
        <v>8998.056743101437</v>
      </c>
      <c r="Q68">
        <f>$S$10</f>
        <v>9342.1427646068132</v>
      </c>
      <c r="R68">
        <f>$S$11</f>
        <v>10202.357818370256</v>
      </c>
      <c r="S68">
        <f>$S$12</f>
        <v>11062.572872133695</v>
      </c>
      <c r="T68">
        <f>$S$13</f>
        <v>12955.045990413264</v>
      </c>
    </row>
    <row r="69" spans="1:20" x14ac:dyDescent="0.55000000000000004">
      <c r="A69" s="4" t="s">
        <v>12</v>
      </c>
      <c r="B69" s="4" t="s">
        <v>22</v>
      </c>
      <c r="C69" s="4" t="s">
        <v>5</v>
      </c>
      <c r="D69" s="4" t="s">
        <v>98</v>
      </c>
      <c r="E69" s="4" t="s">
        <v>15</v>
      </c>
      <c r="F69" s="4" t="s">
        <v>16</v>
      </c>
      <c r="G69" t="s">
        <v>52</v>
      </c>
      <c r="K69" s="3">
        <v>43326</v>
      </c>
      <c r="L69">
        <f>$P$5</f>
        <v>8000</v>
      </c>
      <c r="M69">
        <f>$P$6</f>
        <v>8094.8309366498233</v>
      </c>
      <c r="N69">
        <f>$N$7</f>
        <v>8481.9277108433707</v>
      </c>
      <c r="O69">
        <f>$N$8</f>
        <v>8739.9922269724084</v>
      </c>
      <c r="P69">
        <f>$N$9</f>
        <v>8998.056743101437</v>
      </c>
      <c r="Q69">
        <f>$N$10</f>
        <v>9342.1427646068132</v>
      </c>
      <c r="R69">
        <f>$N$11</f>
        <v>10202.357818370256</v>
      </c>
      <c r="S69">
        <f>$N$12</f>
        <v>11062.572872133695</v>
      </c>
      <c r="T69">
        <f t="shared" si="0"/>
        <v>12955.045990413264</v>
      </c>
    </row>
    <row r="70" spans="1:20" x14ac:dyDescent="0.55000000000000004">
      <c r="A70" s="4" t="s">
        <v>12</v>
      </c>
      <c r="B70" s="4" t="s">
        <v>22</v>
      </c>
      <c r="C70" s="4" t="s">
        <v>5</v>
      </c>
      <c r="D70" s="4" t="s">
        <v>98</v>
      </c>
      <c r="E70" s="4" t="s">
        <v>15</v>
      </c>
      <c r="F70" s="4" t="s">
        <v>18</v>
      </c>
      <c r="G70" t="s">
        <v>52</v>
      </c>
      <c r="K70" s="3">
        <v>43326.333333333336</v>
      </c>
      <c r="L70">
        <f>$P$5</f>
        <v>8000</v>
      </c>
      <c r="M70">
        <f>$P$6</f>
        <v>8094.8309366498233</v>
      </c>
      <c r="N70">
        <f>$N$7</f>
        <v>8481.9277108433707</v>
      </c>
      <c r="O70">
        <f>$N$8</f>
        <v>8739.9922269724084</v>
      </c>
      <c r="P70">
        <f>$N$9</f>
        <v>8998.056743101437</v>
      </c>
      <c r="Q70">
        <f>$N$10</f>
        <v>9342.1427646068132</v>
      </c>
      <c r="R70">
        <f>$N$11</f>
        <v>10202.357818370256</v>
      </c>
      <c r="S70">
        <f>$N$12</f>
        <v>11062.572872133695</v>
      </c>
      <c r="T70">
        <f t="shared" si="0"/>
        <v>12955.045990413264</v>
      </c>
    </row>
    <row r="71" spans="1:20" x14ac:dyDescent="0.55000000000000004">
      <c r="A71" s="4" t="s">
        <v>12</v>
      </c>
      <c r="B71" s="4" t="s">
        <v>22</v>
      </c>
      <c r="C71" s="4" t="s">
        <v>5</v>
      </c>
      <c r="D71" s="4" t="s">
        <v>98</v>
      </c>
      <c r="E71" s="4" t="s">
        <v>19</v>
      </c>
      <c r="F71" s="4" t="s">
        <v>16</v>
      </c>
      <c r="G71" t="s">
        <v>52</v>
      </c>
      <c r="K71" s="3">
        <v>43326.333333333336</v>
      </c>
      <c r="L71">
        <f>$Q$5</f>
        <v>13948.698017877963</v>
      </c>
      <c r="M71">
        <f>$Q$6</f>
        <v>14094.830936649825</v>
      </c>
      <c r="N71">
        <f>$O$7</f>
        <v>8481.9277108433707</v>
      </c>
      <c r="O71">
        <f>$O$8</f>
        <v>8739.9922269724084</v>
      </c>
      <c r="P71">
        <f>$N$9</f>
        <v>8998.056743101437</v>
      </c>
      <c r="Q71">
        <f>$O$10</f>
        <v>9342.1427646068169</v>
      </c>
      <c r="R71">
        <f>$O$11</f>
        <v>10202.357818370254</v>
      </c>
      <c r="S71">
        <f>$O$12</f>
        <v>11062.572872133696</v>
      </c>
      <c r="T71">
        <f>$O$13</f>
        <v>12955.045990413264</v>
      </c>
    </row>
    <row r="72" spans="1:20" x14ac:dyDescent="0.55000000000000004">
      <c r="A72" s="4" t="s">
        <v>12</v>
      </c>
      <c r="B72" s="4" t="s">
        <v>22</v>
      </c>
      <c r="C72" s="4" t="s">
        <v>5</v>
      </c>
      <c r="D72" s="4" t="s">
        <v>98</v>
      </c>
      <c r="E72" s="4" t="s">
        <v>19</v>
      </c>
      <c r="F72" s="4" t="s">
        <v>18</v>
      </c>
      <c r="G72" t="s">
        <v>52</v>
      </c>
      <c r="K72" s="3">
        <v>43327</v>
      </c>
      <c r="L72">
        <f>$Q$5</f>
        <v>13948.698017877963</v>
      </c>
      <c r="M72">
        <f>$Q$6</f>
        <v>14094.830936649825</v>
      </c>
      <c r="N72">
        <f>$O$7</f>
        <v>8481.9277108433707</v>
      </c>
      <c r="O72">
        <f>$O$8</f>
        <v>8739.9922269724084</v>
      </c>
      <c r="P72">
        <f>$N$9</f>
        <v>8998.056743101437</v>
      </c>
      <c r="Q72">
        <f>$O$10</f>
        <v>9342.1427646068169</v>
      </c>
      <c r="R72">
        <f>$O$11</f>
        <v>10202.357818370254</v>
      </c>
      <c r="S72">
        <f>$O$12</f>
        <v>11062.572872133696</v>
      </c>
      <c r="T72">
        <f>$O$13</f>
        <v>12955.045990413264</v>
      </c>
    </row>
    <row r="73" spans="1:20" x14ac:dyDescent="0.55000000000000004">
      <c r="A73" s="4" t="s">
        <v>12</v>
      </c>
      <c r="B73" s="4" t="s">
        <v>22</v>
      </c>
      <c r="C73" s="4" t="s">
        <v>5</v>
      </c>
      <c r="D73" s="4" t="s">
        <v>98</v>
      </c>
      <c r="E73" s="4" t="s">
        <v>20</v>
      </c>
      <c r="F73" s="4" t="s">
        <v>16</v>
      </c>
      <c r="G73">
        <v>8998.056743101437</v>
      </c>
      <c r="K73" s="3">
        <v>43327</v>
      </c>
      <c r="L73">
        <f>$X$5</f>
        <v>8000</v>
      </c>
      <c r="M73">
        <f>$X$6</f>
        <v>8094.8309366498233</v>
      </c>
      <c r="N73">
        <f>$X$7</f>
        <v>8481.9277108433707</v>
      </c>
      <c r="O73">
        <f>$X$8</f>
        <v>8739.9922269724048</v>
      </c>
      <c r="P73">
        <f>$X$9</f>
        <v>8998.056743101437</v>
      </c>
      <c r="Q73">
        <f>$X$10</f>
        <v>9342.1427646068132</v>
      </c>
      <c r="R73">
        <f>$X$11</f>
        <v>10202.357818370256</v>
      </c>
      <c r="S73">
        <f>$V$12</f>
        <v>11062.572872133698</v>
      </c>
      <c r="T73">
        <f>$V$13</f>
        <v>12955.045990413268</v>
      </c>
    </row>
    <row r="74" spans="1:20" x14ac:dyDescent="0.55000000000000004">
      <c r="A74" s="4" t="s">
        <v>12</v>
      </c>
      <c r="B74" s="4" t="s">
        <v>22</v>
      </c>
      <c r="C74" s="4" t="s">
        <v>5</v>
      </c>
      <c r="D74" s="4" t="s">
        <v>98</v>
      </c>
      <c r="E74" s="4" t="s">
        <v>20</v>
      </c>
      <c r="F74" s="4" t="s">
        <v>18</v>
      </c>
      <c r="G74">
        <v>16998.056743101435</v>
      </c>
      <c r="K74" s="3">
        <v>43327.333333333336</v>
      </c>
      <c r="L74">
        <f>$X$5</f>
        <v>8000</v>
      </c>
      <c r="M74">
        <f>$X$6</f>
        <v>8094.8309366498233</v>
      </c>
      <c r="N74">
        <f>$X$7</f>
        <v>8481.9277108433707</v>
      </c>
      <c r="O74">
        <f>$X$8</f>
        <v>8739.9922269724048</v>
      </c>
      <c r="P74">
        <f>$X$9</f>
        <v>8998.056743101437</v>
      </c>
      <c r="Q74">
        <f>$X$10</f>
        <v>9342.1427646068132</v>
      </c>
      <c r="R74">
        <f>$X$11</f>
        <v>10202.357818370256</v>
      </c>
      <c r="S74">
        <f>$V$12</f>
        <v>11062.572872133698</v>
      </c>
      <c r="T74">
        <f>$V$13</f>
        <v>12955.045990413268</v>
      </c>
    </row>
    <row r="75" spans="1:20" x14ac:dyDescent="0.55000000000000004">
      <c r="A75" s="4" t="s">
        <v>12</v>
      </c>
      <c r="B75" s="4" t="s">
        <v>22</v>
      </c>
      <c r="C75" s="4" t="s">
        <v>6</v>
      </c>
      <c r="D75" s="4" t="s">
        <v>14</v>
      </c>
      <c r="E75" s="4" t="s">
        <v>15</v>
      </c>
      <c r="F75" s="4" t="s">
        <v>16</v>
      </c>
      <c r="G75">
        <v>9170.0997538541287</v>
      </c>
      <c r="K75" s="3">
        <v>43327.333333333336</v>
      </c>
      <c r="L75">
        <f>$Y$5</f>
        <v>15948.698017877963</v>
      </c>
      <c r="M75">
        <f>$Y$6</f>
        <v>16094.830936649825</v>
      </c>
      <c r="N75">
        <f>$Y$7</f>
        <v>16481.927710843374</v>
      </c>
      <c r="O75">
        <f>$Y$8</f>
        <v>16739.992226972405</v>
      </c>
      <c r="P75">
        <f>$Y$9</f>
        <v>16998.056743101435</v>
      </c>
      <c r="Q75">
        <f>$Y$10</f>
        <v>17342.142764606811</v>
      </c>
      <c r="R75">
        <f>$Y$11</f>
        <v>18202.357818370256</v>
      </c>
      <c r="S75">
        <f>$W$12</f>
        <v>11062.572872133698</v>
      </c>
      <c r="T75">
        <f>$W$13</f>
        <v>12955.045990413268</v>
      </c>
    </row>
    <row r="76" spans="1:20" x14ac:dyDescent="0.55000000000000004">
      <c r="A76" s="4" t="s">
        <v>12</v>
      </c>
      <c r="B76" s="4" t="s">
        <v>22</v>
      </c>
      <c r="C76" s="4" t="s">
        <v>6</v>
      </c>
      <c r="D76" s="4" t="s">
        <v>14</v>
      </c>
      <c r="E76" s="4" t="s">
        <v>15</v>
      </c>
      <c r="F76" s="4" t="s">
        <v>18</v>
      </c>
      <c r="G76">
        <v>9170.0997538541251</v>
      </c>
      <c r="K76" s="3">
        <v>43328</v>
      </c>
      <c r="L76">
        <f>$Y$5</f>
        <v>15948.698017877963</v>
      </c>
      <c r="M76">
        <f>$Y$6</f>
        <v>16094.830936649825</v>
      </c>
      <c r="N76">
        <f>$Y$7</f>
        <v>16481.927710843374</v>
      </c>
      <c r="O76">
        <f>$Y$8</f>
        <v>16739.992226972405</v>
      </c>
      <c r="P76">
        <f>$Y$9</f>
        <v>16998.056743101435</v>
      </c>
      <c r="Q76">
        <f>$Y$10</f>
        <v>17342.142764606811</v>
      </c>
      <c r="R76">
        <f>$Y$11</f>
        <v>18202.357818370256</v>
      </c>
      <c r="S76">
        <f>$W$12</f>
        <v>11062.572872133698</v>
      </c>
      <c r="T76">
        <f>$W$13</f>
        <v>12955.045990413268</v>
      </c>
    </row>
    <row r="77" spans="1:20" x14ac:dyDescent="0.55000000000000004">
      <c r="A77" s="4" t="s">
        <v>12</v>
      </c>
      <c r="B77" s="4" t="s">
        <v>22</v>
      </c>
      <c r="C77" s="4" t="s">
        <v>6</v>
      </c>
      <c r="D77" s="4" t="s">
        <v>14</v>
      </c>
      <c r="E77" s="4" t="s">
        <v>19</v>
      </c>
      <c r="F77" s="4" t="s">
        <v>16</v>
      </c>
      <c r="G77">
        <v>9170.0997538541269</v>
      </c>
      <c r="K77" s="3">
        <v>43328</v>
      </c>
      <c r="L77">
        <f>$X$5</f>
        <v>8000</v>
      </c>
      <c r="M77">
        <f>$X$6</f>
        <v>8094.8309366498233</v>
      </c>
      <c r="N77">
        <f>$X$7</f>
        <v>8481.9277108433707</v>
      </c>
      <c r="O77">
        <f>$X$8</f>
        <v>8739.9922269724048</v>
      </c>
      <c r="P77">
        <f>$X$9</f>
        <v>8998.056743101437</v>
      </c>
      <c r="Q77">
        <f>$X$10</f>
        <v>9342.1427646068132</v>
      </c>
      <c r="R77">
        <f>$X$11</f>
        <v>10202.357818370256</v>
      </c>
      <c r="S77">
        <f>$V$12</f>
        <v>11062.572872133698</v>
      </c>
      <c r="T77">
        <f>$V$13</f>
        <v>12955.045990413268</v>
      </c>
    </row>
    <row r="78" spans="1:20" x14ac:dyDescent="0.55000000000000004">
      <c r="A78" s="4" t="s">
        <v>12</v>
      </c>
      <c r="B78" s="4" t="s">
        <v>22</v>
      </c>
      <c r="C78" s="4" t="s">
        <v>6</v>
      </c>
      <c r="D78" s="4" t="s">
        <v>14</v>
      </c>
      <c r="E78" s="4" t="s">
        <v>19</v>
      </c>
      <c r="F78" s="4" t="s">
        <v>18</v>
      </c>
      <c r="G78">
        <v>9170.0997538541269</v>
      </c>
      <c r="K78" s="3">
        <v>43328.333333333336</v>
      </c>
      <c r="L78">
        <f>$X$5</f>
        <v>8000</v>
      </c>
      <c r="M78">
        <f>$X$6</f>
        <v>8094.8309366498233</v>
      </c>
      <c r="N78">
        <f>$X$7</f>
        <v>8481.9277108433707</v>
      </c>
      <c r="O78">
        <f>$X$8</f>
        <v>8739.9922269724048</v>
      </c>
      <c r="P78">
        <f>$X$9</f>
        <v>8998.056743101437</v>
      </c>
      <c r="Q78">
        <f>$X$10</f>
        <v>9342.1427646068132</v>
      </c>
      <c r="R78">
        <f>$X$11</f>
        <v>10202.357818370256</v>
      </c>
      <c r="S78">
        <f>$V$12</f>
        <v>11062.572872133698</v>
      </c>
      <c r="T78">
        <f>$V$13</f>
        <v>12955.045990413268</v>
      </c>
    </row>
    <row r="79" spans="1:20" x14ac:dyDescent="0.55000000000000004">
      <c r="A79" s="4" t="s">
        <v>12</v>
      </c>
      <c r="B79" s="4" t="s">
        <v>22</v>
      </c>
      <c r="C79" s="4" t="s">
        <v>6</v>
      </c>
      <c r="D79" s="4" t="s">
        <v>14</v>
      </c>
      <c r="E79" s="4" t="s">
        <v>20</v>
      </c>
      <c r="F79" s="4" t="s">
        <v>16</v>
      </c>
      <c r="G79">
        <v>9170.0997538541251</v>
      </c>
      <c r="K79" s="3">
        <v>43328.333333333336</v>
      </c>
      <c r="L79">
        <f>$Y$5</f>
        <v>15948.698017877963</v>
      </c>
      <c r="M79">
        <f>$Y$6</f>
        <v>16094.830936649825</v>
      </c>
      <c r="N79">
        <f>$Y$7</f>
        <v>16481.927710843374</v>
      </c>
      <c r="O79">
        <f>$Y$8</f>
        <v>16739.992226972405</v>
      </c>
      <c r="P79">
        <f>$Y$9</f>
        <v>16998.056743101435</v>
      </c>
      <c r="Q79">
        <f>$Y$10</f>
        <v>17342.142764606811</v>
      </c>
      <c r="R79">
        <f>$Y$11</f>
        <v>18202.357818370256</v>
      </c>
      <c r="S79">
        <f>$W$12</f>
        <v>11062.572872133698</v>
      </c>
      <c r="T79">
        <f>$W$13</f>
        <v>12955.045990413268</v>
      </c>
    </row>
    <row r="80" spans="1:20" x14ac:dyDescent="0.55000000000000004">
      <c r="A80" s="4" t="s">
        <v>12</v>
      </c>
      <c r="B80" s="4" t="s">
        <v>22</v>
      </c>
      <c r="C80" s="4" t="s">
        <v>6</v>
      </c>
      <c r="D80" s="4" t="s">
        <v>14</v>
      </c>
      <c r="E80" s="4" t="s">
        <v>20</v>
      </c>
      <c r="F80" s="4" t="s">
        <v>18</v>
      </c>
      <c r="G80">
        <v>9170.0997538541251</v>
      </c>
      <c r="K80" s="3">
        <v>43329</v>
      </c>
      <c r="L80">
        <f>$Y$5</f>
        <v>15948.698017877963</v>
      </c>
      <c r="M80">
        <f>$Y$6</f>
        <v>16094.830936649825</v>
      </c>
      <c r="N80">
        <f>$Y$7</f>
        <v>16481.927710843374</v>
      </c>
      <c r="O80">
        <f>$Y$8</f>
        <v>16739.992226972405</v>
      </c>
      <c r="P80">
        <f>$Y$9</f>
        <v>16998.056743101435</v>
      </c>
      <c r="Q80">
        <f>$Y$10</f>
        <v>17342.142764606811</v>
      </c>
      <c r="R80">
        <f>$Y$11</f>
        <v>18202.357818370256</v>
      </c>
      <c r="S80">
        <f>$W$12</f>
        <v>11062.572872133698</v>
      </c>
      <c r="T80">
        <f>$W$13</f>
        <v>12955.045990413268</v>
      </c>
    </row>
    <row r="81" spans="1:20" x14ac:dyDescent="0.55000000000000004">
      <c r="A81" s="4" t="s">
        <v>12</v>
      </c>
      <c r="B81" s="4" t="s">
        <v>22</v>
      </c>
      <c r="C81" s="4" t="s">
        <v>6</v>
      </c>
      <c r="D81" s="4" t="s">
        <v>98</v>
      </c>
      <c r="E81" s="4" t="s">
        <v>15</v>
      </c>
      <c r="F81" s="4" t="s">
        <v>16</v>
      </c>
      <c r="G81" t="s">
        <v>52</v>
      </c>
      <c r="K81" s="3">
        <v>43329</v>
      </c>
      <c r="L81">
        <f>$X$5</f>
        <v>8000</v>
      </c>
      <c r="M81">
        <f>$X$6</f>
        <v>8094.8309366498233</v>
      </c>
      <c r="N81">
        <f>$X$7</f>
        <v>8481.9277108433707</v>
      </c>
      <c r="O81">
        <f>$X$8</f>
        <v>8739.9922269724048</v>
      </c>
      <c r="P81">
        <f>$X$9</f>
        <v>8998.056743101437</v>
      </c>
      <c r="Q81">
        <f>$X$10</f>
        <v>9342.1427646068132</v>
      </c>
      <c r="R81">
        <f>$X$11</f>
        <v>10202.357818370256</v>
      </c>
      <c r="S81">
        <f>$V$12</f>
        <v>11062.572872133698</v>
      </c>
      <c r="T81">
        <f>$V$13</f>
        <v>12955.045990413268</v>
      </c>
    </row>
    <row r="82" spans="1:20" x14ac:dyDescent="0.55000000000000004">
      <c r="A82" s="4" t="s">
        <v>12</v>
      </c>
      <c r="B82" s="4" t="s">
        <v>22</v>
      </c>
      <c r="C82" s="4" t="s">
        <v>6</v>
      </c>
      <c r="D82" s="4" t="s">
        <v>98</v>
      </c>
      <c r="E82" s="4" t="s">
        <v>15</v>
      </c>
      <c r="F82" s="4" t="s">
        <v>18</v>
      </c>
      <c r="G82" t="s">
        <v>52</v>
      </c>
      <c r="K82" s="3">
        <v>43329.333333333336</v>
      </c>
      <c r="L82">
        <f>$X$5</f>
        <v>8000</v>
      </c>
      <c r="M82">
        <f>$X$6</f>
        <v>8094.8309366498233</v>
      </c>
      <c r="N82">
        <f>$X$7</f>
        <v>8481.9277108433707</v>
      </c>
      <c r="O82">
        <f>$X$8</f>
        <v>8739.9922269724048</v>
      </c>
      <c r="P82">
        <f>$X$9</f>
        <v>8998.056743101437</v>
      </c>
      <c r="Q82">
        <f>$X$10</f>
        <v>9342.1427646068132</v>
      </c>
      <c r="R82">
        <f>$X$11</f>
        <v>10202.357818370256</v>
      </c>
      <c r="S82">
        <f>$V$12</f>
        <v>11062.572872133698</v>
      </c>
      <c r="T82">
        <f>$V$13</f>
        <v>12955.045990413268</v>
      </c>
    </row>
    <row r="83" spans="1:20" x14ac:dyDescent="0.55000000000000004">
      <c r="A83" s="4" t="s">
        <v>12</v>
      </c>
      <c r="B83" s="4" t="s">
        <v>22</v>
      </c>
      <c r="C83" s="4" t="s">
        <v>6</v>
      </c>
      <c r="D83" s="4" t="s">
        <v>98</v>
      </c>
      <c r="E83" s="4" t="s">
        <v>19</v>
      </c>
      <c r="F83" s="4" t="s">
        <v>16</v>
      </c>
      <c r="G83" t="s">
        <v>52</v>
      </c>
      <c r="K83" s="3">
        <v>43329.333333333336</v>
      </c>
      <c r="L83">
        <f>$Y$5</f>
        <v>15948.698017877963</v>
      </c>
      <c r="M83">
        <f>$Y$6</f>
        <v>16094.830936649825</v>
      </c>
      <c r="N83">
        <f>$Y$7</f>
        <v>16481.927710843374</v>
      </c>
      <c r="O83">
        <f>$Y$8</f>
        <v>16739.992226972405</v>
      </c>
      <c r="P83">
        <f>$Y$9</f>
        <v>16998.056743101435</v>
      </c>
      <c r="Q83">
        <f>$Y$10</f>
        <v>17342.142764606811</v>
      </c>
      <c r="R83">
        <f>$Y$11</f>
        <v>18202.357818370256</v>
      </c>
      <c r="S83">
        <f>$W$12</f>
        <v>11062.572872133698</v>
      </c>
      <c r="T83">
        <f>$W$13</f>
        <v>12955.045990413268</v>
      </c>
    </row>
    <row r="84" spans="1:20" x14ac:dyDescent="0.55000000000000004">
      <c r="A84" s="4" t="s">
        <v>12</v>
      </c>
      <c r="B84" s="4" t="s">
        <v>22</v>
      </c>
      <c r="C84" s="4" t="s">
        <v>6</v>
      </c>
      <c r="D84" s="4" t="s">
        <v>98</v>
      </c>
      <c r="E84" s="4" t="s">
        <v>19</v>
      </c>
      <c r="F84" s="4" t="s">
        <v>18</v>
      </c>
      <c r="G84" t="s">
        <v>52</v>
      </c>
      <c r="K84" s="3">
        <v>43330</v>
      </c>
      <c r="L84">
        <f>$Y$5</f>
        <v>15948.698017877963</v>
      </c>
      <c r="M84">
        <f>$Y$6</f>
        <v>16094.830936649825</v>
      </c>
      <c r="N84">
        <f>$Y$7</f>
        <v>16481.927710843374</v>
      </c>
      <c r="O84">
        <f>$Y$8</f>
        <v>16739.992226972405</v>
      </c>
      <c r="P84">
        <f>$Y$9</f>
        <v>16998.056743101435</v>
      </c>
      <c r="Q84">
        <f>$Y$10</f>
        <v>17342.142764606811</v>
      </c>
      <c r="R84">
        <f>$Y$11</f>
        <v>18202.357818370256</v>
      </c>
      <c r="S84">
        <f>$W$12</f>
        <v>11062.572872133698</v>
      </c>
      <c r="T84">
        <f>$W$13</f>
        <v>12955.045990413268</v>
      </c>
    </row>
    <row r="85" spans="1:20" x14ac:dyDescent="0.55000000000000004">
      <c r="A85" s="4" t="s">
        <v>12</v>
      </c>
      <c r="B85" s="4" t="s">
        <v>22</v>
      </c>
      <c r="C85" s="4" t="s">
        <v>6</v>
      </c>
      <c r="D85" s="4" t="s">
        <v>98</v>
      </c>
      <c r="E85" s="4" t="s">
        <v>20</v>
      </c>
      <c r="F85" s="4" t="s">
        <v>16</v>
      </c>
      <c r="G85">
        <v>9170.0997538541287</v>
      </c>
      <c r="K85" s="3">
        <v>43330</v>
      </c>
      <c r="L85">
        <f>$X$5</f>
        <v>8000</v>
      </c>
      <c r="M85">
        <f>$X$6</f>
        <v>8094.8309366498233</v>
      </c>
      <c r="N85">
        <f>$X$7</f>
        <v>8481.9277108433707</v>
      </c>
      <c r="O85">
        <f>$X$8</f>
        <v>8739.9922269724048</v>
      </c>
      <c r="P85">
        <f>$X$9</f>
        <v>8998.056743101437</v>
      </c>
      <c r="Q85">
        <f>$X$10</f>
        <v>9342.1427646068132</v>
      </c>
      <c r="R85">
        <f>$X$11</f>
        <v>10202.357818370256</v>
      </c>
      <c r="S85">
        <f>$V$12</f>
        <v>11062.572872133698</v>
      </c>
      <c r="T85">
        <f>$V$13</f>
        <v>12955.045990413268</v>
      </c>
    </row>
    <row r="86" spans="1:20" x14ac:dyDescent="0.55000000000000004">
      <c r="A86" s="4" t="s">
        <v>12</v>
      </c>
      <c r="B86" s="4" t="s">
        <v>22</v>
      </c>
      <c r="C86" s="4" t="s">
        <v>6</v>
      </c>
      <c r="D86" s="4" t="s">
        <v>98</v>
      </c>
      <c r="E86" s="4" t="s">
        <v>20</v>
      </c>
      <c r="F86" s="4" t="s">
        <v>18</v>
      </c>
      <c r="G86">
        <v>17170.099753854127</v>
      </c>
      <c r="K86" s="3">
        <v>43330.333333333336</v>
      </c>
      <c r="L86">
        <f>$X$5</f>
        <v>8000</v>
      </c>
      <c r="M86">
        <f>$X$6</f>
        <v>8094.8309366498233</v>
      </c>
      <c r="N86">
        <f>$X$7</f>
        <v>8481.9277108433707</v>
      </c>
      <c r="O86">
        <f>$X$8</f>
        <v>8739.9922269724048</v>
      </c>
      <c r="P86">
        <f>$X$9</f>
        <v>8998.056743101437</v>
      </c>
      <c r="Q86">
        <f>$X$10</f>
        <v>9342.1427646068132</v>
      </c>
      <c r="R86">
        <f>$X$11</f>
        <v>10202.357818370256</v>
      </c>
      <c r="S86">
        <f>$V$12</f>
        <v>11062.572872133698</v>
      </c>
      <c r="T86">
        <f>$V$13</f>
        <v>12955.045990413268</v>
      </c>
    </row>
    <row r="87" spans="1:20" x14ac:dyDescent="0.55000000000000004">
      <c r="A87" s="4" t="s">
        <v>12</v>
      </c>
      <c r="B87" s="4" t="s">
        <v>22</v>
      </c>
      <c r="C87" s="4" t="s">
        <v>7</v>
      </c>
      <c r="D87" s="4" t="s">
        <v>14</v>
      </c>
      <c r="E87" s="4" t="s">
        <v>15</v>
      </c>
      <c r="F87" s="4" t="s">
        <v>16</v>
      </c>
      <c r="G87">
        <v>9342.1427646068132</v>
      </c>
      <c r="K87" s="3">
        <v>43330.333333333336</v>
      </c>
      <c r="L87">
        <f>$Y$5</f>
        <v>15948.698017877963</v>
      </c>
      <c r="M87">
        <f>$Y$6</f>
        <v>16094.830936649825</v>
      </c>
      <c r="N87">
        <f>$Y$7</f>
        <v>16481.927710843374</v>
      </c>
      <c r="O87">
        <f>$Y$8</f>
        <v>16739.992226972405</v>
      </c>
      <c r="P87">
        <f>$Y$9</f>
        <v>16998.056743101435</v>
      </c>
      <c r="Q87">
        <f>$Y$10</f>
        <v>17342.142764606811</v>
      </c>
      <c r="R87">
        <f>$Y$11</f>
        <v>18202.357818370256</v>
      </c>
      <c r="S87">
        <f>$W$12</f>
        <v>11062.572872133698</v>
      </c>
      <c r="T87">
        <f>$W$13</f>
        <v>12955.045990413268</v>
      </c>
    </row>
    <row r="88" spans="1:20" x14ac:dyDescent="0.55000000000000004">
      <c r="A88" s="4" t="s">
        <v>12</v>
      </c>
      <c r="B88" s="4" t="s">
        <v>22</v>
      </c>
      <c r="C88" s="4" t="s">
        <v>7</v>
      </c>
      <c r="D88" s="4" t="s">
        <v>14</v>
      </c>
      <c r="E88" s="4" t="s">
        <v>15</v>
      </c>
      <c r="F88" s="4" t="s">
        <v>18</v>
      </c>
      <c r="G88">
        <v>9342.1427646068169</v>
      </c>
      <c r="K88" s="3">
        <v>43331</v>
      </c>
      <c r="L88">
        <f>$Y$5</f>
        <v>15948.698017877963</v>
      </c>
      <c r="M88">
        <f>$Y$6</f>
        <v>16094.830936649825</v>
      </c>
      <c r="N88">
        <f>$Y$7</f>
        <v>16481.927710843374</v>
      </c>
      <c r="O88">
        <f>$Y$8</f>
        <v>16739.992226972405</v>
      </c>
      <c r="P88">
        <f>$Y$9</f>
        <v>16998.056743101435</v>
      </c>
      <c r="Q88">
        <f>$Y$10</f>
        <v>17342.142764606811</v>
      </c>
      <c r="R88">
        <f>$Y$11</f>
        <v>18202.357818370256</v>
      </c>
      <c r="S88">
        <f>$W$12</f>
        <v>11062.572872133698</v>
      </c>
      <c r="T88">
        <f>$W$13</f>
        <v>12955.045990413268</v>
      </c>
    </row>
    <row r="89" spans="1:20" x14ac:dyDescent="0.55000000000000004">
      <c r="A89" s="4" t="s">
        <v>12</v>
      </c>
      <c r="B89" s="4" t="s">
        <v>22</v>
      </c>
      <c r="C89" s="4" t="s">
        <v>7</v>
      </c>
      <c r="D89" s="4" t="s">
        <v>14</v>
      </c>
      <c r="E89" s="4" t="s">
        <v>19</v>
      </c>
      <c r="F89" s="4" t="s">
        <v>16</v>
      </c>
      <c r="G89">
        <v>9342.1427646068132</v>
      </c>
      <c r="K89" s="3">
        <v>43331</v>
      </c>
      <c r="L89">
        <f>$X$5</f>
        <v>8000</v>
      </c>
      <c r="M89">
        <f>$X$6</f>
        <v>8094.8309366498233</v>
      </c>
      <c r="N89">
        <f>$X$7</f>
        <v>8481.9277108433707</v>
      </c>
      <c r="O89">
        <f>$X$8</f>
        <v>8739.9922269724048</v>
      </c>
      <c r="P89">
        <f>$X$9</f>
        <v>8998.056743101437</v>
      </c>
      <c r="Q89">
        <f>$X$10</f>
        <v>9342.1427646068132</v>
      </c>
      <c r="R89">
        <f>$X$11</f>
        <v>10202.357818370256</v>
      </c>
      <c r="S89">
        <f>$V$12</f>
        <v>11062.572872133698</v>
      </c>
      <c r="T89">
        <f>$V$13</f>
        <v>12955.045990413268</v>
      </c>
    </row>
    <row r="90" spans="1:20" x14ac:dyDescent="0.55000000000000004">
      <c r="A90" s="4" t="s">
        <v>12</v>
      </c>
      <c r="B90" s="4" t="s">
        <v>22</v>
      </c>
      <c r="C90" s="4" t="s">
        <v>7</v>
      </c>
      <c r="D90" s="4" t="s">
        <v>14</v>
      </c>
      <c r="E90" s="4" t="s">
        <v>19</v>
      </c>
      <c r="F90" s="4" t="s">
        <v>18</v>
      </c>
      <c r="G90">
        <v>9342.1427646068132</v>
      </c>
      <c r="K90" s="3">
        <v>43331.333333333336</v>
      </c>
      <c r="L90">
        <f>$X$5</f>
        <v>8000</v>
      </c>
      <c r="M90">
        <f>$X$6</f>
        <v>8094.8309366498233</v>
      </c>
      <c r="N90">
        <f>$X$7</f>
        <v>8481.9277108433707</v>
      </c>
      <c r="O90">
        <f>$X$8</f>
        <v>8739.9922269724048</v>
      </c>
      <c r="P90">
        <f>$X$9</f>
        <v>8998.056743101437</v>
      </c>
      <c r="Q90">
        <f>$X$10</f>
        <v>9342.1427646068132</v>
      </c>
      <c r="R90">
        <f>$X$11</f>
        <v>10202.357818370256</v>
      </c>
      <c r="S90">
        <f>$V$12</f>
        <v>11062.572872133698</v>
      </c>
      <c r="T90">
        <f>$V$13</f>
        <v>12955.045990413268</v>
      </c>
    </row>
    <row r="91" spans="1:20" x14ac:dyDescent="0.55000000000000004">
      <c r="A91" s="4" t="s">
        <v>12</v>
      </c>
      <c r="B91" s="4" t="s">
        <v>22</v>
      </c>
      <c r="C91" s="4" t="s">
        <v>7</v>
      </c>
      <c r="D91" s="4" t="s">
        <v>14</v>
      </c>
      <c r="E91" s="4" t="s">
        <v>20</v>
      </c>
      <c r="F91" s="4" t="s">
        <v>16</v>
      </c>
      <c r="G91">
        <v>9342.1427646068169</v>
      </c>
      <c r="K91" s="3">
        <v>43331.333333333336</v>
      </c>
      <c r="L91">
        <f>$Y$5</f>
        <v>15948.698017877963</v>
      </c>
      <c r="M91">
        <f>$Y$6</f>
        <v>16094.830936649825</v>
      </c>
      <c r="N91">
        <f>$Y$7</f>
        <v>16481.927710843374</v>
      </c>
      <c r="O91">
        <f>$Y$8</f>
        <v>16739.992226972405</v>
      </c>
      <c r="P91">
        <f>$Y$9</f>
        <v>16998.056743101435</v>
      </c>
      <c r="Q91">
        <f>$Y$10</f>
        <v>17342.142764606811</v>
      </c>
      <c r="R91">
        <f>$Y$11</f>
        <v>18202.357818370256</v>
      </c>
      <c r="S91">
        <f>$W$12</f>
        <v>11062.572872133698</v>
      </c>
      <c r="T91">
        <f>$W$13</f>
        <v>12955.045990413268</v>
      </c>
    </row>
    <row r="92" spans="1:20" x14ac:dyDescent="0.55000000000000004">
      <c r="A92" s="4" t="s">
        <v>12</v>
      </c>
      <c r="B92" s="4" t="s">
        <v>22</v>
      </c>
      <c r="C92" s="4" t="s">
        <v>7</v>
      </c>
      <c r="D92" s="4" t="s">
        <v>14</v>
      </c>
      <c r="E92" s="4" t="s">
        <v>20</v>
      </c>
      <c r="F92" s="4" t="s">
        <v>18</v>
      </c>
      <c r="G92">
        <v>9342.1427646068169</v>
      </c>
      <c r="K92" s="3">
        <v>43332</v>
      </c>
      <c r="L92">
        <f>$Y$5</f>
        <v>15948.698017877963</v>
      </c>
      <c r="M92">
        <f>$Y$6</f>
        <v>16094.830936649825</v>
      </c>
      <c r="N92">
        <f>$Y$7</f>
        <v>16481.927710843374</v>
      </c>
      <c r="O92">
        <f>$Y$8</f>
        <v>16739.992226972405</v>
      </c>
      <c r="P92">
        <f>$Y$9</f>
        <v>16998.056743101435</v>
      </c>
      <c r="Q92">
        <f>$Y$10</f>
        <v>17342.142764606811</v>
      </c>
      <c r="R92">
        <f>$Y$11</f>
        <v>18202.357818370256</v>
      </c>
      <c r="S92">
        <f>$W$12</f>
        <v>11062.572872133698</v>
      </c>
      <c r="T92">
        <f>$W$13</f>
        <v>12955.045990413268</v>
      </c>
    </row>
    <row r="93" spans="1:20" x14ac:dyDescent="0.55000000000000004">
      <c r="A93" s="4" t="s">
        <v>12</v>
      </c>
      <c r="B93" s="4" t="s">
        <v>22</v>
      </c>
      <c r="C93" s="4" t="s">
        <v>7</v>
      </c>
      <c r="D93" s="4" t="s">
        <v>98</v>
      </c>
      <c r="E93" s="4" t="s">
        <v>15</v>
      </c>
      <c r="F93" s="4" t="s">
        <v>16</v>
      </c>
      <c r="G93" t="s">
        <v>52</v>
      </c>
      <c r="K93" s="3">
        <v>43332</v>
      </c>
      <c r="L93">
        <f>$T$5</f>
        <v>8000</v>
      </c>
      <c r="M93">
        <f>$T$6</f>
        <v>8094.8309366498233</v>
      </c>
      <c r="N93">
        <f>$T$7</f>
        <v>8481.9277108433707</v>
      </c>
      <c r="O93">
        <f>$R$8</f>
        <v>8739.9922269724084</v>
      </c>
      <c r="P93">
        <f>$R$9</f>
        <v>8998.056743101437</v>
      </c>
      <c r="Q93">
        <f>$R$10</f>
        <v>9342.1427646068132</v>
      </c>
      <c r="R93">
        <f>$R$11</f>
        <v>10202.357818370256</v>
      </c>
      <c r="S93">
        <f>$R$12</f>
        <v>11062.572872133695</v>
      </c>
      <c r="T93">
        <f>$R$13</f>
        <v>12955.045990413264</v>
      </c>
    </row>
    <row r="94" spans="1:20" x14ac:dyDescent="0.55000000000000004">
      <c r="A94" s="4" t="s">
        <v>12</v>
      </c>
      <c r="B94" s="4" t="s">
        <v>22</v>
      </c>
      <c r="C94" s="4" t="s">
        <v>7</v>
      </c>
      <c r="D94" s="4" t="s">
        <v>98</v>
      </c>
      <c r="E94" s="4" t="s">
        <v>15</v>
      </c>
      <c r="F94" s="4" t="s">
        <v>18</v>
      </c>
      <c r="G94" t="s">
        <v>52</v>
      </c>
      <c r="K94" s="3">
        <v>43332.333333333336</v>
      </c>
      <c r="L94">
        <f>$T$5</f>
        <v>8000</v>
      </c>
      <c r="M94">
        <f>$T$6</f>
        <v>8094.8309366498233</v>
      </c>
      <c r="N94">
        <f>$T$7</f>
        <v>8481.9277108433707</v>
      </c>
      <c r="O94">
        <f>$R$8</f>
        <v>8739.9922269724084</v>
      </c>
      <c r="P94">
        <f>$R$9</f>
        <v>8998.056743101437</v>
      </c>
      <c r="Q94">
        <f>$R$10</f>
        <v>9342.1427646068132</v>
      </c>
      <c r="R94">
        <f>$R$11</f>
        <v>10202.357818370256</v>
      </c>
      <c r="S94">
        <f>$R$12</f>
        <v>11062.572872133695</v>
      </c>
      <c r="T94">
        <f>$R$13</f>
        <v>12955.045990413264</v>
      </c>
    </row>
    <row r="95" spans="1:20" x14ac:dyDescent="0.55000000000000004">
      <c r="A95" s="4" t="s">
        <v>12</v>
      </c>
      <c r="B95" s="4" t="s">
        <v>22</v>
      </c>
      <c r="C95" s="4" t="s">
        <v>7</v>
      </c>
      <c r="D95" s="4" t="s">
        <v>98</v>
      </c>
      <c r="E95" s="4" t="s">
        <v>19</v>
      </c>
      <c r="F95" s="4" t="s">
        <v>16</v>
      </c>
      <c r="G95" t="s">
        <v>52</v>
      </c>
      <c r="K95" s="3">
        <v>43332.333333333336</v>
      </c>
      <c r="L95">
        <f>$U$5</f>
        <v>13948.698017877963</v>
      </c>
      <c r="M95">
        <f>$U$6</f>
        <v>14094.830936649825</v>
      </c>
      <c r="N95">
        <f>$U$7</f>
        <v>14481.927710843374</v>
      </c>
      <c r="O95">
        <f>$S$8</f>
        <v>8739.9922269724084</v>
      </c>
      <c r="P95">
        <f>$S$9</f>
        <v>8998.056743101437</v>
      </c>
      <c r="Q95">
        <f>$S$10</f>
        <v>9342.1427646068132</v>
      </c>
      <c r="R95">
        <f>$S$11</f>
        <v>10202.357818370256</v>
      </c>
      <c r="S95">
        <f>$S$12</f>
        <v>11062.572872133695</v>
      </c>
      <c r="T95">
        <f>$S$13</f>
        <v>12955.045990413264</v>
      </c>
    </row>
    <row r="96" spans="1:20" x14ac:dyDescent="0.55000000000000004">
      <c r="A96" s="4" t="s">
        <v>12</v>
      </c>
      <c r="B96" s="4" t="s">
        <v>22</v>
      </c>
      <c r="C96" s="4" t="s">
        <v>7</v>
      </c>
      <c r="D96" s="4" t="s">
        <v>98</v>
      </c>
      <c r="E96" s="4" t="s">
        <v>19</v>
      </c>
      <c r="F96" s="4" t="s">
        <v>18</v>
      </c>
      <c r="G96" t="s">
        <v>52</v>
      </c>
      <c r="K96" s="3">
        <v>43333</v>
      </c>
      <c r="L96">
        <f>$U$5</f>
        <v>13948.698017877963</v>
      </c>
      <c r="M96">
        <f>$U$6</f>
        <v>14094.830936649825</v>
      </c>
      <c r="N96">
        <f>$U$7</f>
        <v>14481.927710843374</v>
      </c>
      <c r="O96">
        <f>$S$8</f>
        <v>8739.9922269724084</v>
      </c>
      <c r="P96">
        <f>$S$9</f>
        <v>8998.056743101437</v>
      </c>
      <c r="Q96">
        <f>$S$10</f>
        <v>9342.1427646068132</v>
      </c>
      <c r="R96">
        <f>$S$11</f>
        <v>10202.357818370256</v>
      </c>
      <c r="S96">
        <f>$S$12</f>
        <v>11062.572872133695</v>
      </c>
      <c r="T96">
        <f>$S$13</f>
        <v>12955.045990413264</v>
      </c>
    </row>
    <row r="97" spans="1:20" x14ac:dyDescent="0.55000000000000004">
      <c r="A97" s="4" t="s">
        <v>12</v>
      </c>
      <c r="B97" s="4" t="s">
        <v>22</v>
      </c>
      <c r="C97" s="4" t="s">
        <v>7</v>
      </c>
      <c r="D97" s="4" t="s">
        <v>98</v>
      </c>
      <c r="E97" s="4" t="s">
        <v>20</v>
      </c>
      <c r="F97" s="4" t="s">
        <v>16</v>
      </c>
      <c r="G97">
        <v>9342.1427646068132</v>
      </c>
      <c r="K97" s="3">
        <v>43333</v>
      </c>
      <c r="L97">
        <f>$P$5</f>
        <v>8000</v>
      </c>
      <c r="M97">
        <f>$N$6</f>
        <v>8094.8309366498233</v>
      </c>
      <c r="N97">
        <f>$N$7</f>
        <v>8481.9277108433707</v>
      </c>
      <c r="O97">
        <f>$N$8</f>
        <v>8739.9922269724084</v>
      </c>
      <c r="P97">
        <f>$N$9</f>
        <v>8998.056743101437</v>
      </c>
      <c r="Q97">
        <f>$N$10</f>
        <v>9342.1427646068132</v>
      </c>
      <c r="R97">
        <f>$N$11</f>
        <v>10202.357818370256</v>
      </c>
      <c r="S97">
        <f>$N$12</f>
        <v>11062.572872133695</v>
      </c>
      <c r="T97">
        <f t="shared" ref="T97:T98" si="1">$N$13</f>
        <v>12955.045990413264</v>
      </c>
    </row>
    <row r="98" spans="1:20" x14ac:dyDescent="0.55000000000000004">
      <c r="A98" s="4" t="s">
        <v>12</v>
      </c>
      <c r="B98" s="4" t="s">
        <v>22</v>
      </c>
      <c r="C98" s="4" t="s">
        <v>7</v>
      </c>
      <c r="D98" s="4" t="s">
        <v>98</v>
      </c>
      <c r="E98" s="4" t="s">
        <v>20</v>
      </c>
      <c r="F98" s="4" t="s">
        <v>18</v>
      </c>
      <c r="G98">
        <v>17342.142764606811</v>
      </c>
      <c r="K98" s="3">
        <v>43333.333333333336</v>
      </c>
      <c r="L98">
        <f>$P$5</f>
        <v>8000</v>
      </c>
      <c r="M98">
        <f>$N$6</f>
        <v>8094.8309366498233</v>
      </c>
      <c r="N98">
        <f>$N$7</f>
        <v>8481.9277108433707</v>
      </c>
      <c r="O98">
        <f>$N$8</f>
        <v>8739.9922269724084</v>
      </c>
      <c r="P98">
        <f>$N$9</f>
        <v>8998.056743101437</v>
      </c>
      <c r="Q98">
        <f>$N$10</f>
        <v>9342.1427646068132</v>
      </c>
      <c r="R98">
        <f>$N$11</f>
        <v>10202.357818370256</v>
      </c>
      <c r="S98">
        <f>$N$12</f>
        <v>11062.572872133695</v>
      </c>
      <c r="T98">
        <f t="shared" si="1"/>
        <v>12955.045990413264</v>
      </c>
    </row>
    <row r="99" spans="1:20" x14ac:dyDescent="0.55000000000000004">
      <c r="A99" s="4" t="s">
        <v>12</v>
      </c>
      <c r="B99" s="4" t="s">
        <v>22</v>
      </c>
      <c r="C99" s="4" t="s">
        <v>8</v>
      </c>
      <c r="D99" s="4" t="s">
        <v>14</v>
      </c>
      <c r="E99" s="4" t="s">
        <v>15</v>
      </c>
      <c r="F99" s="4" t="s">
        <v>16</v>
      </c>
      <c r="G99">
        <v>10202.357818370256</v>
      </c>
      <c r="K99" s="3">
        <v>43333.333333333336</v>
      </c>
      <c r="L99">
        <f>$Q$5</f>
        <v>13948.698017877963</v>
      </c>
      <c r="M99">
        <f>$O$6</f>
        <v>8094.8309366498233</v>
      </c>
      <c r="N99">
        <f>$O$7</f>
        <v>8481.9277108433707</v>
      </c>
      <c r="O99">
        <f>$O$8</f>
        <v>8739.9922269724084</v>
      </c>
      <c r="P99">
        <f>$N$9</f>
        <v>8998.056743101437</v>
      </c>
      <c r="Q99">
        <f>$O$10</f>
        <v>9342.1427646068169</v>
      </c>
      <c r="R99">
        <f>$O$11</f>
        <v>10202.357818370254</v>
      </c>
      <c r="S99">
        <f>$O$12</f>
        <v>11062.572872133696</v>
      </c>
      <c r="T99">
        <f>$O$13</f>
        <v>12955.045990413264</v>
      </c>
    </row>
    <row r="100" spans="1:20" x14ac:dyDescent="0.55000000000000004">
      <c r="A100" s="4" t="s">
        <v>12</v>
      </c>
      <c r="B100" s="4" t="s">
        <v>22</v>
      </c>
      <c r="C100" s="4" t="s">
        <v>8</v>
      </c>
      <c r="D100" s="4" t="s">
        <v>14</v>
      </c>
      <c r="E100" s="4" t="s">
        <v>15</v>
      </c>
      <c r="F100" s="4" t="s">
        <v>18</v>
      </c>
      <c r="G100">
        <v>10202.357818370254</v>
      </c>
      <c r="K100" s="3">
        <v>43334</v>
      </c>
      <c r="L100">
        <f>$Q$5</f>
        <v>13948.698017877963</v>
      </c>
      <c r="M100">
        <f>$O$6</f>
        <v>8094.8309366498233</v>
      </c>
      <c r="N100">
        <f>$O$7</f>
        <v>8481.9277108433707</v>
      </c>
      <c r="O100">
        <f>$O$8</f>
        <v>8739.9922269724084</v>
      </c>
      <c r="P100">
        <f>$N$9</f>
        <v>8998.056743101437</v>
      </c>
      <c r="Q100">
        <f>$O$10</f>
        <v>9342.1427646068169</v>
      </c>
      <c r="R100">
        <f>$O$11</f>
        <v>10202.357818370254</v>
      </c>
      <c r="S100">
        <f>$O$12</f>
        <v>11062.572872133696</v>
      </c>
      <c r="T100">
        <f>$O$13</f>
        <v>12955.045990413264</v>
      </c>
    </row>
    <row r="101" spans="1:20" x14ac:dyDescent="0.55000000000000004">
      <c r="A101" s="4" t="s">
        <v>12</v>
      </c>
      <c r="B101" s="4" t="s">
        <v>22</v>
      </c>
      <c r="C101" s="4" t="s">
        <v>8</v>
      </c>
      <c r="D101" s="4" t="s">
        <v>14</v>
      </c>
      <c r="E101" s="4" t="s">
        <v>19</v>
      </c>
      <c r="F101" s="4" t="s">
        <v>16</v>
      </c>
      <c r="G101">
        <v>10202.357818370256</v>
      </c>
      <c r="K101" s="3">
        <v>43334</v>
      </c>
      <c r="L101">
        <f>$X$5</f>
        <v>8000</v>
      </c>
      <c r="M101">
        <f>$X$6</f>
        <v>8094.8309366498233</v>
      </c>
      <c r="N101">
        <f>$X$7</f>
        <v>8481.9277108433707</v>
      </c>
      <c r="O101">
        <f>$X$8</f>
        <v>8739.9922269724048</v>
      </c>
      <c r="P101">
        <f>$X$9</f>
        <v>8998.056743101437</v>
      </c>
      <c r="Q101">
        <f>$X$10</f>
        <v>9342.1427646068132</v>
      </c>
      <c r="R101">
        <f>$V$11</f>
        <v>10202.357818370254</v>
      </c>
      <c r="S101">
        <f>$V$12</f>
        <v>11062.572872133698</v>
      </c>
      <c r="T101">
        <f>$V$13</f>
        <v>12955.045990413268</v>
      </c>
    </row>
    <row r="102" spans="1:20" x14ac:dyDescent="0.55000000000000004">
      <c r="A102" s="4" t="s">
        <v>12</v>
      </c>
      <c r="B102" s="4" t="s">
        <v>22</v>
      </c>
      <c r="C102" s="4" t="s">
        <v>8</v>
      </c>
      <c r="D102" s="4" t="s">
        <v>14</v>
      </c>
      <c r="E102" s="4" t="s">
        <v>19</v>
      </c>
      <c r="F102" s="4" t="s">
        <v>18</v>
      </c>
      <c r="G102">
        <v>10202.357818370256</v>
      </c>
      <c r="K102" s="3">
        <v>43334.333333333336</v>
      </c>
      <c r="L102">
        <f>$X$5</f>
        <v>8000</v>
      </c>
      <c r="M102">
        <f>$X$6</f>
        <v>8094.8309366498233</v>
      </c>
      <c r="N102">
        <f>$X$7</f>
        <v>8481.9277108433707</v>
      </c>
      <c r="O102">
        <f>$X$8</f>
        <v>8739.9922269724048</v>
      </c>
      <c r="P102">
        <f>$X$9</f>
        <v>8998.056743101437</v>
      </c>
      <c r="Q102">
        <f>$X$10</f>
        <v>9342.1427646068132</v>
      </c>
      <c r="R102">
        <f>$V$11</f>
        <v>10202.357818370254</v>
      </c>
      <c r="S102">
        <f>$V$12</f>
        <v>11062.572872133698</v>
      </c>
      <c r="T102">
        <f>$V$13</f>
        <v>12955.045990413268</v>
      </c>
    </row>
    <row r="103" spans="1:20" x14ac:dyDescent="0.55000000000000004">
      <c r="A103" s="4" t="s">
        <v>12</v>
      </c>
      <c r="B103" s="4" t="s">
        <v>22</v>
      </c>
      <c r="C103" s="4" t="s">
        <v>8</v>
      </c>
      <c r="D103" s="4" t="s">
        <v>14</v>
      </c>
      <c r="E103" s="4" t="s">
        <v>20</v>
      </c>
      <c r="F103" s="4" t="s">
        <v>16</v>
      </c>
      <c r="G103">
        <v>10202.357818370254</v>
      </c>
      <c r="K103" s="3">
        <v>43334.333333333336</v>
      </c>
      <c r="L103">
        <f>$Y$5</f>
        <v>15948.698017877963</v>
      </c>
      <c r="M103">
        <f>$Y$6</f>
        <v>16094.830936649825</v>
      </c>
      <c r="N103">
        <f>$Y$7</f>
        <v>16481.927710843374</v>
      </c>
      <c r="O103">
        <f>$Y$8</f>
        <v>16739.992226972405</v>
      </c>
      <c r="P103">
        <f>$Y$9</f>
        <v>16998.056743101435</v>
      </c>
      <c r="Q103">
        <f>$Y$10</f>
        <v>17342.142764606811</v>
      </c>
      <c r="R103">
        <f>$W$11</f>
        <v>10202.357818370254</v>
      </c>
      <c r="S103">
        <f>$W$12</f>
        <v>11062.572872133698</v>
      </c>
      <c r="T103">
        <f>$W$13</f>
        <v>12955.045990413268</v>
      </c>
    </row>
    <row r="104" spans="1:20" x14ac:dyDescent="0.55000000000000004">
      <c r="A104" s="4" t="s">
        <v>12</v>
      </c>
      <c r="B104" s="4" t="s">
        <v>22</v>
      </c>
      <c r="C104" s="4" t="s">
        <v>8</v>
      </c>
      <c r="D104" s="4" t="s">
        <v>14</v>
      </c>
      <c r="E104" s="4" t="s">
        <v>20</v>
      </c>
      <c r="F104" s="4" t="s">
        <v>18</v>
      </c>
      <c r="G104">
        <v>10202.357818370254</v>
      </c>
      <c r="K104" s="3">
        <v>43335</v>
      </c>
      <c r="L104">
        <f>$Y$5</f>
        <v>15948.698017877963</v>
      </c>
      <c r="M104">
        <f>$Y$6</f>
        <v>16094.830936649825</v>
      </c>
      <c r="N104">
        <f>$Y$7</f>
        <v>16481.927710843374</v>
      </c>
      <c r="O104">
        <f>$Y$8</f>
        <v>16739.992226972405</v>
      </c>
      <c r="P104">
        <f>$Y$9</f>
        <v>16998.056743101435</v>
      </c>
      <c r="Q104">
        <f>$Y$10</f>
        <v>17342.142764606811</v>
      </c>
      <c r="R104">
        <f>$W$11</f>
        <v>10202.357818370254</v>
      </c>
      <c r="S104">
        <f>$W$12</f>
        <v>11062.572872133698</v>
      </c>
      <c r="T104">
        <f>$W$13</f>
        <v>12955.045990413268</v>
      </c>
    </row>
    <row r="105" spans="1:20" x14ac:dyDescent="0.55000000000000004">
      <c r="A105" s="4" t="s">
        <v>12</v>
      </c>
      <c r="B105" s="4" t="s">
        <v>22</v>
      </c>
      <c r="C105" s="4" t="s">
        <v>8</v>
      </c>
      <c r="D105" s="4" t="s">
        <v>98</v>
      </c>
      <c r="E105" s="4" t="s">
        <v>15</v>
      </c>
      <c r="F105" s="4" t="s">
        <v>16</v>
      </c>
      <c r="G105" t="s">
        <v>52</v>
      </c>
      <c r="K105" s="3">
        <v>43335</v>
      </c>
      <c r="L105">
        <f>$X$5</f>
        <v>8000</v>
      </c>
      <c r="M105">
        <f>$X$6</f>
        <v>8094.8309366498233</v>
      </c>
      <c r="N105">
        <f>$X$7</f>
        <v>8481.9277108433707</v>
      </c>
      <c r="O105">
        <f>$X$8</f>
        <v>8739.9922269724048</v>
      </c>
      <c r="P105">
        <f>$X$9</f>
        <v>8998.056743101437</v>
      </c>
      <c r="Q105">
        <f>$X$10</f>
        <v>9342.1427646068132</v>
      </c>
      <c r="R105">
        <f>$V$11</f>
        <v>10202.357818370254</v>
      </c>
      <c r="S105">
        <f>$V$12</f>
        <v>11062.572872133698</v>
      </c>
      <c r="T105">
        <f>$V$13</f>
        <v>12955.045990413268</v>
      </c>
    </row>
    <row r="106" spans="1:20" x14ac:dyDescent="0.55000000000000004">
      <c r="A106" s="4" t="s">
        <v>12</v>
      </c>
      <c r="B106" s="4" t="s">
        <v>22</v>
      </c>
      <c r="C106" s="4" t="s">
        <v>8</v>
      </c>
      <c r="D106" s="4" t="s">
        <v>98</v>
      </c>
      <c r="E106" s="4" t="s">
        <v>15</v>
      </c>
      <c r="F106" s="4" t="s">
        <v>18</v>
      </c>
      <c r="G106" t="s">
        <v>52</v>
      </c>
      <c r="K106" s="3">
        <v>43335.333333333336</v>
      </c>
      <c r="L106">
        <f>$X$5</f>
        <v>8000</v>
      </c>
      <c r="M106">
        <f>$X$6</f>
        <v>8094.8309366498233</v>
      </c>
      <c r="N106">
        <f>$X$7</f>
        <v>8481.9277108433707</v>
      </c>
      <c r="O106">
        <f>$X$8</f>
        <v>8739.9922269724048</v>
      </c>
      <c r="P106">
        <f>$X$9</f>
        <v>8998.056743101437</v>
      </c>
      <c r="Q106">
        <f>$X$10</f>
        <v>9342.1427646068132</v>
      </c>
      <c r="R106">
        <f>$V$11</f>
        <v>10202.357818370254</v>
      </c>
      <c r="S106">
        <f>$V$12</f>
        <v>11062.572872133698</v>
      </c>
      <c r="T106">
        <f>$V$13</f>
        <v>12955.045990413268</v>
      </c>
    </row>
    <row r="107" spans="1:20" x14ac:dyDescent="0.55000000000000004">
      <c r="A107" s="4" t="s">
        <v>12</v>
      </c>
      <c r="B107" s="4" t="s">
        <v>22</v>
      </c>
      <c r="C107" s="4" t="s">
        <v>8</v>
      </c>
      <c r="D107" s="4" t="s">
        <v>98</v>
      </c>
      <c r="E107" s="4" t="s">
        <v>19</v>
      </c>
      <c r="F107" s="4" t="s">
        <v>16</v>
      </c>
      <c r="G107" t="s">
        <v>52</v>
      </c>
      <c r="K107" s="3">
        <v>43335.333333333336</v>
      </c>
      <c r="L107">
        <f>$Y$5</f>
        <v>15948.698017877963</v>
      </c>
      <c r="M107">
        <f>$Y$6</f>
        <v>16094.830936649825</v>
      </c>
      <c r="N107">
        <f>$Y$7</f>
        <v>16481.927710843374</v>
      </c>
      <c r="O107">
        <f>$Y$8</f>
        <v>16739.992226972405</v>
      </c>
      <c r="P107">
        <f>$Y$9</f>
        <v>16998.056743101435</v>
      </c>
      <c r="Q107">
        <f>$Y$10</f>
        <v>17342.142764606811</v>
      </c>
      <c r="R107">
        <f>$W$11</f>
        <v>10202.357818370254</v>
      </c>
      <c r="S107">
        <f>$W$12</f>
        <v>11062.572872133698</v>
      </c>
      <c r="T107">
        <f>$W$13</f>
        <v>12955.045990413268</v>
      </c>
    </row>
    <row r="108" spans="1:20" x14ac:dyDescent="0.55000000000000004">
      <c r="A108" s="4" t="s">
        <v>12</v>
      </c>
      <c r="B108" s="4" t="s">
        <v>22</v>
      </c>
      <c r="C108" s="4" t="s">
        <v>8</v>
      </c>
      <c r="D108" s="4" t="s">
        <v>98</v>
      </c>
      <c r="E108" s="4" t="s">
        <v>19</v>
      </c>
      <c r="F108" s="4" t="s">
        <v>18</v>
      </c>
      <c r="G108" t="s">
        <v>52</v>
      </c>
      <c r="K108" s="3">
        <v>43336</v>
      </c>
      <c r="L108">
        <f>$Y$5</f>
        <v>15948.698017877963</v>
      </c>
      <c r="M108">
        <f>$Y$6</f>
        <v>16094.830936649825</v>
      </c>
      <c r="N108">
        <f>$Y$7</f>
        <v>16481.927710843374</v>
      </c>
      <c r="O108">
        <f>$Y$8</f>
        <v>16739.992226972405</v>
      </c>
      <c r="P108">
        <f>$Y$9</f>
        <v>16998.056743101435</v>
      </c>
      <c r="Q108">
        <f>$Y$10</f>
        <v>17342.142764606811</v>
      </c>
      <c r="R108">
        <f>$W$11</f>
        <v>10202.357818370254</v>
      </c>
      <c r="S108">
        <f>$W$12</f>
        <v>11062.572872133698</v>
      </c>
      <c r="T108">
        <f>$W$13</f>
        <v>12955.045990413268</v>
      </c>
    </row>
    <row r="109" spans="1:20" x14ac:dyDescent="0.55000000000000004">
      <c r="A109" s="4" t="s">
        <v>12</v>
      </c>
      <c r="B109" s="4" t="s">
        <v>22</v>
      </c>
      <c r="C109" s="4" t="s">
        <v>8</v>
      </c>
      <c r="D109" s="4" t="s">
        <v>98</v>
      </c>
      <c r="E109" s="4" t="s">
        <v>20</v>
      </c>
      <c r="F109" s="4" t="s">
        <v>16</v>
      </c>
      <c r="G109">
        <v>10202.357818370256</v>
      </c>
      <c r="K109" s="3">
        <v>43336</v>
      </c>
      <c r="L109">
        <f>$X$5</f>
        <v>8000</v>
      </c>
      <c r="M109">
        <f>$X$6</f>
        <v>8094.8309366498233</v>
      </c>
      <c r="N109">
        <f>$X$7</f>
        <v>8481.9277108433707</v>
      </c>
      <c r="O109">
        <f>$X$8</f>
        <v>8739.9922269724048</v>
      </c>
      <c r="P109">
        <f>$X$9</f>
        <v>8998.056743101437</v>
      </c>
      <c r="Q109">
        <f>$X$10</f>
        <v>9342.1427646068132</v>
      </c>
      <c r="R109">
        <f>$V$11</f>
        <v>10202.357818370254</v>
      </c>
      <c r="S109">
        <f>$V$12</f>
        <v>11062.572872133698</v>
      </c>
      <c r="T109">
        <f>$V$13</f>
        <v>12955.045990413268</v>
      </c>
    </row>
    <row r="110" spans="1:20" x14ac:dyDescent="0.55000000000000004">
      <c r="A110" s="4" t="s">
        <v>12</v>
      </c>
      <c r="B110" s="4" t="s">
        <v>22</v>
      </c>
      <c r="C110" s="4" t="s">
        <v>8</v>
      </c>
      <c r="D110" s="4" t="s">
        <v>98</v>
      </c>
      <c r="E110" s="4" t="s">
        <v>20</v>
      </c>
      <c r="F110" s="4" t="s">
        <v>18</v>
      </c>
      <c r="G110">
        <v>18202.357818370256</v>
      </c>
      <c r="K110" s="3">
        <v>43336.333333333336</v>
      </c>
      <c r="L110">
        <f>$X$5</f>
        <v>8000</v>
      </c>
      <c r="M110">
        <f>$X$6</f>
        <v>8094.8309366498233</v>
      </c>
      <c r="N110">
        <f>$X$7</f>
        <v>8481.9277108433707</v>
      </c>
      <c r="O110">
        <f>$X$8</f>
        <v>8739.9922269724048</v>
      </c>
      <c r="P110">
        <f>$X$9</f>
        <v>8998.056743101437</v>
      </c>
      <c r="Q110">
        <f>$X$10</f>
        <v>9342.1427646068132</v>
      </c>
      <c r="R110">
        <f>$V$11</f>
        <v>10202.357818370254</v>
      </c>
      <c r="S110">
        <f>$V$12</f>
        <v>11062.572872133698</v>
      </c>
      <c r="T110">
        <f>$V$13</f>
        <v>12955.045990413268</v>
      </c>
    </row>
    <row r="111" spans="1:20" x14ac:dyDescent="0.55000000000000004">
      <c r="A111" s="4" t="s">
        <v>12</v>
      </c>
      <c r="B111" s="4" t="s">
        <v>22</v>
      </c>
      <c r="C111" s="4" t="s">
        <v>9</v>
      </c>
      <c r="D111" s="4" t="s">
        <v>14</v>
      </c>
      <c r="E111" s="4" t="s">
        <v>15</v>
      </c>
      <c r="F111" s="4" t="s">
        <v>16</v>
      </c>
      <c r="G111">
        <v>11062.572872133695</v>
      </c>
      <c r="K111" s="3">
        <v>43336.333333333336</v>
      </c>
      <c r="L111">
        <f>$Y$5</f>
        <v>15948.698017877963</v>
      </c>
      <c r="M111">
        <f>$Y$6</f>
        <v>16094.830936649825</v>
      </c>
      <c r="N111">
        <f>$Y$7</f>
        <v>16481.927710843374</v>
      </c>
      <c r="O111">
        <f>$Y$8</f>
        <v>16739.992226972405</v>
      </c>
      <c r="P111">
        <f>$Y$9</f>
        <v>16998.056743101435</v>
      </c>
      <c r="Q111">
        <f>$Y$10</f>
        <v>17342.142764606811</v>
      </c>
      <c r="R111">
        <f>$W$11</f>
        <v>10202.357818370254</v>
      </c>
      <c r="S111">
        <f>$W$12</f>
        <v>11062.572872133698</v>
      </c>
      <c r="T111">
        <f>$W$13</f>
        <v>12955.045990413268</v>
      </c>
    </row>
    <row r="112" spans="1:20" x14ac:dyDescent="0.55000000000000004">
      <c r="A112" s="4" t="s">
        <v>12</v>
      </c>
      <c r="B112" s="4" t="s">
        <v>22</v>
      </c>
      <c r="C112" s="4" t="s">
        <v>9</v>
      </c>
      <c r="D112" s="4" t="s">
        <v>14</v>
      </c>
      <c r="E112" s="4" t="s">
        <v>15</v>
      </c>
      <c r="F112" s="4" t="s">
        <v>18</v>
      </c>
      <c r="G112">
        <v>11062.572872133696</v>
      </c>
      <c r="K112" s="3">
        <v>43337</v>
      </c>
      <c r="L112">
        <f>$Y$5</f>
        <v>15948.698017877963</v>
      </c>
      <c r="M112">
        <f>$Y$6</f>
        <v>16094.830936649825</v>
      </c>
      <c r="N112">
        <f>$Y$7</f>
        <v>16481.927710843374</v>
      </c>
      <c r="O112">
        <f>$Y$8</f>
        <v>16739.992226972405</v>
      </c>
      <c r="P112">
        <f>$Y$9</f>
        <v>16998.056743101435</v>
      </c>
      <c r="Q112">
        <f>$Y$10</f>
        <v>17342.142764606811</v>
      </c>
      <c r="R112">
        <f>$W$11</f>
        <v>10202.357818370254</v>
      </c>
      <c r="S112">
        <f>$W$12</f>
        <v>11062.572872133698</v>
      </c>
      <c r="T112">
        <f>$W$13</f>
        <v>12955.045990413268</v>
      </c>
    </row>
    <row r="113" spans="1:20" x14ac:dyDescent="0.55000000000000004">
      <c r="A113" s="4" t="s">
        <v>12</v>
      </c>
      <c r="B113" s="4" t="s">
        <v>22</v>
      </c>
      <c r="C113" s="4" t="s">
        <v>9</v>
      </c>
      <c r="D113" s="4" t="s">
        <v>14</v>
      </c>
      <c r="E113" s="4" t="s">
        <v>19</v>
      </c>
      <c r="F113" s="4" t="s">
        <v>16</v>
      </c>
      <c r="G113">
        <v>11062.572872133695</v>
      </c>
      <c r="K113" s="3">
        <v>43337</v>
      </c>
      <c r="L113">
        <f>$X$5</f>
        <v>8000</v>
      </c>
      <c r="M113">
        <f>$X$6</f>
        <v>8094.8309366498233</v>
      </c>
      <c r="N113">
        <f>$X$7</f>
        <v>8481.9277108433707</v>
      </c>
      <c r="O113">
        <f>$X$8</f>
        <v>8739.9922269724048</v>
      </c>
      <c r="P113">
        <f>$X$9</f>
        <v>8998.056743101437</v>
      </c>
      <c r="Q113">
        <f>$X$10</f>
        <v>9342.1427646068132</v>
      </c>
      <c r="R113">
        <f>$V$11</f>
        <v>10202.357818370254</v>
      </c>
      <c r="S113">
        <f>$V$12</f>
        <v>11062.572872133698</v>
      </c>
      <c r="T113">
        <f>$V$13</f>
        <v>12955.045990413268</v>
      </c>
    </row>
    <row r="114" spans="1:20" x14ac:dyDescent="0.55000000000000004">
      <c r="A114" s="4" t="s">
        <v>12</v>
      </c>
      <c r="B114" s="4" t="s">
        <v>22</v>
      </c>
      <c r="C114" s="4" t="s">
        <v>9</v>
      </c>
      <c r="D114" s="4" t="s">
        <v>14</v>
      </c>
      <c r="E114" s="4" t="s">
        <v>19</v>
      </c>
      <c r="F114" s="4" t="s">
        <v>18</v>
      </c>
      <c r="G114">
        <v>11062.572872133695</v>
      </c>
      <c r="K114" s="3">
        <v>43337.333333333336</v>
      </c>
      <c r="L114">
        <f>$X$5</f>
        <v>8000</v>
      </c>
      <c r="M114">
        <f>$X$6</f>
        <v>8094.8309366498233</v>
      </c>
      <c r="N114">
        <f>$X$7</f>
        <v>8481.9277108433707</v>
      </c>
      <c r="O114">
        <f>$X$8</f>
        <v>8739.9922269724048</v>
      </c>
      <c r="P114">
        <f>$X$9</f>
        <v>8998.056743101437</v>
      </c>
      <c r="Q114">
        <f>$X$10</f>
        <v>9342.1427646068132</v>
      </c>
      <c r="R114">
        <f>$V$11</f>
        <v>10202.357818370254</v>
      </c>
      <c r="S114">
        <f>$V$12</f>
        <v>11062.572872133698</v>
      </c>
      <c r="T114">
        <f>$V$13</f>
        <v>12955.045990413268</v>
      </c>
    </row>
    <row r="115" spans="1:20" x14ac:dyDescent="0.55000000000000004">
      <c r="A115" s="4" t="s">
        <v>12</v>
      </c>
      <c r="B115" s="4" t="s">
        <v>22</v>
      </c>
      <c r="C115" s="4" t="s">
        <v>9</v>
      </c>
      <c r="D115" s="4" t="s">
        <v>14</v>
      </c>
      <c r="E115" s="4" t="s">
        <v>20</v>
      </c>
      <c r="F115" s="4" t="s">
        <v>16</v>
      </c>
      <c r="G115">
        <v>11062.572872133698</v>
      </c>
      <c r="K115" s="3">
        <v>43337.333333333336</v>
      </c>
      <c r="L115">
        <f>$Y$5</f>
        <v>15948.698017877963</v>
      </c>
      <c r="M115">
        <f>$Y$6</f>
        <v>16094.830936649825</v>
      </c>
      <c r="N115">
        <f>$Y$7</f>
        <v>16481.927710843374</v>
      </c>
      <c r="O115">
        <f>$Y$8</f>
        <v>16739.992226972405</v>
      </c>
      <c r="P115">
        <f>$Y$9</f>
        <v>16998.056743101435</v>
      </c>
      <c r="Q115">
        <f>$Y$10</f>
        <v>17342.142764606811</v>
      </c>
      <c r="R115">
        <f>$W$11</f>
        <v>10202.357818370254</v>
      </c>
      <c r="S115">
        <f>$W$12</f>
        <v>11062.572872133698</v>
      </c>
      <c r="T115">
        <f>$W$13</f>
        <v>12955.045990413268</v>
      </c>
    </row>
    <row r="116" spans="1:20" x14ac:dyDescent="0.55000000000000004">
      <c r="A116" s="4" t="s">
        <v>12</v>
      </c>
      <c r="B116" s="4" t="s">
        <v>22</v>
      </c>
      <c r="C116" s="4" t="s">
        <v>9</v>
      </c>
      <c r="D116" s="4" t="s">
        <v>14</v>
      </c>
      <c r="E116" s="4" t="s">
        <v>20</v>
      </c>
      <c r="F116" s="4" t="s">
        <v>18</v>
      </c>
      <c r="G116">
        <v>11062.572872133698</v>
      </c>
      <c r="K116" s="3">
        <v>43338</v>
      </c>
      <c r="L116">
        <f>$Y$5</f>
        <v>15948.698017877963</v>
      </c>
      <c r="M116">
        <f>$Y$6</f>
        <v>16094.830936649825</v>
      </c>
      <c r="N116">
        <f>$Y$7</f>
        <v>16481.927710843374</v>
      </c>
      <c r="O116">
        <f>$Y$8</f>
        <v>16739.992226972405</v>
      </c>
      <c r="P116">
        <f>$Y$9</f>
        <v>16998.056743101435</v>
      </c>
      <c r="Q116">
        <f>$Y$10</f>
        <v>17342.142764606811</v>
      </c>
      <c r="R116">
        <f>$W$11</f>
        <v>10202.357818370254</v>
      </c>
      <c r="S116">
        <f>$W$12</f>
        <v>11062.572872133698</v>
      </c>
      <c r="T116">
        <f>$W$13</f>
        <v>12955.045990413268</v>
      </c>
    </row>
    <row r="117" spans="1:20" x14ac:dyDescent="0.55000000000000004">
      <c r="A117" s="4" t="s">
        <v>12</v>
      </c>
      <c r="B117" s="4" t="s">
        <v>22</v>
      </c>
      <c r="C117" s="4" t="s">
        <v>9</v>
      </c>
      <c r="D117" s="4" t="s">
        <v>98</v>
      </c>
      <c r="E117" s="4" t="s">
        <v>15</v>
      </c>
      <c r="F117" s="4" t="s">
        <v>16</v>
      </c>
      <c r="G117" t="s">
        <v>52</v>
      </c>
      <c r="K117" s="3">
        <v>43338</v>
      </c>
      <c r="L117">
        <f>$X$5</f>
        <v>8000</v>
      </c>
      <c r="M117">
        <f>$X$6</f>
        <v>8094.8309366498233</v>
      </c>
      <c r="N117">
        <f>$X$7</f>
        <v>8481.9277108433707</v>
      </c>
      <c r="O117">
        <f>$X$8</f>
        <v>8739.9922269724048</v>
      </c>
      <c r="P117">
        <f>$X$9</f>
        <v>8998.056743101437</v>
      </c>
      <c r="Q117">
        <f>$X$10</f>
        <v>9342.1427646068132</v>
      </c>
      <c r="R117">
        <f>$V$11</f>
        <v>10202.357818370254</v>
      </c>
      <c r="S117">
        <f>$V$12</f>
        <v>11062.572872133698</v>
      </c>
      <c r="T117">
        <f>$V$13</f>
        <v>12955.045990413268</v>
      </c>
    </row>
    <row r="118" spans="1:20" x14ac:dyDescent="0.55000000000000004">
      <c r="A118" s="4" t="s">
        <v>12</v>
      </c>
      <c r="B118" s="4" t="s">
        <v>22</v>
      </c>
      <c r="C118" s="4" t="s">
        <v>9</v>
      </c>
      <c r="D118" s="4" t="s">
        <v>98</v>
      </c>
      <c r="E118" s="4" t="s">
        <v>15</v>
      </c>
      <c r="F118" s="4" t="s">
        <v>18</v>
      </c>
      <c r="G118" t="s">
        <v>52</v>
      </c>
      <c r="K118" s="3">
        <v>43338.333333333336</v>
      </c>
      <c r="L118">
        <f>$X$5</f>
        <v>8000</v>
      </c>
      <c r="M118">
        <f>$X$6</f>
        <v>8094.8309366498233</v>
      </c>
      <c r="N118">
        <f>$X$7</f>
        <v>8481.9277108433707</v>
      </c>
      <c r="O118">
        <f>$X$8</f>
        <v>8739.9922269724048</v>
      </c>
      <c r="P118">
        <f>$X$9</f>
        <v>8998.056743101437</v>
      </c>
      <c r="Q118">
        <f>$X$10</f>
        <v>9342.1427646068132</v>
      </c>
      <c r="R118">
        <f>$V$11</f>
        <v>10202.357818370254</v>
      </c>
      <c r="S118">
        <f>$V$12</f>
        <v>11062.572872133698</v>
      </c>
      <c r="T118">
        <f>$V$13</f>
        <v>12955.045990413268</v>
      </c>
    </row>
    <row r="119" spans="1:20" x14ac:dyDescent="0.55000000000000004">
      <c r="A119" s="4" t="s">
        <v>12</v>
      </c>
      <c r="B119" s="4" t="s">
        <v>22</v>
      </c>
      <c r="C119" s="4" t="s">
        <v>9</v>
      </c>
      <c r="D119" s="4" t="s">
        <v>98</v>
      </c>
      <c r="E119" s="4" t="s">
        <v>19</v>
      </c>
      <c r="F119" s="4" t="s">
        <v>16</v>
      </c>
      <c r="G119" t="s">
        <v>52</v>
      </c>
      <c r="K119" s="3">
        <v>43338.333333333336</v>
      </c>
      <c r="L119">
        <f>$Y$5</f>
        <v>15948.698017877963</v>
      </c>
      <c r="M119">
        <f>$Y$6</f>
        <v>16094.830936649825</v>
      </c>
      <c r="N119">
        <f>$Y$7</f>
        <v>16481.927710843374</v>
      </c>
      <c r="O119">
        <f>$Y$8</f>
        <v>16739.992226972405</v>
      </c>
      <c r="P119">
        <f>$Y$9</f>
        <v>16998.056743101435</v>
      </c>
      <c r="Q119">
        <f>$Y$10</f>
        <v>17342.142764606811</v>
      </c>
      <c r="R119">
        <f>$W$11</f>
        <v>10202.357818370254</v>
      </c>
      <c r="S119">
        <f>$W$12</f>
        <v>11062.572872133698</v>
      </c>
      <c r="T119">
        <f>$W$13</f>
        <v>12955.045990413268</v>
      </c>
    </row>
    <row r="120" spans="1:20" x14ac:dyDescent="0.55000000000000004">
      <c r="A120" s="4" t="s">
        <v>12</v>
      </c>
      <c r="B120" s="4" t="s">
        <v>22</v>
      </c>
      <c r="C120" s="4" t="s">
        <v>9</v>
      </c>
      <c r="D120" s="4" t="s">
        <v>98</v>
      </c>
      <c r="E120" s="4" t="s">
        <v>19</v>
      </c>
      <c r="F120" s="4" t="s">
        <v>18</v>
      </c>
      <c r="G120" t="s">
        <v>52</v>
      </c>
      <c r="K120" s="3">
        <v>43339</v>
      </c>
      <c r="L120">
        <f>$Y$5</f>
        <v>15948.698017877963</v>
      </c>
      <c r="M120">
        <f>$Y$6</f>
        <v>16094.830936649825</v>
      </c>
      <c r="N120">
        <f>$Y$7</f>
        <v>16481.927710843374</v>
      </c>
      <c r="O120">
        <f>$Y$8</f>
        <v>16739.992226972405</v>
      </c>
      <c r="P120">
        <f>$Y$9</f>
        <v>16998.056743101435</v>
      </c>
      <c r="Q120">
        <f>$Y$10</f>
        <v>17342.142764606811</v>
      </c>
      <c r="R120">
        <f>$W$11</f>
        <v>10202.357818370254</v>
      </c>
      <c r="S120">
        <f>$W$12</f>
        <v>11062.572872133698</v>
      </c>
      <c r="T120">
        <f>$W$13</f>
        <v>12955.045990413268</v>
      </c>
    </row>
    <row r="121" spans="1:20" x14ac:dyDescent="0.55000000000000004">
      <c r="A121" s="4" t="s">
        <v>12</v>
      </c>
      <c r="B121" s="4" t="s">
        <v>22</v>
      </c>
      <c r="C121" s="4" t="s">
        <v>9</v>
      </c>
      <c r="D121" s="4" t="s">
        <v>98</v>
      </c>
      <c r="E121" s="4" t="s">
        <v>20</v>
      </c>
      <c r="F121" s="4" t="s">
        <v>16</v>
      </c>
      <c r="G121">
        <v>11062.572872133695</v>
      </c>
      <c r="K121" s="3">
        <v>43339</v>
      </c>
      <c r="L121">
        <f>$T$5</f>
        <v>8000</v>
      </c>
      <c r="M121">
        <f>$T$6</f>
        <v>8094.8309366498233</v>
      </c>
      <c r="N121">
        <f>$T$7</f>
        <v>8481.9277108433707</v>
      </c>
      <c r="O121">
        <f>$R$8</f>
        <v>8739.9922269724084</v>
      </c>
      <c r="P121">
        <f>$R$9</f>
        <v>8998.056743101437</v>
      </c>
      <c r="Q121">
        <f>$R$10</f>
        <v>9342.1427646068132</v>
      </c>
      <c r="R121">
        <f>$R$11</f>
        <v>10202.357818370256</v>
      </c>
      <c r="S121">
        <f>$R$12</f>
        <v>11062.572872133695</v>
      </c>
      <c r="T121">
        <f>$R$13</f>
        <v>12955.045990413264</v>
      </c>
    </row>
    <row r="122" spans="1:20" x14ac:dyDescent="0.55000000000000004">
      <c r="A122" s="4" t="s">
        <v>12</v>
      </c>
      <c r="B122" s="4" t="s">
        <v>22</v>
      </c>
      <c r="C122" s="4" t="s">
        <v>9</v>
      </c>
      <c r="D122" s="4" t="s">
        <v>98</v>
      </c>
      <c r="E122" s="4" t="s">
        <v>20</v>
      </c>
      <c r="F122" s="4" t="s">
        <v>18</v>
      </c>
      <c r="G122">
        <v>19062.572872133693</v>
      </c>
      <c r="K122" s="3">
        <v>43339.333333333336</v>
      </c>
      <c r="L122">
        <f>$T$5</f>
        <v>8000</v>
      </c>
      <c r="M122">
        <f>$T$6</f>
        <v>8094.8309366498233</v>
      </c>
      <c r="N122">
        <f>$T$7</f>
        <v>8481.9277108433707</v>
      </c>
      <c r="O122">
        <f>$R$8</f>
        <v>8739.9922269724084</v>
      </c>
      <c r="P122">
        <f>$R$9</f>
        <v>8998.056743101437</v>
      </c>
      <c r="Q122">
        <f>$R$10</f>
        <v>9342.1427646068132</v>
      </c>
      <c r="R122">
        <f>$R$11</f>
        <v>10202.357818370256</v>
      </c>
      <c r="S122">
        <f>$R$12</f>
        <v>11062.572872133695</v>
      </c>
      <c r="T122">
        <f>$R$13</f>
        <v>12955.045990413264</v>
      </c>
    </row>
    <row r="123" spans="1:20" x14ac:dyDescent="0.55000000000000004">
      <c r="A123" s="4" t="s">
        <v>12</v>
      </c>
      <c r="B123" s="4" t="s">
        <v>22</v>
      </c>
      <c r="C123" s="4" t="s">
        <v>10</v>
      </c>
      <c r="D123" s="4" t="s">
        <v>14</v>
      </c>
      <c r="E123" s="4" t="s">
        <v>15</v>
      </c>
      <c r="F123" s="4" t="s">
        <v>16</v>
      </c>
      <c r="G123">
        <v>11922.787925897137</v>
      </c>
      <c r="K123" s="3">
        <v>43339.333333333336</v>
      </c>
      <c r="L123">
        <f>$U$5</f>
        <v>13948.698017877963</v>
      </c>
      <c r="M123">
        <f>$U$6</f>
        <v>14094.830936649825</v>
      </c>
      <c r="N123">
        <f>$U$7</f>
        <v>14481.927710843374</v>
      </c>
      <c r="O123">
        <f>$S$8</f>
        <v>8739.9922269724084</v>
      </c>
      <c r="P123">
        <f>$S$9</f>
        <v>8998.056743101437</v>
      </c>
      <c r="Q123">
        <f>$S$10</f>
        <v>9342.1427646068132</v>
      </c>
      <c r="R123">
        <f>$S$11</f>
        <v>10202.357818370256</v>
      </c>
      <c r="S123">
        <f>$S$12</f>
        <v>11062.572872133695</v>
      </c>
      <c r="T123">
        <f>$S$13</f>
        <v>12955.045990413264</v>
      </c>
    </row>
    <row r="124" spans="1:20" x14ac:dyDescent="0.55000000000000004">
      <c r="A124" s="4" t="s">
        <v>12</v>
      </c>
      <c r="B124" s="4" t="s">
        <v>22</v>
      </c>
      <c r="C124" s="4" t="s">
        <v>10</v>
      </c>
      <c r="D124" s="4" t="s">
        <v>14</v>
      </c>
      <c r="E124" s="4" t="s">
        <v>15</v>
      </c>
      <c r="F124" s="4" t="s">
        <v>18</v>
      </c>
      <c r="G124">
        <v>11922.787925897137</v>
      </c>
      <c r="K124" s="3">
        <v>43340</v>
      </c>
      <c r="L124">
        <f>$U$5</f>
        <v>13948.698017877963</v>
      </c>
      <c r="M124">
        <f>$U$6</f>
        <v>14094.830936649825</v>
      </c>
      <c r="N124">
        <f>$U$7</f>
        <v>14481.927710843374</v>
      </c>
      <c r="O124">
        <f>$S$8</f>
        <v>8739.9922269724084</v>
      </c>
      <c r="P124">
        <f>$S$9</f>
        <v>8998.056743101437</v>
      </c>
      <c r="Q124">
        <f>$S$10</f>
        <v>9342.1427646068132</v>
      </c>
      <c r="R124">
        <f>$S$11</f>
        <v>10202.357818370256</v>
      </c>
      <c r="S124">
        <f>$S$12</f>
        <v>11062.572872133695</v>
      </c>
      <c r="T124">
        <f>$S$13</f>
        <v>12955.045990413264</v>
      </c>
    </row>
    <row r="125" spans="1:20" x14ac:dyDescent="0.55000000000000004">
      <c r="A125" s="4" t="s">
        <v>12</v>
      </c>
      <c r="B125" s="4" t="s">
        <v>22</v>
      </c>
      <c r="C125" s="4" t="s">
        <v>10</v>
      </c>
      <c r="D125" s="4" t="s">
        <v>14</v>
      </c>
      <c r="E125" s="4" t="s">
        <v>19</v>
      </c>
      <c r="F125" s="4" t="s">
        <v>16</v>
      </c>
      <c r="G125">
        <v>11922.787925897137</v>
      </c>
      <c r="K125" s="3">
        <v>43340</v>
      </c>
      <c r="L125">
        <f>$P$5</f>
        <v>8000</v>
      </c>
      <c r="M125">
        <f>$N$6</f>
        <v>8094.8309366498233</v>
      </c>
      <c r="N125">
        <f>$N$7</f>
        <v>8481.9277108433707</v>
      </c>
      <c r="O125">
        <f>$N$8</f>
        <v>8739.9922269724084</v>
      </c>
      <c r="P125">
        <f>$N$9</f>
        <v>8998.056743101437</v>
      </c>
      <c r="Q125">
        <f>$N$10</f>
        <v>9342.1427646068132</v>
      </c>
      <c r="R125">
        <f>$N$11</f>
        <v>10202.357818370256</v>
      </c>
      <c r="S125">
        <f>$N$12</f>
        <v>11062.572872133695</v>
      </c>
      <c r="T125">
        <f t="shared" ref="T125:T126" si="2">$N$13</f>
        <v>12955.045990413264</v>
      </c>
    </row>
    <row r="126" spans="1:20" x14ac:dyDescent="0.55000000000000004">
      <c r="A126" s="4" t="s">
        <v>12</v>
      </c>
      <c r="B126" s="4" t="s">
        <v>22</v>
      </c>
      <c r="C126" s="4" t="s">
        <v>10</v>
      </c>
      <c r="D126" s="4" t="s">
        <v>14</v>
      </c>
      <c r="E126" s="4" t="s">
        <v>19</v>
      </c>
      <c r="F126" s="4" t="s">
        <v>18</v>
      </c>
      <c r="G126">
        <v>11922.787925897137</v>
      </c>
      <c r="K126" s="3">
        <v>43340.333333333336</v>
      </c>
      <c r="L126">
        <f>$P$5</f>
        <v>8000</v>
      </c>
      <c r="M126">
        <f>$N$6</f>
        <v>8094.8309366498233</v>
      </c>
      <c r="N126">
        <f>$N$7</f>
        <v>8481.9277108433707</v>
      </c>
      <c r="O126">
        <f>$N$8</f>
        <v>8739.9922269724084</v>
      </c>
      <c r="P126">
        <f>$N$9</f>
        <v>8998.056743101437</v>
      </c>
      <c r="Q126">
        <f>$N$10</f>
        <v>9342.1427646068132</v>
      </c>
      <c r="R126">
        <f>$N$11</f>
        <v>10202.357818370256</v>
      </c>
      <c r="S126">
        <f>$N$12</f>
        <v>11062.572872133695</v>
      </c>
      <c r="T126">
        <f t="shared" si="2"/>
        <v>12955.045990413264</v>
      </c>
    </row>
    <row r="127" spans="1:20" x14ac:dyDescent="0.55000000000000004">
      <c r="A127" s="4" t="s">
        <v>12</v>
      </c>
      <c r="B127" s="4" t="s">
        <v>22</v>
      </c>
      <c r="C127" s="4" t="s">
        <v>10</v>
      </c>
      <c r="D127" s="4" t="s">
        <v>14</v>
      </c>
      <c r="E127" s="4" t="s">
        <v>20</v>
      </c>
      <c r="F127" s="4" t="s">
        <v>16</v>
      </c>
      <c r="G127">
        <v>11922.787925897137</v>
      </c>
      <c r="K127" s="3">
        <v>43340.333333333336</v>
      </c>
      <c r="L127">
        <f>$Q$5</f>
        <v>13948.698017877963</v>
      </c>
      <c r="M127">
        <f>$P$6</f>
        <v>8094.8309366498233</v>
      </c>
      <c r="N127">
        <f>$O$7</f>
        <v>8481.9277108433707</v>
      </c>
      <c r="O127">
        <f>$O$8</f>
        <v>8739.9922269724084</v>
      </c>
      <c r="P127">
        <f>$N$9</f>
        <v>8998.056743101437</v>
      </c>
      <c r="Q127">
        <f>$O$10</f>
        <v>9342.1427646068169</v>
      </c>
      <c r="R127">
        <f>$O$11</f>
        <v>10202.357818370254</v>
      </c>
      <c r="S127">
        <f>$O$12</f>
        <v>11062.572872133696</v>
      </c>
      <c r="T127">
        <f>$O$13</f>
        <v>12955.045990413264</v>
      </c>
    </row>
    <row r="128" spans="1:20" x14ac:dyDescent="0.55000000000000004">
      <c r="A128" s="4" t="s">
        <v>12</v>
      </c>
      <c r="B128" s="4" t="s">
        <v>22</v>
      </c>
      <c r="C128" s="4" t="s">
        <v>10</v>
      </c>
      <c r="D128" s="4" t="s">
        <v>14</v>
      </c>
      <c r="E128" s="4" t="s">
        <v>20</v>
      </c>
      <c r="F128" s="4" t="s">
        <v>18</v>
      </c>
      <c r="G128">
        <v>11922.787925897137</v>
      </c>
      <c r="K128" s="3">
        <v>43341</v>
      </c>
      <c r="L128">
        <f>$Q$5</f>
        <v>13948.698017877963</v>
      </c>
      <c r="M128">
        <f>$P$6</f>
        <v>8094.8309366498233</v>
      </c>
      <c r="N128">
        <f>$O$7</f>
        <v>8481.9277108433707</v>
      </c>
      <c r="O128">
        <f>$O$8</f>
        <v>8739.9922269724084</v>
      </c>
      <c r="P128">
        <f>$N$9</f>
        <v>8998.056743101437</v>
      </c>
      <c r="Q128">
        <f>$O$10</f>
        <v>9342.1427646068169</v>
      </c>
      <c r="R128">
        <f>$O$11</f>
        <v>10202.357818370254</v>
      </c>
      <c r="S128">
        <f>$O$12</f>
        <v>11062.572872133696</v>
      </c>
      <c r="T128">
        <f>$O$13</f>
        <v>12955.045990413264</v>
      </c>
    </row>
    <row r="129" spans="1:20" x14ac:dyDescent="0.55000000000000004">
      <c r="A129" s="4" t="s">
        <v>12</v>
      </c>
      <c r="B129" s="4" t="s">
        <v>22</v>
      </c>
      <c r="C129" s="4" t="s">
        <v>10</v>
      </c>
      <c r="D129" s="4" t="s">
        <v>98</v>
      </c>
      <c r="E129" s="4" t="s">
        <v>15</v>
      </c>
      <c r="F129" s="4" t="s">
        <v>16</v>
      </c>
      <c r="G129" t="s">
        <v>52</v>
      </c>
      <c r="K129" s="3">
        <v>43341</v>
      </c>
      <c r="L129">
        <f>$X$5</f>
        <v>8000</v>
      </c>
      <c r="M129">
        <f>$X$6</f>
        <v>8094.8309366498233</v>
      </c>
      <c r="N129">
        <f>$X$7</f>
        <v>8481.9277108433707</v>
      </c>
      <c r="O129">
        <f>$X$8</f>
        <v>8739.9922269724048</v>
      </c>
      <c r="P129">
        <f>$X$9</f>
        <v>8998.056743101437</v>
      </c>
      <c r="Q129">
        <f>$V$10</f>
        <v>9342.1427646068169</v>
      </c>
      <c r="R129">
        <f>$V$11</f>
        <v>10202.357818370254</v>
      </c>
      <c r="S129">
        <f>$V$12</f>
        <v>11062.572872133698</v>
      </c>
      <c r="T129">
        <f>$V$13</f>
        <v>12955.045990413268</v>
      </c>
    </row>
    <row r="130" spans="1:20" x14ac:dyDescent="0.55000000000000004">
      <c r="A130" s="4" t="s">
        <v>12</v>
      </c>
      <c r="B130" s="4" t="s">
        <v>22</v>
      </c>
      <c r="C130" s="4" t="s">
        <v>10</v>
      </c>
      <c r="D130" s="4" t="s">
        <v>98</v>
      </c>
      <c r="E130" s="4" t="s">
        <v>15</v>
      </c>
      <c r="F130" s="4" t="s">
        <v>18</v>
      </c>
      <c r="G130" t="s">
        <v>52</v>
      </c>
      <c r="K130" s="3">
        <v>43341.333333333336</v>
      </c>
      <c r="L130">
        <f>$X$5</f>
        <v>8000</v>
      </c>
      <c r="M130">
        <f>$X$6</f>
        <v>8094.8309366498233</v>
      </c>
      <c r="N130">
        <f>$X$7</f>
        <v>8481.9277108433707</v>
      </c>
      <c r="O130">
        <f>$X$8</f>
        <v>8739.9922269724048</v>
      </c>
      <c r="P130">
        <f>$X$9</f>
        <v>8998.056743101437</v>
      </c>
      <c r="Q130">
        <f>$V$10</f>
        <v>9342.1427646068169</v>
      </c>
      <c r="R130">
        <f>$V$11</f>
        <v>10202.357818370254</v>
      </c>
      <c r="S130">
        <f>$V$12</f>
        <v>11062.572872133698</v>
      </c>
      <c r="T130">
        <f>$V$13</f>
        <v>12955.045990413268</v>
      </c>
    </row>
    <row r="131" spans="1:20" x14ac:dyDescent="0.55000000000000004">
      <c r="A131" s="4" t="s">
        <v>12</v>
      </c>
      <c r="B131" s="4" t="s">
        <v>22</v>
      </c>
      <c r="C131" s="4" t="s">
        <v>10</v>
      </c>
      <c r="D131" s="4" t="s">
        <v>98</v>
      </c>
      <c r="E131" s="4" t="s">
        <v>19</v>
      </c>
      <c r="F131" s="4" t="s">
        <v>16</v>
      </c>
      <c r="G131" t="s">
        <v>52</v>
      </c>
      <c r="K131" s="3">
        <v>43341.333333333336</v>
      </c>
      <c r="L131">
        <f>$Y$5</f>
        <v>15948.698017877963</v>
      </c>
      <c r="M131">
        <f>$Y$6</f>
        <v>16094.830936649825</v>
      </c>
      <c r="N131">
        <f>$Y$7</f>
        <v>16481.927710843374</v>
      </c>
      <c r="O131">
        <f>$Y$8</f>
        <v>16739.992226972405</v>
      </c>
      <c r="P131">
        <f>$Y$9</f>
        <v>16998.056743101435</v>
      </c>
      <c r="Q131">
        <f>$W$10</f>
        <v>9342.1427646068169</v>
      </c>
      <c r="R131">
        <f>$W$11</f>
        <v>10202.357818370254</v>
      </c>
      <c r="S131">
        <f>$W$12</f>
        <v>11062.572872133698</v>
      </c>
      <c r="T131">
        <f>$W$13</f>
        <v>12955.045990413268</v>
      </c>
    </row>
    <row r="132" spans="1:20" x14ac:dyDescent="0.55000000000000004">
      <c r="A132" s="4" t="s">
        <v>12</v>
      </c>
      <c r="B132" s="4" t="s">
        <v>22</v>
      </c>
      <c r="C132" s="4" t="s">
        <v>10</v>
      </c>
      <c r="D132" s="4" t="s">
        <v>98</v>
      </c>
      <c r="E132" s="4" t="s">
        <v>19</v>
      </c>
      <c r="F132" s="4" t="s">
        <v>18</v>
      </c>
      <c r="G132" t="s">
        <v>52</v>
      </c>
      <c r="K132" s="3">
        <v>43342</v>
      </c>
      <c r="L132">
        <f>$Y$5</f>
        <v>15948.698017877963</v>
      </c>
      <c r="M132">
        <f>$Y$6</f>
        <v>16094.830936649825</v>
      </c>
      <c r="N132">
        <f>$Y$7</f>
        <v>16481.927710843374</v>
      </c>
      <c r="O132">
        <f>$Y$8</f>
        <v>16739.992226972405</v>
      </c>
      <c r="P132">
        <f>$Y$9</f>
        <v>16998.056743101435</v>
      </c>
      <c r="Q132">
        <f>$W$10</f>
        <v>9342.1427646068169</v>
      </c>
      <c r="R132">
        <f>$W$11</f>
        <v>10202.357818370254</v>
      </c>
      <c r="S132">
        <f>$W$12</f>
        <v>11062.572872133698</v>
      </c>
      <c r="T132">
        <f>$W$13</f>
        <v>12955.045990413268</v>
      </c>
    </row>
    <row r="133" spans="1:20" x14ac:dyDescent="0.55000000000000004">
      <c r="A133" s="4" t="s">
        <v>12</v>
      </c>
      <c r="B133" s="4" t="s">
        <v>22</v>
      </c>
      <c r="C133" s="4" t="s">
        <v>10</v>
      </c>
      <c r="D133" s="4" t="s">
        <v>98</v>
      </c>
      <c r="E133" s="4" t="s">
        <v>20</v>
      </c>
      <c r="F133" s="4" t="s">
        <v>16</v>
      </c>
      <c r="G133">
        <v>11922.787925897137</v>
      </c>
      <c r="K133" s="3">
        <v>43342</v>
      </c>
      <c r="L133">
        <f>$X$5</f>
        <v>8000</v>
      </c>
      <c r="M133">
        <f>$X$6</f>
        <v>8094.8309366498233</v>
      </c>
      <c r="N133">
        <f>$X$7</f>
        <v>8481.9277108433707</v>
      </c>
      <c r="O133">
        <f>$X$8</f>
        <v>8739.9922269724048</v>
      </c>
      <c r="P133">
        <f>$X$9</f>
        <v>8998.056743101437</v>
      </c>
      <c r="Q133">
        <f>$V$10</f>
        <v>9342.1427646068169</v>
      </c>
      <c r="R133">
        <f>$V$11</f>
        <v>10202.357818370254</v>
      </c>
      <c r="S133">
        <f>$V$12</f>
        <v>11062.572872133698</v>
      </c>
      <c r="T133">
        <f>$V$13</f>
        <v>12955.045990413268</v>
      </c>
    </row>
    <row r="134" spans="1:20" x14ac:dyDescent="0.55000000000000004">
      <c r="A134" s="4" t="s">
        <v>12</v>
      </c>
      <c r="B134" s="4" t="s">
        <v>22</v>
      </c>
      <c r="C134" s="4" t="s">
        <v>10</v>
      </c>
      <c r="D134" s="4" t="s">
        <v>98</v>
      </c>
      <c r="E134" s="4" t="s">
        <v>20</v>
      </c>
      <c r="F134" s="4" t="s">
        <v>18</v>
      </c>
      <c r="G134">
        <v>19922.787925897137</v>
      </c>
      <c r="K134" s="3">
        <v>43342.333333333336</v>
      </c>
      <c r="L134">
        <f>$X$5</f>
        <v>8000</v>
      </c>
      <c r="M134">
        <f>$X$6</f>
        <v>8094.8309366498233</v>
      </c>
      <c r="N134">
        <f>$X$7</f>
        <v>8481.9277108433707</v>
      </c>
      <c r="O134">
        <f>$X$8</f>
        <v>8739.9922269724048</v>
      </c>
      <c r="P134">
        <f>$X$9</f>
        <v>8998.056743101437</v>
      </c>
      <c r="Q134">
        <f>$V$10</f>
        <v>9342.1427646068169</v>
      </c>
      <c r="R134">
        <f>$V$11</f>
        <v>10202.357818370254</v>
      </c>
      <c r="S134">
        <f>$V$12</f>
        <v>11062.572872133698</v>
      </c>
      <c r="T134">
        <f>$V$13</f>
        <v>12955.045990413268</v>
      </c>
    </row>
    <row r="135" spans="1:20" x14ac:dyDescent="0.55000000000000004">
      <c r="A135" s="4" t="s">
        <v>12</v>
      </c>
      <c r="B135" s="4" t="s">
        <v>22</v>
      </c>
      <c r="C135" s="4" t="s">
        <v>11</v>
      </c>
      <c r="D135" s="4" t="s">
        <v>14</v>
      </c>
      <c r="E135" s="4" t="s">
        <v>15</v>
      </c>
      <c r="F135" s="4" t="s">
        <v>16</v>
      </c>
      <c r="G135">
        <v>12955.045990413264</v>
      </c>
      <c r="K135" s="3">
        <v>43342.333333333336</v>
      </c>
      <c r="L135">
        <f>$Y$5</f>
        <v>15948.698017877963</v>
      </c>
      <c r="M135">
        <f>$Y$6</f>
        <v>16094.830936649825</v>
      </c>
      <c r="N135">
        <f>$Y$7</f>
        <v>16481.927710843374</v>
      </c>
      <c r="O135">
        <f>$Y$8</f>
        <v>16739.992226972405</v>
      </c>
      <c r="P135">
        <f>$Y$9</f>
        <v>16998.056743101435</v>
      </c>
      <c r="Q135">
        <f>$W$10</f>
        <v>9342.1427646068169</v>
      </c>
      <c r="R135">
        <f>$W$11</f>
        <v>10202.357818370254</v>
      </c>
      <c r="S135">
        <f>$W$12</f>
        <v>11062.572872133698</v>
      </c>
      <c r="T135">
        <f>$W$13</f>
        <v>12955.045990413268</v>
      </c>
    </row>
    <row r="136" spans="1:20" x14ac:dyDescent="0.55000000000000004">
      <c r="A136" s="4" t="s">
        <v>12</v>
      </c>
      <c r="B136" s="4" t="s">
        <v>22</v>
      </c>
      <c r="C136" s="4" t="s">
        <v>11</v>
      </c>
      <c r="D136" s="4" t="s">
        <v>14</v>
      </c>
      <c r="E136" s="4" t="s">
        <v>15</v>
      </c>
      <c r="F136" s="4" t="s">
        <v>18</v>
      </c>
      <c r="G136">
        <v>12955.045990413264</v>
      </c>
      <c r="K136" s="3">
        <v>43343</v>
      </c>
      <c r="L136">
        <f>$Y$5</f>
        <v>15948.698017877963</v>
      </c>
      <c r="M136">
        <f>$Y$6</f>
        <v>16094.830936649825</v>
      </c>
      <c r="N136">
        <f>$Y$7</f>
        <v>16481.927710843374</v>
      </c>
      <c r="O136">
        <f>$Y$8</f>
        <v>16739.992226972405</v>
      </c>
      <c r="P136">
        <f>$Y$9</f>
        <v>16998.056743101435</v>
      </c>
      <c r="Q136">
        <f>$W$10</f>
        <v>9342.1427646068169</v>
      </c>
      <c r="R136">
        <f>$W$11</f>
        <v>10202.357818370254</v>
      </c>
      <c r="S136">
        <f>$W$12</f>
        <v>11062.572872133698</v>
      </c>
      <c r="T136">
        <f>$W$13</f>
        <v>12955.045990413268</v>
      </c>
    </row>
    <row r="137" spans="1:20" x14ac:dyDescent="0.55000000000000004">
      <c r="A137" s="4" t="s">
        <v>12</v>
      </c>
      <c r="B137" s="4" t="s">
        <v>22</v>
      </c>
      <c r="C137" s="4" t="s">
        <v>11</v>
      </c>
      <c r="D137" s="4" t="s">
        <v>14</v>
      </c>
      <c r="E137" s="4" t="s">
        <v>19</v>
      </c>
      <c r="F137" s="4" t="s">
        <v>16</v>
      </c>
      <c r="G137">
        <v>12955.045990413264</v>
      </c>
      <c r="K137" s="3">
        <v>43343</v>
      </c>
      <c r="L137">
        <f>$X$5</f>
        <v>8000</v>
      </c>
      <c r="M137">
        <f>$X$6</f>
        <v>8094.8309366498233</v>
      </c>
      <c r="N137">
        <f>$X$7</f>
        <v>8481.9277108433707</v>
      </c>
      <c r="O137">
        <f>$X$8</f>
        <v>8739.9922269724048</v>
      </c>
      <c r="P137">
        <f>$X$9</f>
        <v>8998.056743101437</v>
      </c>
      <c r="Q137">
        <f>$V$10</f>
        <v>9342.1427646068169</v>
      </c>
      <c r="R137">
        <f>$V$11</f>
        <v>10202.357818370254</v>
      </c>
      <c r="S137">
        <f>$V$12</f>
        <v>11062.572872133698</v>
      </c>
      <c r="T137">
        <f>$V$13</f>
        <v>12955.045990413268</v>
      </c>
    </row>
    <row r="138" spans="1:20" x14ac:dyDescent="0.55000000000000004">
      <c r="A138" s="4" t="s">
        <v>12</v>
      </c>
      <c r="B138" s="4" t="s">
        <v>22</v>
      </c>
      <c r="C138" s="4" t="s">
        <v>11</v>
      </c>
      <c r="D138" s="4" t="s">
        <v>14</v>
      </c>
      <c r="E138" s="4" t="s">
        <v>19</v>
      </c>
      <c r="F138" s="4" t="s">
        <v>18</v>
      </c>
      <c r="G138">
        <v>12955.045990413264</v>
      </c>
      <c r="K138" s="3">
        <v>43343.333333333336</v>
      </c>
      <c r="L138">
        <f>$X$5</f>
        <v>8000</v>
      </c>
      <c r="M138">
        <f>$X$6</f>
        <v>8094.8309366498233</v>
      </c>
      <c r="N138">
        <f>$X$7</f>
        <v>8481.9277108433707</v>
      </c>
      <c r="O138">
        <f>$X$8</f>
        <v>8739.9922269724048</v>
      </c>
      <c r="P138">
        <f>$X$9</f>
        <v>8998.056743101437</v>
      </c>
      <c r="Q138">
        <f>$V$10</f>
        <v>9342.1427646068169</v>
      </c>
      <c r="R138">
        <f>$V$11</f>
        <v>10202.357818370254</v>
      </c>
      <c r="S138">
        <f>$V$12</f>
        <v>11062.572872133698</v>
      </c>
      <c r="T138">
        <f>$V$13</f>
        <v>12955.045990413268</v>
      </c>
    </row>
    <row r="139" spans="1:20" x14ac:dyDescent="0.55000000000000004">
      <c r="A139" s="4" t="s">
        <v>12</v>
      </c>
      <c r="B139" s="4" t="s">
        <v>22</v>
      </c>
      <c r="C139" s="4" t="s">
        <v>11</v>
      </c>
      <c r="D139" s="4" t="s">
        <v>14</v>
      </c>
      <c r="E139" s="4" t="s">
        <v>20</v>
      </c>
      <c r="F139" s="4" t="s">
        <v>16</v>
      </c>
      <c r="G139">
        <v>12955.045990413268</v>
      </c>
      <c r="K139" s="3">
        <v>43343.333333333336</v>
      </c>
      <c r="L139">
        <f>$Y$5</f>
        <v>15948.698017877963</v>
      </c>
      <c r="M139">
        <f>$Y$6</f>
        <v>16094.830936649825</v>
      </c>
      <c r="N139">
        <f>$Y$7</f>
        <v>16481.927710843374</v>
      </c>
      <c r="O139">
        <f>$Y$8</f>
        <v>16739.992226972405</v>
      </c>
      <c r="P139">
        <f>$Y$9</f>
        <v>16998.056743101435</v>
      </c>
      <c r="Q139">
        <f>$W$10</f>
        <v>9342.1427646068169</v>
      </c>
      <c r="R139">
        <f>$W$11</f>
        <v>10202.357818370254</v>
      </c>
      <c r="S139">
        <f>$W$12</f>
        <v>11062.572872133698</v>
      </c>
      <c r="T139">
        <f>$W$13</f>
        <v>12955.045990413268</v>
      </c>
    </row>
    <row r="140" spans="1:20" x14ac:dyDescent="0.55000000000000004">
      <c r="A140" s="4" t="s">
        <v>12</v>
      </c>
      <c r="B140" s="4" t="s">
        <v>22</v>
      </c>
      <c r="C140" s="4" t="s">
        <v>11</v>
      </c>
      <c r="D140" s="4" t="s">
        <v>14</v>
      </c>
      <c r="E140" s="4" t="s">
        <v>20</v>
      </c>
      <c r="F140" s="4" t="s">
        <v>18</v>
      </c>
      <c r="G140">
        <v>12955.045990413268</v>
      </c>
      <c r="K140" s="3">
        <v>43344</v>
      </c>
      <c r="L140">
        <f>$Y$5</f>
        <v>15948.698017877963</v>
      </c>
      <c r="M140">
        <f>$Y$6</f>
        <v>16094.830936649825</v>
      </c>
      <c r="N140">
        <f>$Y$7</f>
        <v>16481.927710843374</v>
      </c>
      <c r="O140">
        <f>$Y$8</f>
        <v>16739.992226972405</v>
      </c>
      <c r="P140">
        <f>$Y$9</f>
        <v>16998.056743101435</v>
      </c>
      <c r="Q140">
        <f>$W$10</f>
        <v>9342.1427646068169</v>
      </c>
      <c r="R140">
        <f>$W$11</f>
        <v>10202.357818370254</v>
      </c>
      <c r="S140">
        <f>$W$12</f>
        <v>11062.572872133698</v>
      </c>
      <c r="T140">
        <f>$W$13</f>
        <v>12955.045990413268</v>
      </c>
    </row>
    <row r="141" spans="1:20" x14ac:dyDescent="0.55000000000000004">
      <c r="A141" s="4" t="s">
        <v>12</v>
      </c>
      <c r="B141" s="4" t="s">
        <v>22</v>
      </c>
      <c r="C141" s="4" t="s">
        <v>11</v>
      </c>
      <c r="D141" s="4" t="s">
        <v>98</v>
      </c>
      <c r="E141" s="4" t="s">
        <v>15</v>
      </c>
      <c r="F141" s="4" t="s">
        <v>16</v>
      </c>
      <c r="G141" t="s">
        <v>52</v>
      </c>
      <c r="K141" s="3"/>
    </row>
    <row r="142" spans="1:20" x14ac:dyDescent="0.55000000000000004">
      <c r="A142" s="4" t="s">
        <v>12</v>
      </c>
      <c r="B142" s="4" t="s">
        <v>22</v>
      </c>
      <c r="C142" s="4" t="s">
        <v>11</v>
      </c>
      <c r="D142" s="4" t="s">
        <v>98</v>
      </c>
      <c r="E142" s="4" t="s">
        <v>15</v>
      </c>
      <c r="F142" s="4" t="s">
        <v>18</v>
      </c>
      <c r="G142" t="s">
        <v>52</v>
      </c>
    </row>
    <row r="143" spans="1:20" x14ac:dyDescent="0.55000000000000004">
      <c r="A143" s="4" t="s">
        <v>12</v>
      </c>
      <c r="B143" s="4" t="s">
        <v>22</v>
      </c>
      <c r="C143" s="4" t="s">
        <v>11</v>
      </c>
      <c r="D143" s="4" t="s">
        <v>98</v>
      </c>
      <c r="E143" s="4" t="s">
        <v>19</v>
      </c>
      <c r="F143" s="4" t="s">
        <v>16</v>
      </c>
      <c r="G143" t="s">
        <v>52</v>
      </c>
    </row>
    <row r="144" spans="1:20" x14ac:dyDescent="0.55000000000000004">
      <c r="A144" s="4" t="s">
        <v>12</v>
      </c>
      <c r="B144" s="4" t="s">
        <v>22</v>
      </c>
      <c r="C144" s="4" t="s">
        <v>11</v>
      </c>
      <c r="D144" s="4" t="s">
        <v>98</v>
      </c>
      <c r="E144" s="4" t="s">
        <v>19</v>
      </c>
      <c r="F144" s="4" t="s">
        <v>18</v>
      </c>
      <c r="G144" t="s">
        <v>52</v>
      </c>
    </row>
    <row r="145" spans="1:7" x14ac:dyDescent="0.55000000000000004">
      <c r="A145" s="4" t="s">
        <v>12</v>
      </c>
      <c r="B145" s="4" t="s">
        <v>22</v>
      </c>
      <c r="C145" s="4" t="s">
        <v>11</v>
      </c>
      <c r="D145" s="4" t="s">
        <v>98</v>
      </c>
      <c r="E145" s="4" t="s">
        <v>20</v>
      </c>
      <c r="F145" s="4" t="s">
        <v>16</v>
      </c>
      <c r="G145" t="s">
        <v>52</v>
      </c>
    </row>
    <row r="146" spans="1:7" x14ac:dyDescent="0.55000000000000004">
      <c r="A146" s="4" t="s">
        <v>12</v>
      </c>
      <c r="B146" s="4" t="s">
        <v>22</v>
      </c>
      <c r="C146" s="4" t="s">
        <v>11</v>
      </c>
      <c r="D146" s="4" t="s">
        <v>98</v>
      </c>
      <c r="E146" s="4" t="s">
        <v>20</v>
      </c>
      <c r="F146" s="4" t="s">
        <v>18</v>
      </c>
      <c r="G146" t="s">
        <v>52</v>
      </c>
    </row>
    <row r="147" spans="1:7" x14ac:dyDescent="0.55000000000000004">
      <c r="A147" s="4" t="s">
        <v>26</v>
      </c>
      <c r="B147" s="4" t="s">
        <v>22</v>
      </c>
      <c r="C147" s="4" t="s">
        <v>0</v>
      </c>
      <c r="D147" s="4" t="s">
        <v>14</v>
      </c>
      <c r="E147" s="4" t="s">
        <v>15</v>
      </c>
      <c r="F147" s="4" t="s">
        <v>16</v>
      </c>
      <c r="G147" t="s">
        <v>52</v>
      </c>
    </row>
    <row r="148" spans="1:7" x14ac:dyDescent="0.55000000000000004">
      <c r="A148" s="4" t="s">
        <v>26</v>
      </c>
      <c r="B148" s="4" t="s">
        <v>22</v>
      </c>
      <c r="C148" s="4" t="s">
        <v>0</v>
      </c>
      <c r="D148" s="4" t="s">
        <v>14</v>
      </c>
      <c r="E148" s="4" t="s">
        <v>15</v>
      </c>
      <c r="F148" s="4" t="s">
        <v>18</v>
      </c>
      <c r="G148" t="s">
        <v>52</v>
      </c>
    </row>
    <row r="149" spans="1:7" x14ac:dyDescent="0.55000000000000004">
      <c r="A149" s="4" t="s">
        <v>26</v>
      </c>
      <c r="B149" s="4" t="s">
        <v>22</v>
      </c>
      <c r="C149" s="4" t="s">
        <v>0</v>
      </c>
      <c r="D149" s="4" t="s">
        <v>14</v>
      </c>
      <c r="E149" s="4" t="s">
        <v>19</v>
      </c>
      <c r="F149" s="4" t="s">
        <v>16</v>
      </c>
      <c r="G149" t="s">
        <v>52</v>
      </c>
    </row>
    <row r="150" spans="1:7" x14ac:dyDescent="0.55000000000000004">
      <c r="A150" s="4" t="s">
        <v>26</v>
      </c>
      <c r="B150" s="4" t="s">
        <v>22</v>
      </c>
      <c r="C150" s="4" t="s">
        <v>0</v>
      </c>
      <c r="D150" s="4" t="s">
        <v>14</v>
      </c>
      <c r="E150" s="4" t="s">
        <v>19</v>
      </c>
      <c r="F150" s="4" t="s">
        <v>18</v>
      </c>
      <c r="G150" t="s">
        <v>52</v>
      </c>
    </row>
    <row r="151" spans="1:7" x14ac:dyDescent="0.55000000000000004">
      <c r="A151" s="4" t="s">
        <v>26</v>
      </c>
      <c r="B151" s="4" t="s">
        <v>22</v>
      </c>
      <c r="C151" s="4" t="s">
        <v>0</v>
      </c>
      <c r="D151" s="4" t="s">
        <v>14</v>
      </c>
      <c r="E151" s="4" t="s">
        <v>20</v>
      </c>
      <c r="F151" s="4" t="s">
        <v>16</v>
      </c>
      <c r="G151" t="s">
        <v>52</v>
      </c>
    </row>
    <row r="152" spans="1:7" x14ac:dyDescent="0.55000000000000004">
      <c r="A152" s="4" t="s">
        <v>26</v>
      </c>
      <c r="B152" s="4" t="s">
        <v>22</v>
      </c>
      <c r="C152" s="4" t="s">
        <v>0</v>
      </c>
      <c r="D152" s="4" t="s">
        <v>14</v>
      </c>
      <c r="E152" s="4" t="s">
        <v>20</v>
      </c>
      <c r="F152" s="4" t="s">
        <v>18</v>
      </c>
      <c r="G152" t="s">
        <v>52</v>
      </c>
    </row>
    <row r="153" spans="1:7" x14ac:dyDescent="0.55000000000000004">
      <c r="A153" s="4" t="s">
        <v>26</v>
      </c>
      <c r="B153" s="4" t="s">
        <v>22</v>
      </c>
      <c r="C153" s="4" t="s">
        <v>0</v>
      </c>
      <c r="D153" s="4" t="s">
        <v>98</v>
      </c>
      <c r="E153" s="4" t="s">
        <v>15</v>
      </c>
      <c r="F153" s="4" t="s">
        <v>16</v>
      </c>
      <c r="G153">
        <v>8000</v>
      </c>
    </row>
    <row r="154" spans="1:7" x14ac:dyDescent="0.55000000000000004">
      <c r="A154" s="4" t="s">
        <v>26</v>
      </c>
      <c r="B154" s="4" t="s">
        <v>22</v>
      </c>
      <c r="C154" s="4" t="s">
        <v>0</v>
      </c>
      <c r="D154" s="4" t="s">
        <v>98</v>
      </c>
      <c r="E154" s="4" t="s">
        <v>15</v>
      </c>
      <c r="F154" s="4" t="s">
        <v>18</v>
      </c>
      <c r="G154">
        <v>13948.698017877963</v>
      </c>
    </row>
    <row r="155" spans="1:7" x14ac:dyDescent="0.55000000000000004">
      <c r="A155" s="4" t="s">
        <v>26</v>
      </c>
      <c r="B155" s="4" t="s">
        <v>22</v>
      </c>
      <c r="C155" s="4" t="s">
        <v>0</v>
      </c>
      <c r="D155" s="4" t="s">
        <v>98</v>
      </c>
      <c r="E155" s="4" t="s">
        <v>19</v>
      </c>
      <c r="F155" s="4" t="s">
        <v>16</v>
      </c>
      <c r="G155">
        <v>8000</v>
      </c>
    </row>
    <row r="156" spans="1:7" x14ac:dyDescent="0.55000000000000004">
      <c r="A156" s="4" t="s">
        <v>26</v>
      </c>
      <c r="B156" s="4" t="s">
        <v>22</v>
      </c>
      <c r="C156" s="4" t="s">
        <v>0</v>
      </c>
      <c r="D156" s="4" t="s">
        <v>98</v>
      </c>
      <c r="E156" s="4" t="s">
        <v>19</v>
      </c>
      <c r="F156" s="4" t="s">
        <v>18</v>
      </c>
      <c r="G156">
        <v>13948.698017877963</v>
      </c>
    </row>
    <row r="157" spans="1:7" x14ac:dyDescent="0.55000000000000004">
      <c r="A157" s="4" t="s">
        <v>26</v>
      </c>
      <c r="B157" s="4" t="s">
        <v>22</v>
      </c>
      <c r="C157" s="4" t="s">
        <v>0</v>
      </c>
      <c r="D157" s="4" t="s">
        <v>98</v>
      </c>
      <c r="E157" s="4" t="s">
        <v>20</v>
      </c>
      <c r="F157" s="4" t="s">
        <v>16</v>
      </c>
      <c r="G157">
        <v>8000</v>
      </c>
    </row>
    <row r="158" spans="1:7" x14ac:dyDescent="0.55000000000000004">
      <c r="A158" s="4" t="s">
        <v>26</v>
      </c>
      <c r="B158" s="4" t="s">
        <v>22</v>
      </c>
      <c r="C158" s="4" t="s">
        <v>0</v>
      </c>
      <c r="D158" s="4" t="s">
        <v>98</v>
      </c>
      <c r="E158" s="4" t="s">
        <v>20</v>
      </c>
      <c r="F158" s="4" t="s">
        <v>18</v>
      </c>
      <c r="G158">
        <v>15948.698017877963</v>
      </c>
    </row>
    <row r="159" spans="1:7" x14ac:dyDescent="0.55000000000000004">
      <c r="A159" s="4" t="s">
        <v>26</v>
      </c>
      <c r="B159" s="4" t="s">
        <v>22</v>
      </c>
      <c r="C159" s="4" t="s">
        <v>1</v>
      </c>
      <c r="D159" s="4" t="s">
        <v>14</v>
      </c>
      <c r="E159" s="4" t="s">
        <v>15</v>
      </c>
      <c r="F159" s="4" t="s">
        <v>16</v>
      </c>
      <c r="G159">
        <v>8578.7019043917589</v>
      </c>
    </row>
    <row r="160" spans="1:7" x14ac:dyDescent="0.55000000000000004">
      <c r="A160" s="4" t="s">
        <v>26</v>
      </c>
      <c r="B160" s="4" t="s">
        <v>22</v>
      </c>
      <c r="C160" s="4" t="s">
        <v>1</v>
      </c>
      <c r="D160" s="4" t="s">
        <v>14</v>
      </c>
      <c r="E160" s="4" t="s">
        <v>15</v>
      </c>
      <c r="F160" s="4" t="s">
        <v>18</v>
      </c>
      <c r="G160">
        <v>8578.7019043917589</v>
      </c>
    </row>
    <row r="161" spans="1:7" x14ac:dyDescent="0.55000000000000004">
      <c r="A161" s="4" t="s">
        <v>26</v>
      </c>
      <c r="B161" s="4" t="s">
        <v>22</v>
      </c>
      <c r="C161" s="4" t="s">
        <v>1</v>
      </c>
      <c r="D161" s="4" t="s">
        <v>14</v>
      </c>
      <c r="E161" s="4" t="s">
        <v>19</v>
      </c>
      <c r="F161" s="4" t="s">
        <v>16</v>
      </c>
      <c r="G161" t="s">
        <v>52</v>
      </c>
    </row>
    <row r="162" spans="1:7" x14ac:dyDescent="0.55000000000000004">
      <c r="A162" s="4" t="s">
        <v>26</v>
      </c>
      <c r="B162" s="4" t="s">
        <v>22</v>
      </c>
      <c r="C162" s="4" t="s">
        <v>1</v>
      </c>
      <c r="D162" s="4" t="s">
        <v>14</v>
      </c>
      <c r="E162" s="4" t="s">
        <v>19</v>
      </c>
      <c r="F162" s="4" t="s">
        <v>18</v>
      </c>
      <c r="G162" t="s">
        <v>52</v>
      </c>
    </row>
    <row r="163" spans="1:7" x14ac:dyDescent="0.55000000000000004">
      <c r="A163" s="4" t="s">
        <v>26</v>
      </c>
      <c r="B163" s="4" t="s">
        <v>22</v>
      </c>
      <c r="C163" s="4" t="s">
        <v>1</v>
      </c>
      <c r="D163" s="4" t="s">
        <v>14</v>
      </c>
      <c r="E163" s="4" t="s">
        <v>20</v>
      </c>
      <c r="F163" s="4" t="s">
        <v>16</v>
      </c>
      <c r="G163" t="s">
        <v>52</v>
      </c>
    </row>
    <row r="164" spans="1:7" x14ac:dyDescent="0.55000000000000004">
      <c r="A164" s="4" t="s">
        <v>26</v>
      </c>
      <c r="B164" s="4" t="s">
        <v>22</v>
      </c>
      <c r="C164" s="4" t="s">
        <v>1</v>
      </c>
      <c r="D164" s="4" t="s">
        <v>14</v>
      </c>
      <c r="E164" s="4" t="s">
        <v>20</v>
      </c>
      <c r="F164" s="4" t="s">
        <v>18</v>
      </c>
      <c r="G164" t="s">
        <v>52</v>
      </c>
    </row>
    <row r="165" spans="1:7" x14ac:dyDescent="0.55000000000000004">
      <c r="A165" s="4" t="s">
        <v>26</v>
      </c>
      <c r="B165" s="4" t="s">
        <v>22</v>
      </c>
      <c r="C165" s="4" t="s">
        <v>1</v>
      </c>
      <c r="D165" s="4" t="s">
        <v>98</v>
      </c>
      <c r="E165" s="4" t="s">
        <v>15</v>
      </c>
      <c r="F165" s="4" t="s">
        <v>16</v>
      </c>
      <c r="G165">
        <v>8078.7019043917589</v>
      </c>
    </row>
    <row r="166" spans="1:7" x14ac:dyDescent="0.55000000000000004">
      <c r="A166" s="4" t="s">
        <v>26</v>
      </c>
      <c r="B166" s="4" t="s">
        <v>22</v>
      </c>
      <c r="C166" s="4" t="s">
        <v>1</v>
      </c>
      <c r="D166" s="4" t="s">
        <v>98</v>
      </c>
      <c r="E166" s="4" t="s">
        <v>15</v>
      </c>
      <c r="F166" s="4" t="s">
        <v>18</v>
      </c>
      <c r="G166">
        <v>14078.701904391763</v>
      </c>
    </row>
    <row r="167" spans="1:7" x14ac:dyDescent="0.55000000000000004">
      <c r="A167" s="4" t="s">
        <v>26</v>
      </c>
      <c r="B167" s="4" t="s">
        <v>22</v>
      </c>
      <c r="C167" s="4" t="s">
        <v>1</v>
      </c>
      <c r="D167" s="4" t="s">
        <v>98</v>
      </c>
      <c r="E167" s="4" t="s">
        <v>19</v>
      </c>
      <c r="F167" s="4" t="s">
        <v>16</v>
      </c>
      <c r="G167">
        <v>8078.7019043917589</v>
      </c>
    </row>
    <row r="168" spans="1:7" x14ac:dyDescent="0.55000000000000004">
      <c r="A168" s="4" t="s">
        <v>26</v>
      </c>
      <c r="B168" s="4" t="s">
        <v>22</v>
      </c>
      <c r="C168" s="4" t="s">
        <v>1</v>
      </c>
      <c r="D168" s="4" t="s">
        <v>98</v>
      </c>
      <c r="E168" s="4" t="s">
        <v>19</v>
      </c>
      <c r="F168" s="4" t="s">
        <v>18</v>
      </c>
      <c r="G168">
        <v>14078.701904391763</v>
      </c>
    </row>
    <row r="169" spans="1:7" x14ac:dyDescent="0.55000000000000004">
      <c r="A169" s="4" t="s">
        <v>26</v>
      </c>
      <c r="B169" s="4" t="s">
        <v>22</v>
      </c>
      <c r="C169" s="4" t="s">
        <v>1</v>
      </c>
      <c r="D169" s="4" t="s">
        <v>98</v>
      </c>
      <c r="E169" s="4" t="s">
        <v>20</v>
      </c>
      <c r="F169" s="4" t="s">
        <v>16</v>
      </c>
      <c r="G169">
        <v>8078.7019043917589</v>
      </c>
    </row>
    <row r="170" spans="1:7" x14ac:dyDescent="0.55000000000000004">
      <c r="A170" s="4" t="s">
        <v>26</v>
      </c>
      <c r="B170" s="4" t="s">
        <v>22</v>
      </c>
      <c r="C170" s="4" t="s">
        <v>1</v>
      </c>
      <c r="D170" s="4" t="s">
        <v>98</v>
      </c>
      <c r="E170" s="4" t="s">
        <v>20</v>
      </c>
      <c r="F170" s="4" t="s">
        <v>18</v>
      </c>
      <c r="G170">
        <v>16078.701904391763</v>
      </c>
    </row>
    <row r="171" spans="1:7" x14ac:dyDescent="0.55000000000000004">
      <c r="A171" s="4" t="s">
        <v>26</v>
      </c>
      <c r="B171" s="4" t="s">
        <v>22</v>
      </c>
      <c r="C171" s="4" t="s">
        <v>2</v>
      </c>
      <c r="D171" s="4" t="s">
        <v>14</v>
      </c>
      <c r="E171" s="4" t="s">
        <v>15</v>
      </c>
      <c r="F171" s="4" t="s">
        <v>16</v>
      </c>
      <c r="G171">
        <v>8691.6051301982116</v>
      </c>
    </row>
    <row r="172" spans="1:7" x14ac:dyDescent="0.55000000000000004">
      <c r="A172" s="4" t="s">
        <v>26</v>
      </c>
      <c r="B172" s="4" t="s">
        <v>22</v>
      </c>
      <c r="C172" s="4" t="s">
        <v>2</v>
      </c>
      <c r="D172" s="4" t="s">
        <v>14</v>
      </c>
      <c r="E172" s="4" t="s">
        <v>15</v>
      </c>
      <c r="F172" s="4" t="s">
        <v>18</v>
      </c>
      <c r="G172">
        <v>8691.6051301982116</v>
      </c>
    </row>
    <row r="173" spans="1:7" x14ac:dyDescent="0.55000000000000004">
      <c r="A173" s="4" t="s">
        <v>26</v>
      </c>
      <c r="B173" s="4" t="s">
        <v>22</v>
      </c>
      <c r="C173" s="4" t="s">
        <v>2</v>
      </c>
      <c r="D173" s="4" t="s">
        <v>14</v>
      </c>
      <c r="E173" s="4" t="s">
        <v>19</v>
      </c>
      <c r="F173" s="4" t="s">
        <v>16</v>
      </c>
      <c r="G173" t="s">
        <v>52</v>
      </c>
    </row>
    <row r="174" spans="1:7" x14ac:dyDescent="0.55000000000000004">
      <c r="A174" s="4" t="s">
        <v>26</v>
      </c>
      <c r="B174" s="4" t="s">
        <v>22</v>
      </c>
      <c r="C174" s="4" t="s">
        <v>2</v>
      </c>
      <c r="D174" s="4" t="s">
        <v>14</v>
      </c>
      <c r="E174" s="4" t="s">
        <v>19</v>
      </c>
      <c r="F174" s="4" t="s">
        <v>18</v>
      </c>
      <c r="G174" t="s">
        <v>52</v>
      </c>
    </row>
    <row r="175" spans="1:7" x14ac:dyDescent="0.55000000000000004">
      <c r="A175" s="4" t="s">
        <v>26</v>
      </c>
      <c r="B175" s="4" t="s">
        <v>22</v>
      </c>
      <c r="C175" s="4" t="s">
        <v>2</v>
      </c>
      <c r="D175" s="4" t="s">
        <v>14</v>
      </c>
      <c r="E175" s="4" t="s">
        <v>20</v>
      </c>
      <c r="F175" s="4" t="s">
        <v>16</v>
      </c>
      <c r="G175" t="s">
        <v>52</v>
      </c>
    </row>
    <row r="176" spans="1:7" x14ac:dyDescent="0.55000000000000004">
      <c r="A176" s="4" t="s">
        <v>26</v>
      </c>
      <c r="B176" s="4" t="s">
        <v>22</v>
      </c>
      <c r="C176" s="4" t="s">
        <v>2</v>
      </c>
      <c r="D176" s="4" t="s">
        <v>14</v>
      </c>
      <c r="E176" s="4" t="s">
        <v>20</v>
      </c>
      <c r="F176" s="4" t="s">
        <v>18</v>
      </c>
      <c r="G176" t="s">
        <v>52</v>
      </c>
    </row>
    <row r="177" spans="1:7" x14ac:dyDescent="0.55000000000000004">
      <c r="A177" s="4" t="s">
        <v>26</v>
      </c>
      <c r="B177" s="4" t="s">
        <v>22</v>
      </c>
      <c r="C177" s="4" t="s">
        <v>2</v>
      </c>
      <c r="D177" s="4" t="s">
        <v>98</v>
      </c>
      <c r="E177" s="4" t="s">
        <v>15</v>
      </c>
      <c r="F177" s="4" t="s">
        <v>16</v>
      </c>
      <c r="G177">
        <v>8191.6051301982106</v>
      </c>
    </row>
    <row r="178" spans="1:7" x14ac:dyDescent="0.55000000000000004">
      <c r="A178" s="4" t="s">
        <v>26</v>
      </c>
      <c r="B178" s="4" t="s">
        <v>22</v>
      </c>
      <c r="C178" s="4" t="s">
        <v>2</v>
      </c>
      <c r="D178" s="4" t="s">
        <v>98</v>
      </c>
      <c r="E178" s="4" t="s">
        <v>15</v>
      </c>
      <c r="F178" s="4" t="s">
        <v>18</v>
      </c>
      <c r="G178">
        <v>14191.605130198212</v>
      </c>
    </row>
    <row r="179" spans="1:7" x14ac:dyDescent="0.55000000000000004">
      <c r="A179" s="4" t="s">
        <v>26</v>
      </c>
      <c r="B179" s="4" t="s">
        <v>22</v>
      </c>
      <c r="C179" s="4" t="s">
        <v>2</v>
      </c>
      <c r="D179" s="4" t="s">
        <v>98</v>
      </c>
      <c r="E179" s="4" t="s">
        <v>19</v>
      </c>
      <c r="F179" s="4" t="s">
        <v>16</v>
      </c>
      <c r="G179">
        <v>8191.6051301982106</v>
      </c>
    </row>
    <row r="180" spans="1:7" x14ac:dyDescent="0.55000000000000004">
      <c r="A180" s="4" t="s">
        <v>26</v>
      </c>
      <c r="B180" s="4" t="s">
        <v>22</v>
      </c>
      <c r="C180" s="4" t="s">
        <v>2</v>
      </c>
      <c r="D180" s="4" t="s">
        <v>98</v>
      </c>
      <c r="E180" s="4" t="s">
        <v>19</v>
      </c>
      <c r="F180" s="4" t="s">
        <v>18</v>
      </c>
      <c r="G180">
        <v>14191.605130198212</v>
      </c>
    </row>
    <row r="181" spans="1:7" x14ac:dyDescent="0.55000000000000004">
      <c r="A181" s="4" t="s">
        <v>26</v>
      </c>
      <c r="B181" s="4" t="s">
        <v>22</v>
      </c>
      <c r="C181" s="4" t="s">
        <v>2</v>
      </c>
      <c r="D181" s="4" t="s">
        <v>98</v>
      </c>
      <c r="E181" s="4" t="s">
        <v>20</v>
      </c>
      <c r="F181" s="4" t="s">
        <v>16</v>
      </c>
      <c r="G181">
        <v>8191.6051301982106</v>
      </c>
    </row>
    <row r="182" spans="1:7" x14ac:dyDescent="0.55000000000000004">
      <c r="A182" s="4" t="s">
        <v>26</v>
      </c>
      <c r="B182" s="4" t="s">
        <v>22</v>
      </c>
      <c r="C182" s="4" t="s">
        <v>2</v>
      </c>
      <c r="D182" s="4" t="s">
        <v>98</v>
      </c>
      <c r="E182" s="4" t="s">
        <v>20</v>
      </c>
      <c r="F182" s="4" t="s">
        <v>18</v>
      </c>
      <c r="G182">
        <v>16191.605130198212</v>
      </c>
    </row>
    <row r="183" spans="1:7" x14ac:dyDescent="0.55000000000000004">
      <c r="A183" s="4" t="s">
        <v>26</v>
      </c>
      <c r="B183" s="4" t="s">
        <v>22</v>
      </c>
      <c r="C183" s="4" t="s">
        <v>3</v>
      </c>
      <c r="D183" s="4" t="s">
        <v>14</v>
      </c>
      <c r="E183" s="4" t="s">
        <v>15</v>
      </c>
      <c r="F183" s="4" t="s">
        <v>16</v>
      </c>
      <c r="G183">
        <v>8917.4115818111131</v>
      </c>
    </row>
    <row r="184" spans="1:7" x14ac:dyDescent="0.55000000000000004">
      <c r="A184" s="4" t="s">
        <v>26</v>
      </c>
      <c r="B184" s="4" t="s">
        <v>22</v>
      </c>
      <c r="C184" s="4" t="s">
        <v>3</v>
      </c>
      <c r="D184" s="4" t="s">
        <v>14</v>
      </c>
      <c r="E184" s="4" t="s">
        <v>15</v>
      </c>
      <c r="F184" s="4" t="s">
        <v>18</v>
      </c>
      <c r="G184">
        <v>8917.4115818111131</v>
      </c>
    </row>
    <row r="185" spans="1:7" x14ac:dyDescent="0.55000000000000004">
      <c r="A185" s="4" t="s">
        <v>26</v>
      </c>
      <c r="B185" s="4" t="s">
        <v>22</v>
      </c>
      <c r="C185" s="4" t="s">
        <v>3</v>
      </c>
      <c r="D185" s="4" t="s">
        <v>14</v>
      </c>
      <c r="E185" s="4" t="s">
        <v>19</v>
      </c>
      <c r="F185" s="4" t="s">
        <v>16</v>
      </c>
      <c r="G185" t="s">
        <v>52</v>
      </c>
    </row>
    <row r="186" spans="1:7" x14ac:dyDescent="0.55000000000000004">
      <c r="A186" s="4" t="s">
        <v>26</v>
      </c>
      <c r="B186" s="4" t="s">
        <v>22</v>
      </c>
      <c r="C186" s="4" t="s">
        <v>3</v>
      </c>
      <c r="D186" s="4" t="s">
        <v>14</v>
      </c>
      <c r="E186" s="4" t="s">
        <v>19</v>
      </c>
      <c r="F186" s="4" t="s">
        <v>18</v>
      </c>
      <c r="G186" t="s">
        <v>52</v>
      </c>
    </row>
    <row r="187" spans="1:7" x14ac:dyDescent="0.55000000000000004">
      <c r="A187" s="4" t="s">
        <v>26</v>
      </c>
      <c r="B187" s="4" t="s">
        <v>22</v>
      </c>
      <c r="C187" s="4" t="s">
        <v>3</v>
      </c>
      <c r="D187" s="4" t="s">
        <v>14</v>
      </c>
      <c r="E187" s="4" t="s">
        <v>20</v>
      </c>
      <c r="F187" s="4" t="s">
        <v>16</v>
      </c>
      <c r="G187" t="s">
        <v>52</v>
      </c>
    </row>
    <row r="188" spans="1:7" x14ac:dyDescent="0.55000000000000004">
      <c r="A188" s="4" t="s">
        <v>26</v>
      </c>
      <c r="B188" s="4" t="s">
        <v>22</v>
      </c>
      <c r="C188" s="4" t="s">
        <v>3</v>
      </c>
      <c r="D188" s="4" t="s">
        <v>14</v>
      </c>
      <c r="E188" s="4" t="s">
        <v>20</v>
      </c>
      <c r="F188" s="4" t="s">
        <v>18</v>
      </c>
      <c r="G188" t="s">
        <v>52</v>
      </c>
    </row>
    <row r="189" spans="1:7" x14ac:dyDescent="0.55000000000000004">
      <c r="A189" s="4" t="s">
        <v>26</v>
      </c>
      <c r="B189" s="4" t="s">
        <v>22</v>
      </c>
      <c r="C189" s="4" t="s">
        <v>3</v>
      </c>
      <c r="D189" s="4" t="s">
        <v>98</v>
      </c>
      <c r="E189" s="4" t="s">
        <v>15</v>
      </c>
      <c r="F189" s="4" t="s">
        <v>16</v>
      </c>
      <c r="G189" t="s">
        <v>52</v>
      </c>
    </row>
    <row r="190" spans="1:7" x14ac:dyDescent="0.55000000000000004">
      <c r="A190" s="4" t="s">
        <v>26</v>
      </c>
      <c r="B190" s="4" t="s">
        <v>22</v>
      </c>
      <c r="C190" s="4" t="s">
        <v>3</v>
      </c>
      <c r="D190" s="4" t="s">
        <v>98</v>
      </c>
      <c r="E190" s="4" t="s">
        <v>15</v>
      </c>
      <c r="F190" s="4" t="s">
        <v>18</v>
      </c>
      <c r="G190" t="s">
        <v>52</v>
      </c>
    </row>
    <row r="191" spans="1:7" x14ac:dyDescent="0.55000000000000004">
      <c r="A191" s="4" t="s">
        <v>26</v>
      </c>
      <c r="B191" s="4" t="s">
        <v>22</v>
      </c>
      <c r="C191" s="4" t="s">
        <v>3</v>
      </c>
      <c r="D191" s="4" t="s">
        <v>98</v>
      </c>
      <c r="E191" s="4" t="s">
        <v>19</v>
      </c>
      <c r="F191" s="4" t="s">
        <v>16</v>
      </c>
      <c r="G191">
        <v>8417.4115818111131</v>
      </c>
    </row>
    <row r="192" spans="1:7" x14ac:dyDescent="0.55000000000000004">
      <c r="A192" s="4" t="s">
        <v>26</v>
      </c>
      <c r="B192" s="4" t="s">
        <v>22</v>
      </c>
      <c r="C192" s="4" t="s">
        <v>3</v>
      </c>
      <c r="D192" s="4" t="s">
        <v>98</v>
      </c>
      <c r="E192" s="4" t="s">
        <v>19</v>
      </c>
      <c r="F192" s="4" t="s">
        <v>18</v>
      </c>
      <c r="G192">
        <v>14417.411581811113</v>
      </c>
    </row>
    <row r="193" spans="1:7" x14ac:dyDescent="0.55000000000000004">
      <c r="A193" s="4" t="s">
        <v>26</v>
      </c>
      <c r="B193" s="4" t="s">
        <v>22</v>
      </c>
      <c r="C193" s="4" t="s">
        <v>3</v>
      </c>
      <c r="D193" s="4" t="s">
        <v>98</v>
      </c>
      <c r="E193" s="4" t="s">
        <v>20</v>
      </c>
      <c r="F193" s="4" t="s">
        <v>16</v>
      </c>
      <c r="G193">
        <v>8417.4115818111131</v>
      </c>
    </row>
    <row r="194" spans="1:7" x14ac:dyDescent="0.55000000000000004">
      <c r="A194" s="4" t="s">
        <v>26</v>
      </c>
      <c r="B194" s="4" t="s">
        <v>22</v>
      </c>
      <c r="C194" s="4" t="s">
        <v>3</v>
      </c>
      <c r="D194" s="4" t="s">
        <v>98</v>
      </c>
      <c r="E194" s="4" t="s">
        <v>20</v>
      </c>
      <c r="F194" s="4" t="s">
        <v>18</v>
      </c>
      <c r="G194">
        <v>16417.411581811113</v>
      </c>
    </row>
    <row r="195" spans="1:7" x14ac:dyDescent="0.55000000000000004">
      <c r="A195" s="4" t="s">
        <v>26</v>
      </c>
      <c r="B195" s="4" t="s">
        <v>22</v>
      </c>
      <c r="C195" s="4" t="s">
        <v>4</v>
      </c>
      <c r="D195" s="4" t="s">
        <v>14</v>
      </c>
      <c r="E195" s="4" t="s">
        <v>15</v>
      </c>
      <c r="F195" s="4" t="s">
        <v>16</v>
      </c>
      <c r="G195">
        <v>9143.218033424022</v>
      </c>
    </row>
    <row r="196" spans="1:7" x14ac:dyDescent="0.55000000000000004">
      <c r="A196" s="4" t="s">
        <v>26</v>
      </c>
      <c r="B196" s="4" t="s">
        <v>22</v>
      </c>
      <c r="C196" s="4" t="s">
        <v>4</v>
      </c>
      <c r="D196" s="4" t="s">
        <v>14</v>
      </c>
      <c r="E196" s="4" t="s">
        <v>15</v>
      </c>
      <c r="F196" s="4" t="s">
        <v>18</v>
      </c>
      <c r="G196">
        <v>9143.218033424022</v>
      </c>
    </row>
    <row r="197" spans="1:7" x14ac:dyDescent="0.55000000000000004">
      <c r="A197" s="4" t="s">
        <v>26</v>
      </c>
      <c r="B197" s="4" t="s">
        <v>22</v>
      </c>
      <c r="C197" s="4" t="s">
        <v>4</v>
      </c>
      <c r="D197" s="4" t="s">
        <v>14</v>
      </c>
      <c r="E197" s="4" t="s">
        <v>19</v>
      </c>
      <c r="F197" s="4" t="s">
        <v>16</v>
      </c>
      <c r="G197">
        <v>9143.218033424022</v>
      </c>
    </row>
    <row r="198" spans="1:7" x14ac:dyDescent="0.55000000000000004">
      <c r="A198" s="4" t="s">
        <v>26</v>
      </c>
      <c r="B198" s="4" t="s">
        <v>22</v>
      </c>
      <c r="C198" s="4" t="s">
        <v>4</v>
      </c>
      <c r="D198" s="4" t="s">
        <v>14</v>
      </c>
      <c r="E198" s="4" t="s">
        <v>19</v>
      </c>
      <c r="F198" s="4" t="s">
        <v>18</v>
      </c>
      <c r="G198">
        <v>9143.218033424022</v>
      </c>
    </row>
    <row r="199" spans="1:7" x14ac:dyDescent="0.55000000000000004">
      <c r="A199" s="4" t="s">
        <v>26</v>
      </c>
      <c r="B199" s="4" t="s">
        <v>22</v>
      </c>
      <c r="C199" s="4" t="s">
        <v>4</v>
      </c>
      <c r="D199" s="4" t="s">
        <v>14</v>
      </c>
      <c r="E199" s="4" t="s">
        <v>20</v>
      </c>
      <c r="F199" s="4" t="s">
        <v>16</v>
      </c>
      <c r="G199" t="s">
        <v>52</v>
      </c>
    </row>
    <row r="200" spans="1:7" x14ac:dyDescent="0.55000000000000004">
      <c r="A200" s="4" t="s">
        <v>26</v>
      </c>
      <c r="B200" s="4" t="s">
        <v>22</v>
      </c>
      <c r="C200" s="4" t="s">
        <v>4</v>
      </c>
      <c r="D200" s="4" t="s">
        <v>14</v>
      </c>
      <c r="E200" s="4" t="s">
        <v>20</v>
      </c>
      <c r="F200" s="4" t="s">
        <v>18</v>
      </c>
      <c r="G200" t="s">
        <v>52</v>
      </c>
    </row>
    <row r="201" spans="1:7" x14ac:dyDescent="0.55000000000000004">
      <c r="A201" s="4" t="s">
        <v>26</v>
      </c>
      <c r="B201" s="4" t="s">
        <v>22</v>
      </c>
      <c r="C201" s="4" t="s">
        <v>4</v>
      </c>
      <c r="D201" s="4" t="s">
        <v>98</v>
      </c>
      <c r="E201" s="4" t="s">
        <v>15</v>
      </c>
      <c r="F201" s="4" t="s">
        <v>16</v>
      </c>
      <c r="G201" t="s">
        <v>52</v>
      </c>
    </row>
    <row r="202" spans="1:7" x14ac:dyDescent="0.55000000000000004">
      <c r="A202" s="4" t="s">
        <v>26</v>
      </c>
      <c r="B202" s="4" t="s">
        <v>22</v>
      </c>
      <c r="C202" s="4" t="s">
        <v>4</v>
      </c>
      <c r="D202" s="4" t="s">
        <v>98</v>
      </c>
      <c r="E202" s="4" t="s">
        <v>15</v>
      </c>
      <c r="F202" s="4" t="s">
        <v>18</v>
      </c>
      <c r="G202" t="s">
        <v>52</v>
      </c>
    </row>
    <row r="203" spans="1:7" x14ac:dyDescent="0.55000000000000004">
      <c r="A203" s="4" t="s">
        <v>26</v>
      </c>
      <c r="B203" s="4" t="s">
        <v>22</v>
      </c>
      <c r="C203" s="4" t="s">
        <v>4</v>
      </c>
      <c r="D203" s="4" t="s">
        <v>98</v>
      </c>
      <c r="E203" s="4" t="s">
        <v>19</v>
      </c>
      <c r="F203" s="4" t="s">
        <v>16</v>
      </c>
      <c r="G203">
        <v>8643.2180334240184</v>
      </c>
    </row>
    <row r="204" spans="1:7" x14ac:dyDescent="0.55000000000000004">
      <c r="A204" s="4" t="s">
        <v>26</v>
      </c>
      <c r="B204" s="4" t="s">
        <v>22</v>
      </c>
      <c r="C204" s="4" t="s">
        <v>4</v>
      </c>
      <c r="D204" s="4" t="s">
        <v>98</v>
      </c>
      <c r="E204" s="4" t="s">
        <v>19</v>
      </c>
      <c r="F204" s="4" t="s">
        <v>18</v>
      </c>
      <c r="G204">
        <v>14643.218033424018</v>
      </c>
    </row>
    <row r="205" spans="1:7" x14ac:dyDescent="0.55000000000000004">
      <c r="A205" s="4" t="s">
        <v>26</v>
      </c>
      <c r="B205" s="4" t="s">
        <v>22</v>
      </c>
      <c r="C205" s="4" t="s">
        <v>4</v>
      </c>
      <c r="D205" s="4" t="s">
        <v>98</v>
      </c>
      <c r="E205" s="4" t="s">
        <v>20</v>
      </c>
      <c r="F205" s="4" t="s">
        <v>16</v>
      </c>
      <c r="G205">
        <v>8643.2180334240184</v>
      </c>
    </row>
    <row r="206" spans="1:7" x14ac:dyDescent="0.55000000000000004">
      <c r="A206" s="4" t="s">
        <v>26</v>
      </c>
      <c r="B206" s="4" t="s">
        <v>22</v>
      </c>
      <c r="C206" s="4" t="s">
        <v>4</v>
      </c>
      <c r="D206" s="4" t="s">
        <v>98</v>
      </c>
      <c r="E206" s="4" t="s">
        <v>20</v>
      </c>
      <c r="F206" s="4" t="s">
        <v>18</v>
      </c>
      <c r="G206">
        <v>16643.218033424018</v>
      </c>
    </row>
    <row r="207" spans="1:7" x14ac:dyDescent="0.55000000000000004">
      <c r="A207" s="4" t="s">
        <v>26</v>
      </c>
      <c r="B207" s="4" t="s">
        <v>22</v>
      </c>
      <c r="C207" s="4" t="s">
        <v>5</v>
      </c>
      <c r="D207" s="4" t="s">
        <v>14</v>
      </c>
      <c r="E207" s="4" t="s">
        <v>15</v>
      </c>
      <c r="F207" s="4" t="s">
        <v>16</v>
      </c>
      <c r="G207">
        <v>9369.0244850369199</v>
      </c>
    </row>
    <row r="208" spans="1:7" x14ac:dyDescent="0.55000000000000004">
      <c r="A208" s="4" t="s">
        <v>26</v>
      </c>
      <c r="B208" s="4" t="s">
        <v>22</v>
      </c>
      <c r="C208" s="4" t="s">
        <v>5</v>
      </c>
      <c r="D208" s="4" t="s">
        <v>14</v>
      </c>
      <c r="E208" s="4" t="s">
        <v>15</v>
      </c>
      <c r="F208" s="4" t="s">
        <v>18</v>
      </c>
      <c r="G208">
        <v>9369.0244850369199</v>
      </c>
    </row>
    <row r="209" spans="1:7" x14ac:dyDescent="0.55000000000000004">
      <c r="A209" s="4" t="s">
        <v>26</v>
      </c>
      <c r="B209" s="4" t="s">
        <v>22</v>
      </c>
      <c r="C209" s="4" t="s">
        <v>5</v>
      </c>
      <c r="D209" s="4" t="s">
        <v>14</v>
      </c>
      <c r="E209" s="4" t="s">
        <v>19</v>
      </c>
      <c r="F209" s="4" t="s">
        <v>16</v>
      </c>
      <c r="G209">
        <v>9369.0244850369199</v>
      </c>
    </row>
    <row r="210" spans="1:7" x14ac:dyDescent="0.55000000000000004">
      <c r="A210" s="4" t="s">
        <v>26</v>
      </c>
      <c r="B210" s="4" t="s">
        <v>22</v>
      </c>
      <c r="C210" s="4" t="s">
        <v>5</v>
      </c>
      <c r="D210" s="4" t="s">
        <v>14</v>
      </c>
      <c r="E210" s="4" t="s">
        <v>19</v>
      </c>
      <c r="F210" s="4" t="s">
        <v>18</v>
      </c>
      <c r="G210">
        <v>9369.0244850369199</v>
      </c>
    </row>
    <row r="211" spans="1:7" x14ac:dyDescent="0.55000000000000004">
      <c r="A211" s="4" t="s">
        <v>26</v>
      </c>
      <c r="B211" s="4" t="s">
        <v>22</v>
      </c>
      <c r="C211" s="4" t="s">
        <v>5</v>
      </c>
      <c r="D211" s="4" t="s">
        <v>14</v>
      </c>
      <c r="E211" s="4" t="s">
        <v>20</v>
      </c>
      <c r="F211" s="4" t="s">
        <v>16</v>
      </c>
      <c r="G211" t="s">
        <v>52</v>
      </c>
    </row>
    <row r="212" spans="1:7" x14ac:dyDescent="0.55000000000000004">
      <c r="A212" s="4" t="s">
        <v>26</v>
      </c>
      <c r="B212" s="4" t="s">
        <v>22</v>
      </c>
      <c r="C212" s="4" t="s">
        <v>5</v>
      </c>
      <c r="D212" s="4" t="s">
        <v>14</v>
      </c>
      <c r="E212" s="4" t="s">
        <v>20</v>
      </c>
      <c r="F212" s="4" t="s">
        <v>18</v>
      </c>
      <c r="G212" t="s">
        <v>52</v>
      </c>
    </row>
    <row r="213" spans="1:7" x14ac:dyDescent="0.55000000000000004">
      <c r="A213" s="4" t="s">
        <v>26</v>
      </c>
      <c r="B213" s="4" t="s">
        <v>22</v>
      </c>
      <c r="C213" s="4" t="s">
        <v>5</v>
      </c>
      <c r="D213" s="4" t="s">
        <v>98</v>
      </c>
      <c r="E213" s="4" t="s">
        <v>15</v>
      </c>
      <c r="F213" s="4" t="s">
        <v>16</v>
      </c>
      <c r="G213" t="s">
        <v>52</v>
      </c>
    </row>
    <row r="214" spans="1:7" x14ac:dyDescent="0.55000000000000004">
      <c r="A214" s="4" t="s">
        <v>26</v>
      </c>
      <c r="B214" s="4" t="s">
        <v>22</v>
      </c>
      <c r="C214" s="4" t="s">
        <v>5</v>
      </c>
      <c r="D214" s="4" t="s">
        <v>98</v>
      </c>
      <c r="E214" s="4" t="s">
        <v>15</v>
      </c>
      <c r="F214" s="4" t="s">
        <v>18</v>
      </c>
      <c r="G214" t="s">
        <v>52</v>
      </c>
    </row>
    <row r="215" spans="1:7" x14ac:dyDescent="0.55000000000000004">
      <c r="A215" s="4" t="s">
        <v>26</v>
      </c>
      <c r="B215" s="4" t="s">
        <v>22</v>
      </c>
      <c r="C215" s="4" t="s">
        <v>5</v>
      </c>
      <c r="D215" s="4" t="s">
        <v>98</v>
      </c>
      <c r="E215" s="4" t="s">
        <v>19</v>
      </c>
      <c r="F215" s="4" t="s">
        <v>16</v>
      </c>
      <c r="G215" t="s">
        <v>52</v>
      </c>
    </row>
    <row r="216" spans="1:7" x14ac:dyDescent="0.55000000000000004">
      <c r="A216" s="4" t="s">
        <v>26</v>
      </c>
      <c r="B216" s="4" t="s">
        <v>22</v>
      </c>
      <c r="C216" s="4" t="s">
        <v>5</v>
      </c>
      <c r="D216" s="4" t="s">
        <v>98</v>
      </c>
      <c r="E216" s="4" t="s">
        <v>19</v>
      </c>
      <c r="F216" s="4" t="s">
        <v>18</v>
      </c>
      <c r="G216" t="s">
        <v>52</v>
      </c>
    </row>
    <row r="217" spans="1:7" x14ac:dyDescent="0.55000000000000004">
      <c r="A217" s="4" t="s">
        <v>26</v>
      </c>
      <c r="B217" s="4" t="s">
        <v>22</v>
      </c>
      <c r="C217" s="4" t="s">
        <v>5</v>
      </c>
      <c r="D217" s="4" t="s">
        <v>98</v>
      </c>
      <c r="E217" s="4" t="s">
        <v>20</v>
      </c>
      <c r="F217" s="4" t="s">
        <v>16</v>
      </c>
      <c r="G217">
        <v>8869.0244850369218</v>
      </c>
    </row>
    <row r="218" spans="1:7" x14ac:dyDescent="0.55000000000000004">
      <c r="A218" s="4" t="s">
        <v>26</v>
      </c>
      <c r="B218" s="4" t="s">
        <v>22</v>
      </c>
      <c r="C218" s="4" t="s">
        <v>5</v>
      </c>
      <c r="D218" s="4" t="s">
        <v>98</v>
      </c>
      <c r="E218" s="4" t="s">
        <v>20</v>
      </c>
      <c r="F218" s="4" t="s">
        <v>18</v>
      </c>
      <c r="G218">
        <v>16869.02448503692</v>
      </c>
    </row>
    <row r="219" spans="1:7" x14ac:dyDescent="0.55000000000000004">
      <c r="A219" s="4" t="s">
        <v>26</v>
      </c>
      <c r="B219" s="4" t="s">
        <v>22</v>
      </c>
      <c r="C219" s="4" t="s">
        <v>6</v>
      </c>
      <c r="D219" s="4" t="s">
        <v>14</v>
      </c>
      <c r="E219" s="4" t="s">
        <v>15</v>
      </c>
      <c r="F219" s="4" t="s">
        <v>16</v>
      </c>
      <c r="G219">
        <v>9524.9384635315455</v>
      </c>
    </row>
    <row r="220" spans="1:7" x14ac:dyDescent="0.55000000000000004">
      <c r="A220" s="4" t="s">
        <v>26</v>
      </c>
      <c r="B220" s="4" t="s">
        <v>22</v>
      </c>
      <c r="C220" s="4" t="s">
        <v>6</v>
      </c>
      <c r="D220" s="4" t="s">
        <v>14</v>
      </c>
      <c r="E220" s="4" t="s">
        <v>15</v>
      </c>
      <c r="F220" s="4" t="s">
        <v>18</v>
      </c>
      <c r="G220">
        <v>9524.9384635315455</v>
      </c>
    </row>
    <row r="221" spans="1:7" x14ac:dyDescent="0.55000000000000004">
      <c r="A221" s="4" t="s">
        <v>26</v>
      </c>
      <c r="B221" s="4" t="s">
        <v>22</v>
      </c>
      <c r="C221" s="4" t="s">
        <v>6</v>
      </c>
      <c r="D221" s="4" t="s">
        <v>14</v>
      </c>
      <c r="E221" s="4" t="s">
        <v>19</v>
      </c>
      <c r="F221" s="4" t="s">
        <v>16</v>
      </c>
      <c r="G221">
        <v>9524.9384635315455</v>
      </c>
    </row>
    <row r="222" spans="1:7" x14ac:dyDescent="0.55000000000000004">
      <c r="A222" s="4" t="s">
        <v>26</v>
      </c>
      <c r="B222" s="4" t="s">
        <v>22</v>
      </c>
      <c r="C222" s="4" t="s">
        <v>6</v>
      </c>
      <c r="D222" s="4" t="s">
        <v>14</v>
      </c>
      <c r="E222" s="4" t="s">
        <v>19</v>
      </c>
      <c r="F222" s="4" t="s">
        <v>18</v>
      </c>
      <c r="G222">
        <v>9524.9384635315455</v>
      </c>
    </row>
    <row r="223" spans="1:7" x14ac:dyDescent="0.55000000000000004">
      <c r="A223" s="4" t="s">
        <v>26</v>
      </c>
      <c r="B223" s="4" t="s">
        <v>22</v>
      </c>
      <c r="C223" s="4" t="s">
        <v>6</v>
      </c>
      <c r="D223" s="4" t="s">
        <v>14</v>
      </c>
      <c r="E223" s="4" t="s">
        <v>20</v>
      </c>
      <c r="F223" s="4" t="s">
        <v>16</v>
      </c>
      <c r="G223">
        <v>9524.9384635315455</v>
      </c>
    </row>
    <row r="224" spans="1:7" x14ac:dyDescent="0.55000000000000004">
      <c r="A224" s="4" t="s">
        <v>26</v>
      </c>
      <c r="B224" s="4" t="s">
        <v>22</v>
      </c>
      <c r="C224" s="4" t="s">
        <v>6</v>
      </c>
      <c r="D224" s="4" t="s">
        <v>14</v>
      </c>
      <c r="E224" s="4" t="s">
        <v>20</v>
      </c>
      <c r="F224" s="4" t="s">
        <v>18</v>
      </c>
      <c r="G224">
        <v>9524.9384635315455</v>
      </c>
    </row>
    <row r="225" spans="1:7" x14ac:dyDescent="0.55000000000000004">
      <c r="A225" s="4" t="s">
        <v>26</v>
      </c>
      <c r="B225" s="4" t="s">
        <v>22</v>
      </c>
      <c r="C225" s="4" t="s">
        <v>6</v>
      </c>
      <c r="D225" s="4" t="s">
        <v>98</v>
      </c>
      <c r="E225" s="4" t="s">
        <v>15</v>
      </c>
      <c r="F225" s="4" t="s">
        <v>16</v>
      </c>
      <c r="G225" t="s">
        <v>52</v>
      </c>
    </row>
    <row r="226" spans="1:7" x14ac:dyDescent="0.55000000000000004">
      <c r="A226" s="4" t="s">
        <v>26</v>
      </c>
      <c r="B226" s="4" t="s">
        <v>22</v>
      </c>
      <c r="C226" s="4" t="s">
        <v>6</v>
      </c>
      <c r="D226" s="4" t="s">
        <v>98</v>
      </c>
      <c r="E226" s="4" t="s">
        <v>15</v>
      </c>
      <c r="F226" s="4" t="s">
        <v>18</v>
      </c>
      <c r="G226" t="s">
        <v>52</v>
      </c>
    </row>
    <row r="227" spans="1:7" x14ac:dyDescent="0.55000000000000004">
      <c r="A227" s="4" t="s">
        <v>26</v>
      </c>
      <c r="B227" s="4" t="s">
        <v>22</v>
      </c>
      <c r="C227" s="4" t="s">
        <v>6</v>
      </c>
      <c r="D227" s="4" t="s">
        <v>98</v>
      </c>
      <c r="E227" s="4" t="s">
        <v>19</v>
      </c>
      <c r="F227" s="4" t="s">
        <v>16</v>
      </c>
      <c r="G227" t="s">
        <v>52</v>
      </c>
    </row>
    <row r="228" spans="1:7" x14ac:dyDescent="0.55000000000000004">
      <c r="A228" s="4" t="s">
        <v>26</v>
      </c>
      <c r="B228" s="4" t="s">
        <v>22</v>
      </c>
      <c r="C228" s="4" t="s">
        <v>6</v>
      </c>
      <c r="D228" s="4" t="s">
        <v>98</v>
      </c>
      <c r="E228" s="4" t="s">
        <v>19</v>
      </c>
      <c r="F228" s="4" t="s">
        <v>18</v>
      </c>
      <c r="G228" t="s">
        <v>52</v>
      </c>
    </row>
    <row r="229" spans="1:7" x14ac:dyDescent="0.55000000000000004">
      <c r="A229" s="4" t="s">
        <v>26</v>
      </c>
      <c r="B229" s="4" t="s">
        <v>22</v>
      </c>
      <c r="C229" s="4" t="s">
        <v>6</v>
      </c>
      <c r="D229" s="4" t="s">
        <v>98</v>
      </c>
      <c r="E229" s="4" t="s">
        <v>20</v>
      </c>
      <c r="F229" s="4" t="s">
        <v>16</v>
      </c>
      <c r="G229">
        <v>9024.9384635315455</v>
      </c>
    </row>
    <row r="230" spans="1:7" x14ac:dyDescent="0.55000000000000004">
      <c r="A230" s="4" t="s">
        <v>26</v>
      </c>
      <c r="B230" s="4" t="s">
        <v>22</v>
      </c>
      <c r="C230" s="4" t="s">
        <v>6</v>
      </c>
      <c r="D230" s="4" t="s">
        <v>98</v>
      </c>
      <c r="E230" s="4" t="s">
        <v>20</v>
      </c>
      <c r="F230" s="4" t="s">
        <v>18</v>
      </c>
      <c r="G230">
        <v>17024.938463531544</v>
      </c>
    </row>
    <row r="231" spans="1:7" x14ac:dyDescent="0.55000000000000004">
      <c r="A231" s="4" t="s">
        <v>26</v>
      </c>
      <c r="B231" s="4" t="s">
        <v>22</v>
      </c>
      <c r="C231" s="4" t="s">
        <v>7</v>
      </c>
      <c r="D231" s="4" t="s">
        <v>14</v>
      </c>
      <c r="E231" s="4" t="s">
        <v>15</v>
      </c>
      <c r="F231" s="4" t="s">
        <v>16</v>
      </c>
      <c r="G231">
        <v>9680.8524420261674</v>
      </c>
    </row>
    <row r="232" spans="1:7" x14ac:dyDescent="0.55000000000000004">
      <c r="A232" s="4" t="s">
        <v>26</v>
      </c>
      <c r="B232" s="4" t="s">
        <v>22</v>
      </c>
      <c r="C232" s="4" t="s">
        <v>7</v>
      </c>
      <c r="D232" s="4" t="s">
        <v>14</v>
      </c>
      <c r="E232" s="4" t="s">
        <v>15</v>
      </c>
      <c r="F232" s="4" t="s">
        <v>18</v>
      </c>
      <c r="G232">
        <v>9680.8524420261692</v>
      </c>
    </row>
    <row r="233" spans="1:7" x14ac:dyDescent="0.55000000000000004">
      <c r="A233" s="4" t="s">
        <v>26</v>
      </c>
      <c r="B233" s="4" t="s">
        <v>22</v>
      </c>
      <c r="C233" s="4" t="s">
        <v>7</v>
      </c>
      <c r="D233" s="4" t="s">
        <v>14</v>
      </c>
      <c r="E233" s="4" t="s">
        <v>19</v>
      </c>
      <c r="F233" s="4" t="s">
        <v>16</v>
      </c>
      <c r="G233">
        <v>9680.8524420261692</v>
      </c>
    </row>
    <row r="234" spans="1:7" x14ac:dyDescent="0.55000000000000004">
      <c r="A234" s="4" t="s">
        <v>26</v>
      </c>
      <c r="B234" s="4" t="s">
        <v>22</v>
      </c>
      <c r="C234" s="4" t="s">
        <v>7</v>
      </c>
      <c r="D234" s="4" t="s">
        <v>14</v>
      </c>
      <c r="E234" s="4" t="s">
        <v>19</v>
      </c>
      <c r="F234" s="4" t="s">
        <v>18</v>
      </c>
      <c r="G234">
        <v>9680.8524420261692</v>
      </c>
    </row>
    <row r="235" spans="1:7" x14ac:dyDescent="0.55000000000000004">
      <c r="A235" s="4" t="s">
        <v>26</v>
      </c>
      <c r="B235" s="4" t="s">
        <v>22</v>
      </c>
      <c r="C235" s="4" t="s">
        <v>7</v>
      </c>
      <c r="D235" s="4" t="s">
        <v>14</v>
      </c>
      <c r="E235" s="4" t="s">
        <v>20</v>
      </c>
      <c r="F235" s="4" t="s">
        <v>16</v>
      </c>
      <c r="G235">
        <v>9680.8524420261692</v>
      </c>
    </row>
    <row r="236" spans="1:7" x14ac:dyDescent="0.55000000000000004">
      <c r="A236" s="4" t="s">
        <v>26</v>
      </c>
      <c r="B236" s="4" t="s">
        <v>22</v>
      </c>
      <c r="C236" s="4" t="s">
        <v>7</v>
      </c>
      <c r="D236" s="4" t="s">
        <v>14</v>
      </c>
      <c r="E236" s="4" t="s">
        <v>20</v>
      </c>
      <c r="F236" s="4" t="s">
        <v>18</v>
      </c>
      <c r="G236">
        <v>9680.8524420261692</v>
      </c>
    </row>
    <row r="237" spans="1:7" x14ac:dyDescent="0.55000000000000004">
      <c r="A237" s="4" t="s">
        <v>26</v>
      </c>
      <c r="B237" s="4" t="s">
        <v>22</v>
      </c>
      <c r="C237" s="4" t="s">
        <v>7</v>
      </c>
      <c r="D237" s="4" t="s">
        <v>98</v>
      </c>
      <c r="E237" s="4" t="s">
        <v>15</v>
      </c>
      <c r="F237" s="4" t="s">
        <v>16</v>
      </c>
      <c r="G237" t="s">
        <v>52</v>
      </c>
    </row>
    <row r="238" spans="1:7" x14ac:dyDescent="0.55000000000000004">
      <c r="A238" s="4" t="s">
        <v>26</v>
      </c>
      <c r="B238" s="4" t="s">
        <v>22</v>
      </c>
      <c r="C238" s="4" t="s">
        <v>7</v>
      </c>
      <c r="D238" s="4" t="s">
        <v>98</v>
      </c>
      <c r="E238" s="4" t="s">
        <v>15</v>
      </c>
      <c r="F238" s="4" t="s">
        <v>18</v>
      </c>
      <c r="G238" t="s">
        <v>52</v>
      </c>
    </row>
    <row r="239" spans="1:7" x14ac:dyDescent="0.55000000000000004">
      <c r="A239" s="4" t="s">
        <v>26</v>
      </c>
      <c r="B239" s="4" t="s">
        <v>22</v>
      </c>
      <c r="C239" s="4" t="s">
        <v>7</v>
      </c>
      <c r="D239" s="4" t="s">
        <v>98</v>
      </c>
      <c r="E239" s="4" t="s">
        <v>19</v>
      </c>
      <c r="F239" s="4" t="s">
        <v>16</v>
      </c>
      <c r="G239" t="s">
        <v>52</v>
      </c>
    </row>
    <row r="240" spans="1:7" x14ac:dyDescent="0.55000000000000004">
      <c r="A240" s="4" t="s">
        <v>26</v>
      </c>
      <c r="B240" s="4" t="s">
        <v>22</v>
      </c>
      <c r="C240" s="4" t="s">
        <v>7</v>
      </c>
      <c r="D240" s="4" t="s">
        <v>98</v>
      </c>
      <c r="E240" s="4" t="s">
        <v>19</v>
      </c>
      <c r="F240" s="4" t="s">
        <v>18</v>
      </c>
      <c r="G240" t="s">
        <v>52</v>
      </c>
    </row>
    <row r="241" spans="1:7" x14ac:dyDescent="0.55000000000000004">
      <c r="A241" s="4" t="s">
        <v>26</v>
      </c>
      <c r="B241" s="4" t="s">
        <v>22</v>
      </c>
      <c r="C241" s="4" t="s">
        <v>7</v>
      </c>
      <c r="D241" s="4" t="s">
        <v>98</v>
      </c>
      <c r="E241" s="4" t="s">
        <v>20</v>
      </c>
      <c r="F241" s="4" t="s">
        <v>16</v>
      </c>
      <c r="G241">
        <v>9180.8524420261674</v>
      </c>
    </row>
    <row r="242" spans="1:7" x14ac:dyDescent="0.55000000000000004">
      <c r="A242" s="4" t="s">
        <v>26</v>
      </c>
      <c r="B242" s="4" t="s">
        <v>22</v>
      </c>
      <c r="C242" s="4" t="s">
        <v>7</v>
      </c>
      <c r="D242" s="4" t="s">
        <v>98</v>
      </c>
      <c r="E242" s="4" t="s">
        <v>20</v>
      </c>
      <c r="F242" s="4" t="s">
        <v>18</v>
      </c>
      <c r="G242">
        <v>17180.852442026167</v>
      </c>
    </row>
    <row r="243" spans="1:7" x14ac:dyDescent="0.55000000000000004">
      <c r="A243" s="4" t="s">
        <v>26</v>
      </c>
      <c r="B243" s="4" t="s">
        <v>22</v>
      </c>
      <c r="C243" s="4" t="s">
        <v>8</v>
      </c>
      <c r="D243" s="4" t="s">
        <v>14</v>
      </c>
      <c r="E243" s="4" t="s">
        <v>15</v>
      </c>
      <c r="F243" s="4" t="s">
        <v>16</v>
      </c>
      <c r="G243">
        <v>10460.422334499288</v>
      </c>
    </row>
    <row r="244" spans="1:7" x14ac:dyDescent="0.55000000000000004">
      <c r="A244" s="4" t="s">
        <v>26</v>
      </c>
      <c r="B244" s="4" t="s">
        <v>22</v>
      </c>
      <c r="C244" s="4" t="s">
        <v>8</v>
      </c>
      <c r="D244" s="4" t="s">
        <v>14</v>
      </c>
      <c r="E244" s="4" t="s">
        <v>15</v>
      </c>
      <c r="F244" s="4" t="s">
        <v>18</v>
      </c>
      <c r="G244">
        <v>10460.422334499286</v>
      </c>
    </row>
    <row r="245" spans="1:7" x14ac:dyDescent="0.55000000000000004">
      <c r="A245" s="4" t="s">
        <v>26</v>
      </c>
      <c r="B245" s="4" t="s">
        <v>22</v>
      </c>
      <c r="C245" s="4" t="s">
        <v>8</v>
      </c>
      <c r="D245" s="4" t="s">
        <v>14</v>
      </c>
      <c r="E245" s="4" t="s">
        <v>19</v>
      </c>
      <c r="F245" s="4" t="s">
        <v>16</v>
      </c>
      <c r="G245">
        <v>10460.422334499286</v>
      </c>
    </row>
    <row r="246" spans="1:7" x14ac:dyDescent="0.55000000000000004">
      <c r="A246" s="4" t="s">
        <v>26</v>
      </c>
      <c r="B246" s="4" t="s">
        <v>22</v>
      </c>
      <c r="C246" s="4" t="s">
        <v>8</v>
      </c>
      <c r="D246" s="4" t="s">
        <v>14</v>
      </c>
      <c r="E246" s="4" t="s">
        <v>19</v>
      </c>
      <c r="F246" s="4" t="s">
        <v>18</v>
      </c>
      <c r="G246">
        <v>10460.422334499286</v>
      </c>
    </row>
    <row r="247" spans="1:7" x14ac:dyDescent="0.55000000000000004">
      <c r="A247" s="4" t="s">
        <v>26</v>
      </c>
      <c r="B247" s="4" t="s">
        <v>22</v>
      </c>
      <c r="C247" s="4" t="s">
        <v>8</v>
      </c>
      <c r="D247" s="4" t="s">
        <v>14</v>
      </c>
      <c r="E247" s="4" t="s">
        <v>20</v>
      </c>
      <c r="F247" s="4" t="s">
        <v>16</v>
      </c>
      <c r="G247">
        <v>10460.422334499286</v>
      </c>
    </row>
    <row r="248" spans="1:7" x14ac:dyDescent="0.55000000000000004">
      <c r="A248" s="4" t="s">
        <v>26</v>
      </c>
      <c r="B248" s="4" t="s">
        <v>22</v>
      </c>
      <c r="C248" s="4" t="s">
        <v>8</v>
      </c>
      <c r="D248" s="4" t="s">
        <v>14</v>
      </c>
      <c r="E248" s="4" t="s">
        <v>20</v>
      </c>
      <c r="F248" s="4" t="s">
        <v>18</v>
      </c>
      <c r="G248">
        <v>10460.422334499286</v>
      </c>
    </row>
    <row r="249" spans="1:7" x14ac:dyDescent="0.55000000000000004">
      <c r="A249" s="4" t="s">
        <v>26</v>
      </c>
      <c r="B249" s="4" t="s">
        <v>22</v>
      </c>
      <c r="C249" s="4" t="s">
        <v>8</v>
      </c>
      <c r="D249" s="4" t="s">
        <v>98</v>
      </c>
      <c r="E249" s="4" t="s">
        <v>15</v>
      </c>
      <c r="F249" s="4" t="s">
        <v>16</v>
      </c>
      <c r="G249" t="s">
        <v>52</v>
      </c>
    </row>
    <row r="250" spans="1:7" x14ac:dyDescent="0.55000000000000004">
      <c r="A250" s="4" t="s">
        <v>26</v>
      </c>
      <c r="B250" s="4" t="s">
        <v>22</v>
      </c>
      <c r="C250" s="4" t="s">
        <v>8</v>
      </c>
      <c r="D250" s="4" t="s">
        <v>98</v>
      </c>
      <c r="E250" s="4" t="s">
        <v>15</v>
      </c>
      <c r="F250" s="4" t="s">
        <v>18</v>
      </c>
      <c r="G250" t="s">
        <v>52</v>
      </c>
    </row>
    <row r="251" spans="1:7" x14ac:dyDescent="0.55000000000000004">
      <c r="A251" s="4" t="s">
        <v>26</v>
      </c>
      <c r="B251" s="4" t="s">
        <v>22</v>
      </c>
      <c r="C251" s="4" t="s">
        <v>8</v>
      </c>
      <c r="D251" s="4" t="s">
        <v>98</v>
      </c>
      <c r="E251" s="4" t="s">
        <v>19</v>
      </c>
      <c r="F251" s="4" t="s">
        <v>16</v>
      </c>
      <c r="G251" t="s">
        <v>52</v>
      </c>
    </row>
    <row r="252" spans="1:7" x14ac:dyDescent="0.55000000000000004">
      <c r="A252" s="4" t="s">
        <v>26</v>
      </c>
      <c r="B252" s="4" t="s">
        <v>22</v>
      </c>
      <c r="C252" s="4" t="s">
        <v>8</v>
      </c>
      <c r="D252" s="4" t="s">
        <v>98</v>
      </c>
      <c r="E252" s="4" t="s">
        <v>19</v>
      </c>
      <c r="F252" s="4" t="s">
        <v>18</v>
      </c>
      <c r="G252" t="s">
        <v>52</v>
      </c>
    </row>
    <row r="253" spans="1:7" x14ac:dyDescent="0.55000000000000004">
      <c r="A253" s="4" t="s">
        <v>26</v>
      </c>
      <c r="B253" s="4" t="s">
        <v>22</v>
      </c>
      <c r="C253" s="4" t="s">
        <v>8</v>
      </c>
      <c r="D253" s="4" t="s">
        <v>98</v>
      </c>
      <c r="E253" s="4" t="s">
        <v>20</v>
      </c>
      <c r="F253" s="4" t="s">
        <v>16</v>
      </c>
      <c r="G253">
        <v>9960.4223344992879</v>
      </c>
    </row>
    <row r="254" spans="1:7" x14ac:dyDescent="0.55000000000000004">
      <c r="A254" s="4" t="s">
        <v>26</v>
      </c>
      <c r="B254" s="4" t="s">
        <v>22</v>
      </c>
      <c r="C254" s="4" t="s">
        <v>8</v>
      </c>
      <c r="D254" s="4" t="s">
        <v>98</v>
      </c>
      <c r="E254" s="4" t="s">
        <v>20</v>
      </c>
      <c r="F254" s="4" t="s">
        <v>18</v>
      </c>
      <c r="G254">
        <v>17960.422334499286</v>
      </c>
    </row>
    <row r="255" spans="1:7" x14ac:dyDescent="0.55000000000000004">
      <c r="A255" s="4" t="s">
        <v>26</v>
      </c>
      <c r="B255" s="4" t="s">
        <v>22</v>
      </c>
      <c r="C255" s="4" t="s">
        <v>9</v>
      </c>
      <c r="D255" s="4" t="s">
        <v>14</v>
      </c>
      <c r="E255" s="4" t="s">
        <v>15</v>
      </c>
      <c r="F255" s="4" t="s">
        <v>16</v>
      </c>
      <c r="G255">
        <v>11239.992226972405</v>
      </c>
    </row>
    <row r="256" spans="1:7" x14ac:dyDescent="0.55000000000000004">
      <c r="A256" s="4" t="s">
        <v>26</v>
      </c>
      <c r="B256" s="4" t="s">
        <v>22</v>
      </c>
      <c r="C256" s="4" t="s">
        <v>9</v>
      </c>
      <c r="D256" s="4" t="s">
        <v>14</v>
      </c>
      <c r="E256" s="4" t="s">
        <v>15</v>
      </c>
      <c r="F256" s="4" t="s">
        <v>18</v>
      </c>
      <c r="G256">
        <v>11239.992226972405</v>
      </c>
    </row>
    <row r="257" spans="1:7" x14ac:dyDescent="0.55000000000000004">
      <c r="A257" s="4" t="s">
        <v>26</v>
      </c>
      <c r="B257" s="4" t="s">
        <v>22</v>
      </c>
      <c r="C257" s="4" t="s">
        <v>9</v>
      </c>
      <c r="D257" s="4" t="s">
        <v>14</v>
      </c>
      <c r="E257" s="4" t="s">
        <v>19</v>
      </c>
      <c r="F257" s="4" t="s">
        <v>16</v>
      </c>
      <c r="G257">
        <v>11239.992226972403</v>
      </c>
    </row>
    <row r="258" spans="1:7" x14ac:dyDescent="0.55000000000000004">
      <c r="A258" s="4" t="s">
        <v>26</v>
      </c>
      <c r="B258" s="4" t="s">
        <v>22</v>
      </c>
      <c r="C258" s="4" t="s">
        <v>9</v>
      </c>
      <c r="D258" s="4" t="s">
        <v>14</v>
      </c>
      <c r="E258" s="4" t="s">
        <v>19</v>
      </c>
      <c r="F258" s="4" t="s">
        <v>18</v>
      </c>
      <c r="G258">
        <v>11239.992226972403</v>
      </c>
    </row>
    <row r="259" spans="1:7" x14ac:dyDescent="0.55000000000000004">
      <c r="A259" s="4" t="s">
        <v>26</v>
      </c>
      <c r="B259" s="4" t="s">
        <v>22</v>
      </c>
      <c r="C259" s="4" t="s">
        <v>9</v>
      </c>
      <c r="D259" s="4" t="s">
        <v>14</v>
      </c>
      <c r="E259" s="4" t="s">
        <v>20</v>
      </c>
      <c r="F259" s="4" t="s">
        <v>16</v>
      </c>
      <c r="G259">
        <v>11239.99222697241</v>
      </c>
    </row>
    <row r="260" spans="1:7" x14ac:dyDescent="0.55000000000000004">
      <c r="A260" s="4" t="s">
        <v>26</v>
      </c>
      <c r="B260" s="4" t="s">
        <v>22</v>
      </c>
      <c r="C260" s="4" t="s">
        <v>9</v>
      </c>
      <c r="D260" s="4" t="s">
        <v>14</v>
      </c>
      <c r="E260" s="4" t="s">
        <v>20</v>
      </c>
      <c r="F260" s="4" t="s">
        <v>18</v>
      </c>
      <c r="G260">
        <v>11239.99222697241</v>
      </c>
    </row>
    <row r="261" spans="1:7" x14ac:dyDescent="0.55000000000000004">
      <c r="A261" s="4" t="s">
        <v>26</v>
      </c>
      <c r="B261" s="4" t="s">
        <v>22</v>
      </c>
      <c r="C261" s="4" t="s">
        <v>9</v>
      </c>
      <c r="D261" s="4" t="s">
        <v>98</v>
      </c>
      <c r="E261" s="4" t="s">
        <v>15</v>
      </c>
      <c r="F261" s="4" t="s">
        <v>16</v>
      </c>
      <c r="G261" t="s">
        <v>52</v>
      </c>
    </row>
    <row r="262" spans="1:7" x14ac:dyDescent="0.55000000000000004">
      <c r="A262" s="4" t="s">
        <v>26</v>
      </c>
      <c r="B262" s="4" t="s">
        <v>22</v>
      </c>
      <c r="C262" s="4" t="s">
        <v>9</v>
      </c>
      <c r="D262" s="4" t="s">
        <v>98</v>
      </c>
      <c r="E262" s="4" t="s">
        <v>15</v>
      </c>
      <c r="F262" s="4" t="s">
        <v>18</v>
      </c>
      <c r="G262" t="s">
        <v>52</v>
      </c>
    </row>
    <row r="263" spans="1:7" x14ac:dyDescent="0.55000000000000004">
      <c r="A263" s="4" t="s">
        <v>26</v>
      </c>
      <c r="B263" s="4" t="s">
        <v>22</v>
      </c>
      <c r="C263" s="4" t="s">
        <v>9</v>
      </c>
      <c r="D263" s="4" t="s">
        <v>98</v>
      </c>
      <c r="E263" s="4" t="s">
        <v>19</v>
      </c>
      <c r="F263" s="4" t="s">
        <v>16</v>
      </c>
      <c r="G263" t="s">
        <v>52</v>
      </c>
    </row>
    <row r="264" spans="1:7" x14ac:dyDescent="0.55000000000000004">
      <c r="A264" s="4" t="s">
        <v>26</v>
      </c>
      <c r="B264" s="4" t="s">
        <v>22</v>
      </c>
      <c r="C264" s="4" t="s">
        <v>9</v>
      </c>
      <c r="D264" s="4" t="s">
        <v>98</v>
      </c>
      <c r="E264" s="4" t="s">
        <v>19</v>
      </c>
      <c r="F264" s="4" t="s">
        <v>18</v>
      </c>
      <c r="G264" t="s">
        <v>52</v>
      </c>
    </row>
    <row r="265" spans="1:7" x14ac:dyDescent="0.55000000000000004">
      <c r="A265" s="4" t="s">
        <v>26</v>
      </c>
      <c r="B265" s="4" t="s">
        <v>22</v>
      </c>
      <c r="C265" s="4" t="s">
        <v>9</v>
      </c>
      <c r="D265" s="4" t="s">
        <v>98</v>
      </c>
      <c r="E265" s="4" t="s">
        <v>20</v>
      </c>
      <c r="F265" s="4" t="s">
        <v>16</v>
      </c>
      <c r="G265">
        <v>10739.992226972405</v>
      </c>
    </row>
    <row r="266" spans="1:7" x14ac:dyDescent="0.55000000000000004">
      <c r="A266" s="4" t="s">
        <v>26</v>
      </c>
      <c r="B266" s="4" t="s">
        <v>22</v>
      </c>
      <c r="C266" s="4" t="s">
        <v>9</v>
      </c>
      <c r="D266" s="4" t="s">
        <v>98</v>
      </c>
      <c r="E266" s="4" t="s">
        <v>20</v>
      </c>
      <c r="F266" s="4" t="s">
        <v>18</v>
      </c>
      <c r="G266">
        <v>18739.992226972405</v>
      </c>
    </row>
    <row r="267" spans="1:7" x14ac:dyDescent="0.55000000000000004">
      <c r="A267" s="4" t="s">
        <v>26</v>
      </c>
      <c r="B267" s="4" t="s">
        <v>22</v>
      </c>
      <c r="C267" s="4" t="s">
        <v>10</v>
      </c>
      <c r="D267" s="4" t="s">
        <v>14</v>
      </c>
      <c r="E267" s="4" t="s">
        <v>15</v>
      </c>
      <c r="F267" s="4" t="s">
        <v>16</v>
      </c>
      <c r="G267">
        <v>12019.562119445525</v>
      </c>
    </row>
    <row r="268" spans="1:7" x14ac:dyDescent="0.55000000000000004">
      <c r="A268" s="4" t="s">
        <v>26</v>
      </c>
      <c r="B268" s="4" t="s">
        <v>22</v>
      </c>
      <c r="C268" s="4" t="s">
        <v>10</v>
      </c>
      <c r="D268" s="4" t="s">
        <v>14</v>
      </c>
      <c r="E268" s="4" t="s">
        <v>15</v>
      </c>
      <c r="F268" s="4" t="s">
        <v>18</v>
      </c>
      <c r="G268">
        <v>12019.562119445525</v>
      </c>
    </row>
    <row r="269" spans="1:7" x14ac:dyDescent="0.55000000000000004">
      <c r="A269" s="4" t="s">
        <v>26</v>
      </c>
      <c r="B269" s="4" t="s">
        <v>22</v>
      </c>
      <c r="C269" s="4" t="s">
        <v>10</v>
      </c>
      <c r="D269" s="4" t="s">
        <v>14</v>
      </c>
      <c r="E269" s="4" t="s">
        <v>19</v>
      </c>
      <c r="F269" s="4" t="s">
        <v>16</v>
      </c>
      <c r="G269">
        <v>12019.562119445525</v>
      </c>
    </row>
    <row r="270" spans="1:7" x14ac:dyDescent="0.55000000000000004">
      <c r="A270" s="4" t="s">
        <v>26</v>
      </c>
      <c r="B270" s="4" t="s">
        <v>22</v>
      </c>
      <c r="C270" s="4" t="s">
        <v>10</v>
      </c>
      <c r="D270" s="4" t="s">
        <v>14</v>
      </c>
      <c r="E270" s="4" t="s">
        <v>19</v>
      </c>
      <c r="F270" s="4" t="s">
        <v>18</v>
      </c>
      <c r="G270">
        <v>12019.562119445525</v>
      </c>
    </row>
    <row r="271" spans="1:7" x14ac:dyDescent="0.55000000000000004">
      <c r="A271" s="4" t="s">
        <v>26</v>
      </c>
      <c r="B271" s="4" t="s">
        <v>22</v>
      </c>
      <c r="C271" s="4" t="s">
        <v>10</v>
      </c>
      <c r="D271" s="4" t="s">
        <v>14</v>
      </c>
      <c r="E271" s="4" t="s">
        <v>20</v>
      </c>
      <c r="F271" s="4" t="s">
        <v>16</v>
      </c>
      <c r="G271">
        <v>12019.56211944552</v>
      </c>
    </row>
    <row r="272" spans="1:7" x14ac:dyDescent="0.55000000000000004">
      <c r="A272" s="4" t="s">
        <v>26</v>
      </c>
      <c r="B272" s="4" t="s">
        <v>22</v>
      </c>
      <c r="C272" s="4" t="s">
        <v>10</v>
      </c>
      <c r="D272" s="4" t="s">
        <v>14</v>
      </c>
      <c r="E272" s="4" t="s">
        <v>20</v>
      </c>
      <c r="F272" s="4" t="s">
        <v>18</v>
      </c>
      <c r="G272">
        <v>12019.56211944552</v>
      </c>
    </row>
    <row r="273" spans="1:7" x14ac:dyDescent="0.55000000000000004">
      <c r="A273" s="4" t="s">
        <v>26</v>
      </c>
      <c r="B273" s="4" t="s">
        <v>22</v>
      </c>
      <c r="C273" s="4" t="s">
        <v>10</v>
      </c>
      <c r="D273" s="4" t="s">
        <v>98</v>
      </c>
      <c r="E273" s="4" t="s">
        <v>15</v>
      </c>
      <c r="F273" s="4" t="s">
        <v>16</v>
      </c>
      <c r="G273" t="s">
        <v>52</v>
      </c>
    </row>
    <row r="274" spans="1:7" x14ac:dyDescent="0.55000000000000004">
      <c r="A274" s="4" t="s">
        <v>26</v>
      </c>
      <c r="B274" s="4" t="s">
        <v>22</v>
      </c>
      <c r="C274" s="4" t="s">
        <v>10</v>
      </c>
      <c r="D274" s="4" t="s">
        <v>98</v>
      </c>
      <c r="E274" s="4" t="s">
        <v>15</v>
      </c>
      <c r="F274" s="4" t="s">
        <v>18</v>
      </c>
      <c r="G274" t="s">
        <v>52</v>
      </c>
    </row>
    <row r="275" spans="1:7" x14ac:dyDescent="0.55000000000000004">
      <c r="A275" s="4" t="s">
        <v>26</v>
      </c>
      <c r="B275" s="4" t="s">
        <v>22</v>
      </c>
      <c r="C275" s="4" t="s">
        <v>10</v>
      </c>
      <c r="D275" s="4" t="s">
        <v>98</v>
      </c>
      <c r="E275" s="4" t="s">
        <v>19</v>
      </c>
      <c r="F275" s="4" t="s">
        <v>16</v>
      </c>
      <c r="G275" t="s">
        <v>52</v>
      </c>
    </row>
    <row r="276" spans="1:7" x14ac:dyDescent="0.55000000000000004">
      <c r="A276" s="4" t="s">
        <v>26</v>
      </c>
      <c r="B276" s="4" t="s">
        <v>22</v>
      </c>
      <c r="C276" s="4" t="s">
        <v>10</v>
      </c>
      <c r="D276" s="4" t="s">
        <v>98</v>
      </c>
      <c r="E276" s="4" t="s">
        <v>19</v>
      </c>
      <c r="F276" s="4" t="s">
        <v>18</v>
      </c>
      <c r="G276" t="s">
        <v>52</v>
      </c>
    </row>
    <row r="277" spans="1:7" x14ac:dyDescent="0.55000000000000004">
      <c r="A277" s="4" t="s">
        <v>26</v>
      </c>
      <c r="B277" s="4" t="s">
        <v>22</v>
      </c>
      <c r="C277" s="4" t="s">
        <v>10</v>
      </c>
      <c r="D277" s="4" t="s">
        <v>98</v>
      </c>
      <c r="E277" s="4" t="s">
        <v>20</v>
      </c>
      <c r="F277" s="4" t="s">
        <v>16</v>
      </c>
      <c r="G277">
        <v>11519.562119445525</v>
      </c>
    </row>
    <row r="278" spans="1:7" x14ac:dyDescent="0.55000000000000004">
      <c r="A278" s="4" t="s">
        <v>26</v>
      </c>
      <c r="B278" s="4" t="s">
        <v>22</v>
      </c>
      <c r="C278" s="4" t="s">
        <v>10</v>
      </c>
      <c r="D278" s="4" t="s">
        <v>98</v>
      </c>
      <c r="E278" s="4" t="s">
        <v>20</v>
      </c>
      <c r="F278" s="4" t="s">
        <v>18</v>
      </c>
      <c r="G278">
        <v>19519.562119445523</v>
      </c>
    </row>
    <row r="279" spans="1:7" x14ac:dyDescent="0.55000000000000004">
      <c r="A279" s="4" t="s">
        <v>26</v>
      </c>
      <c r="B279" s="4" t="s">
        <v>22</v>
      </c>
      <c r="C279" s="4" t="s">
        <v>11</v>
      </c>
      <c r="D279" s="4" t="s">
        <v>14</v>
      </c>
      <c r="E279" s="4" t="s">
        <v>15</v>
      </c>
      <c r="F279" s="4" t="s">
        <v>16</v>
      </c>
      <c r="G279">
        <v>12955.045990413264</v>
      </c>
    </row>
    <row r="280" spans="1:7" x14ac:dyDescent="0.55000000000000004">
      <c r="A280" s="4" t="s">
        <v>26</v>
      </c>
      <c r="B280" s="4" t="s">
        <v>22</v>
      </c>
      <c r="C280" s="4" t="s">
        <v>11</v>
      </c>
      <c r="D280" s="4" t="s">
        <v>14</v>
      </c>
      <c r="E280" s="4" t="s">
        <v>15</v>
      </c>
      <c r="F280" s="4" t="s">
        <v>18</v>
      </c>
      <c r="G280">
        <v>12955.045990413264</v>
      </c>
    </row>
    <row r="281" spans="1:7" x14ac:dyDescent="0.55000000000000004">
      <c r="A281" s="4" t="s">
        <v>26</v>
      </c>
      <c r="B281" s="4" t="s">
        <v>22</v>
      </c>
      <c r="C281" s="4" t="s">
        <v>11</v>
      </c>
      <c r="D281" s="4" t="s">
        <v>14</v>
      </c>
      <c r="E281" s="4" t="s">
        <v>19</v>
      </c>
      <c r="F281" s="4" t="s">
        <v>16</v>
      </c>
      <c r="G281">
        <v>12955.045990413264</v>
      </c>
    </row>
    <row r="282" spans="1:7" x14ac:dyDescent="0.55000000000000004">
      <c r="A282" s="4" t="s">
        <v>26</v>
      </c>
      <c r="B282" s="4" t="s">
        <v>22</v>
      </c>
      <c r="C282" s="4" t="s">
        <v>11</v>
      </c>
      <c r="D282" s="4" t="s">
        <v>14</v>
      </c>
      <c r="E282" s="4" t="s">
        <v>19</v>
      </c>
      <c r="F282" s="4" t="s">
        <v>18</v>
      </c>
      <c r="G282">
        <v>12955.045990413264</v>
      </c>
    </row>
    <row r="283" spans="1:7" x14ac:dyDescent="0.55000000000000004">
      <c r="A283" s="4" t="s">
        <v>26</v>
      </c>
      <c r="B283" s="4" t="s">
        <v>22</v>
      </c>
      <c r="C283" s="4" t="s">
        <v>11</v>
      </c>
      <c r="D283" s="4" t="s">
        <v>14</v>
      </c>
      <c r="E283" s="4" t="s">
        <v>20</v>
      </c>
      <c r="F283" s="4" t="s">
        <v>16</v>
      </c>
      <c r="G283">
        <v>12955.045990413268</v>
      </c>
    </row>
    <row r="284" spans="1:7" x14ac:dyDescent="0.55000000000000004">
      <c r="A284" s="4" t="s">
        <v>26</v>
      </c>
      <c r="B284" s="4" t="s">
        <v>22</v>
      </c>
      <c r="C284" s="4" t="s">
        <v>11</v>
      </c>
      <c r="D284" s="4" t="s">
        <v>14</v>
      </c>
      <c r="E284" s="4" t="s">
        <v>20</v>
      </c>
      <c r="F284" s="4" t="s">
        <v>18</v>
      </c>
      <c r="G284">
        <v>12955.045990413268</v>
      </c>
    </row>
    <row r="285" spans="1:7" x14ac:dyDescent="0.55000000000000004">
      <c r="A285" s="4" t="s">
        <v>26</v>
      </c>
      <c r="B285" s="4" t="s">
        <v>22</v>
      </c>
      <c r="C285" s="4" t="s">
        <v>11</v>
      </c>
      <c r="D285" s="4" t="s">
        <v>98</v>
      </c>
      <c r="E285" s="4" t="s">
        <v>15</v>
      </c>
      <c r="F285" s="4" t="s">
        <v>16</v>
      </c>
      <c r="G285" t="s">
        <v>52</v>
      </c>
    </row>
    <row r="286" spans="1:7" x14ac:dyDescent="0.55000000000000004">
      <c r="A286" s="4" t="s">
        <v>26</v>
      </c>
      <c r="B286" s="4" t="s">
        <v>22</v>
      </c>
      <c r="C286" s="4" t="s">
        <v>11</v>
      </c>
      <c r="D286" s="4" t="s">
        <v>98</v>
      </c>
      <c r="E286" s="4" t="s">
        <v>15</v>
      </c>
      <c r="F286" s="4" t="s">
        <v>18</v>
      </c>
      <c r="G286" t="s">
        <v>52</v>
      </c>
    </row>
    <row r="287" spans="1:7" x14ac:dyDescent="0.55000000000000004">
      <c r="A287" s="4" t="s">
        <v>26</v>
      </c>
      <c r="B287" s="4" t="s">
        <v>22</v>
      </c>
      <c r="C287" s="4" t="s">
        <v>11</v>
      </c>
      <c r="D287" s="4" t="s">
        <v>98</v>
      </c>
      <c r="E287" s="4" t="s">
        <v>19</v>
      </c>
      <c r="F287" s="4" t="s">
        <v>16</v>
      </c>
      <c r="G287" t="s">
        <v>52</v>
      </c>
    </row>
    <row r="288" spans="1:7" x14ac:dyDescent="0.55000000000000004">
      <c r="A288" s="4" t="s">
        <v>26</v>
      </c>
      <c r="B288" s="4" t="s">
        <v>22</v>
      </c>
      <c r="C288" s="4" t="s">
        <v>11</v>
      </c>
      <c r="D288" s="4" t="s">
        <v>98</v>
      </c>
      <c r="E288" s="4" t="s">
        <v>19</v>
      </c>
      <c r="F288" s="4" t="s">
        <v>18</v>
      </c>
      <c r="G288" t="s">
        <v>52</v>
      </c>
    </row>
    <row r="289" spans="1:7" x14ac:dyDescent="0.55000000000000004">
      <c r="A289" s="4" t="s">
        <v>26</v>
      </c>
      <c r="B289" s="4" t="s">
        <v>22</v>
      </c>
      <c r="C289" s="4" t="s">
        <v>11</v>
      </c>
      <c r="D289" s="4" t="s">
        <v>98</v>
      </c>
      <c r="E289" s="4" t="s">
        <v>20</v>
      </c>
      <c r="F289" s="4" t="s">
        <v>16</v>
      </c>
      <c r="G289" t="s">
        <v>52</v>
      </c>
    </row>
    <row r="290" spans="1:7" x14ac:dyDescent="0.55000000000000004">
      <c r="A290" s="4" t="s">
        <v>26</v>
      </c>
      <c r="B290" s="4" t="s">
        <v>22</v>
      </c>
      <c r="C290" s="4" t="s">
        <v>11</v>
      </c>
      <c r="D290" s="4" t="s">
        <v>98</v>
      </c>
      <c r="E290" s="4" t="s">
        <v>20</v>
      </c>
      <c r="F290" s="4" t="s">
        <v>18</v>
      </c>
      <c r="G290" t="s">
        <v>52</v>
      </c>
    </row>
    <row r="291" spans="1:7" x14ac:dyDescent="0.55000000000000004">
      <c r="A291" s="4"/>
      <c r="B291" s="4"/>
      <c r="C291" s="4"/>
      <c r="D291" s="4"/>
      <c r="E291" s="4"/>
      <c r="F291" s="4"/>
    </row>
    <row r="292" spans="1:7" x14ac:dyDescent="0.55000000000000004">
      <c r="A292" s="4"/>
      <c r="B292" s="4"/>
      <c r="C292" s="4"/>
      <c r="D292" s="4"/>
      <c r="E292" s="4"/>
      <c r="F292" s="4"/>
    </row>
    <row r="293" spans="1:7" x14ac:dyDescent="0.55000000000000004">
      <c r="A293" s="4"/>
      <c r="B293" s="4"/>
      <c r="C293" s="4"/>
      <c r="D293" s="4"/>
      <c r="E293" s="4"/>
      <c r="F293" s="4"/>
    </row>
    <row r="294" spans="1:7" x14ac:dyDescent="0.55000000000000004">
      <c r="A294" s="4"/>
      <c r="B294" s="4"/>
      <c r="C294" s="4"/>
      <c r="D294" s="4"/>
      <c r="E294" s="4"/>
      <c r="F294" s="4"/>
    </row>
    <row r="295" spans="1:7" x14ac:dyDescent="0.55000000000000004">
      <c r="A295" s="4"/>
      <c r="B295" s="4"/>
      <c r="C295" s="4"/>
      <c r="D295" s="4"/>
      <c r="E295" s="4"/>
      <c r="F295" s="4"/>
    </row>
    <row r="296" spans="1:7" x14ac:dyDescent="0.55000000000000004">
      <c r="A296" s="4"/>
      <c r="B296" s="4"/>
      <c r="C296" s="4"/>
      <c r="D296" s="4"/>
      <c r="E296" s="4"/>
      <c r="F296" s="4"/>
    </row>
    <row r="297" spans="1:7" x14ac:dyDescent="0.55000000000000004">
      <c r="A297" s="4"/>
      <c r="B297" s="4"/>
      <c r="C297" s="4"/>
      <c r="D297" s="4"/>
      <c r="E297" s="4"/>
      <c r="F297" s="4"/>
    </row>
    <row r="298" spans="1:7" x14ac:dyDescent="0.55000000000000004">
      <c r="A298" s="4"/>
      <c r="B298" s="4"/>
      <c r="C298" s="4"/>
      <c r="D298" s="4"/>
      <c r="E298" s="4"/>
      <c r="F298" s="4"/>
    </row>
    <row r="299" spans="1:7" x14ac:dyDescent="0.55000000000000004">
      <c r="A299" s="4"/>
      <c r="B299" s="4"/>
      <c r="C299" s="4"/>
      <c r="D299" s="4"/>
      <c r="E299" s="4"/>
      <c r="F299" s="4"/>
    </row>
    <row r="300" spans="1:7" x14ac:dyDescent="0.55000000000000004">
      <c r="A300" s="4"/>
      <c r="B300" s="4"/>
      <c r="C300" s="4"/>
      <c r="D300" s="4"/>
      <c r="E300" s="4"/>
      <c r="F300" s="4"/>
    </row>
    <row r="301" spans="1:7" x14ac:dyDescent="0.55000000000000004">
      <c r="A301" s="4"/>
      <c r="B301" s="4"/>
      <c r="C301" s="4"/>
      <c r="D301" s="4"/>
      <c r="E301" s="4"/>
      <c r="F301" s="4"/>
    </row>
    <row r="302" spans="1:7" x14ac:dyDescent="0.55000000000000004">
      <c r="A302" s="4"/>
      <c r="B302" s="4"/>
      <c r="C302" s="4"/>
      <c r="D302" s="4"/>
      <c r="E302" s="4"/>
      <c r="F302" s="4"/>
    </row>
    <row r="303" spans="1:7" x14ac:dyDescent="0.55000000000000004">
      <c r="A303" s="4"/>
      <c r="B303" s="4"/>
      <c r="C303" s="4"/>
      <c r="D303" s="4"/>
      <c r="E303" s="4"/>
      <c r="F303" s="4"/>
    </row>
    <row r="304" spans="1:7"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6D5E-85E1-4081-AE94-DC729211F04C}">
  <dimension ref="A1:AB2882"/>
  <sheetViews>
    <sheetView zoomScale="50" zoomScaleNormal="50" workbookViewId="0">
      <selection activeCell="Y5" sqref="Y5"/>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53</v>
      </c>
      <c r="B1" s="4" t="s">
        <v>43</v>
      </c>
      <c r="C1" s="4" t="s">
        <v>54</v>
      </c>
      <c r="L1" t="s">
        <v>42</v>
      </c>
    </row>
    <row r="2" spans="1:28" ht="28.8" customHeight="1" x14ac:dyDescent="0.55000000000000004">
      <c r="A2" s="4" t="s">
        <v>55</v>
      </c>
      <c r="B2" s="4" t="s">
        <v>47</v>
      </c>
      <c r="C2" s="4" t="s">
        <v>56</v>
      </c>
      <c r="D2" s="4" t="s">
        <v>57</v>
      </c>
      <c r="E2" s="4" t="s">
        <v>39</v>
      </c>
      <c r="F2" s="4" t="s">
        <v>48</v>
      </c>
      <c r="G2" s="4" t="s">
        <v>49</v>
      </c>
      <c r="L2" s="43" t="s">
        <v>38</v>
      </c>
      <c r="M2" s="44" t="s">
        <v>44</v>
      </c>
      <c r="N2" s="45" t="s">
        <v>15</v>
      </c>
      <c r="O2" s="45"/>
      <c r="P2" s="45"/>
      <c r="Q2" s="45"/>
      <c r="R2" s="46" t="s">
        <v>19</v>
      </c>
      <c r="S2" s="46"/>
      <c r="T2" s="46"/>
      <c r="U2" s="46"/>
      <c r="V2" s="47" t="s">
        <v>20</v>
      </c>
      <c r="W2" s="47"/>
      <c r="X2" s="47"/>
      <c r="Y2" s="47"/>
    </row>
    <row r="3" spans="1:28" x14ac:dyDescent="0.55000000000000004">
      <c r="A3" s="4" t="s">
        <v>28</v>
      </c>
      <c r="B3" s="4" t="s">
        <v>22</v>
      </c>
      <c r="C3" s="4" t="s">
        <v>0</v>
      </c>
      <c r="D3" s="4" t="s">
        <v>14</v>
      </c>
      <c r="E3" s="4" t="s">
        <v>15</v>
      </c>
      <c r="F3" s="4" t="s">
        <v>16</v>
      </c>
      <c r="G3" t="s">
        <v>52</v>
      </c>
      <c r="L3" s="43"/>
      <c r="M3" s="44"/>
      <c r="N3" s="43" t="s">
        <v>14</v>
      </c>
      <c r="O3" s="43"/>
      <c r="P3" s="43" t="s">
        <v>21</v>
      </c>
      <c r="Q3" s="43"/>
      <c r="R3" s="43" t="s">
        <v>14</v>
      </c>
      <c r="S3" s="43"/>
      <c r="T3" s="43" t="s">
        <v>21</v>
      </c>
      <c r="U3" s="43"/>
      <c r="V3" s="43" t="s">
        <v>14</v>
      </c>
      <c r="W3" s="43"/>
      <c r="X3" s="43" t="s">
        <v>21</v>
      </c>
      <c r="Y3" s="43"/>
    </row>
    <row r="4" spans="1:28" x14ac:dyDescent="0.55000000000000004">
      <c r="A4" s="4" t="s">
        <v>28</v>
      </c>
      <c r="B4" s="4" t="s">
        <v>22</v>
      </c>
      <c r="C4" s="4" t="s">
        <v>0</v>
      </c>
      <c r="D4" s="4" t="s">
        <v>14</v>
      </c>
      <c r="E4" s="4" t="s">
        <v>15</v>
      </c>
      <c r="F4" s="4" t="s">
        <v>18</v>
      </c>
      <c r="G4" t="s">
        <v>52</v>
      </c>
      <c r="L4" s="43"/>
      <c r="M4" s="44"/>
      <c r="N4" t="s">
        <v>45</v>
      </c>
      <c r="O4" t="s">
        <v>46</v>
      </c>
      <c r="P4" t="s">
        <v>45</v>
      </c>
      <c r="Q4" t="s">
        <v>46</v>
      </c>
      <c r="R4" t="s">
        <v>45</v>
      </c>
      <c r="S4" t="s">
        <v>46</v>
      </c>
      <c r="T4" t="s">
        <v>45</v>
      </c>
      <c r="U4" t="s">
        <v>46</v>
      </c>
      <c r="V4" t="s">
        <v>45</v>
      </c>
      <c r="W4" t="s">
        <v>46</v>
      </c>
      <c r="X4" t="s">
        <v>45</v>
      </c>
      <c r="Y4" t="s">
        <v>46</v>
      </c>
      <c r="AB4" t="s">
        <v>63</v>
      </c>
    </row>
    <row r="5" spans="1:28" x14ac:dyDescent="0.55000000000000004">
      <c r="A5" s="4" t="s">
        <v>28</v>
      </c>
      <c r="B5" s="4" t="s">
        <v>22</v>
      </c>
      <c r="C5" s="4" t="s">
        <v>0</v>
      </c>
      <c r="D5" s="4" t="s">
        <v>14</v>
      </c>
      <c r="E5" s="4" t="s">
        <v>19</v>
      </c>
      <c r="F5" s="4" t="s">
        <v>16</v>
      </c>
      <c r="G5" t="s">
        <v>52</v>
      </c>
      <c r="L5" s="11"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4" t="s">
        <v>28</v>
      </c>
      <c r="B6" s="4" t="s">
        <v>22</v>
      </c>
      <c r="C6" s="4" t="s">
        <v>0</v>
      </c>
      <c r="D6" s="4" t="s">
        <v>14</v>
      </c>
      <c r="E6" s="4" t="s">
        <v>19</v>
      </c>
      <c r="F6" s="4" t="s">
        <v>18</v>
      </c>
      <c r="G6" t="s">
        <v>52</v>
      </c>
      <c r="L6" s="11" t="s">
        <v>1</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4" t="s">
        <v>28</v>
      </c>
      <c r="B7" s="4" t="s">
        <v>22</v>
      </c>
      <c r="C7" s="4" t="s">
        <v>0</v>
      </c>
      <c r="D7" s="4" t="s">
        <v>14</v>
      </c>
      <c r="E7" s="4" t="s">
        <v>20</v>
      </c>
      <c r="F7" s="4" t="s">
        <v>16</v>
      </c>
      <c r="G7" t="s">
        <v>52</v>
      </c>
      <c r="L7" s="11" t="s">
        <v>2</v>
      </c>
      <c r="M7">
        <v>4</v>
      </c>
      <c r="N7">
        <f>G27</f>
        <v>9159.3470656820828</v>
      </c>
      <c r="O7">
        <f>G28</f>
        <v>9159.3470656820828</v>
      </c>
      <c r="P7">
        <f>G33</f>
        <v>8159.3470656820818</v>
      </c>
      <c r="Q7">
        <f>G34</f>
        <v>14159.347065682085</v>
      </c>
      <c r="R7" t="str">
        <f>G29</f>
        <v>EPS</v>
      </c>
      <c r="S7" t="str">
        <f>G30</f>
        <v>EPS</v>
      </c>
      <c r="T7">
        <f>G35</f>
        <v>8159.3470656820818</v>
      </c>
      <c r="U7">
        <f>G36</f>
        <v>14159.347065682085</v>
      </c>
      <c r="V7" t="str">
        <f>G31</f>
        <v>EPS</v>
      </c>
      <c r="W7" t="str">
        <f>G32</f>
        <v>EPS</v>
      </c>
      <c r="X7">
        <f>G37</f>
        <v>8159.3470656820818</v>
      </c>
      <c r="Y7">
        <f>G38</f>
        <v>16159.347065682085</v>
      </c>
    </row>
    <row r="8" spans="1:28" x14ac:dyDescent="0.55000000000000004">
      <c r="A8" s="4" t="s">
        <v>28</v>
      </c>
      <c r="B8" s="4" t="s">
        <v>22</v>
      </c>
      <c r="C8" s="4" t="s">
        <v>0</v>
      </c>
      <c r="D8" s="4" t="s">
        <v>14</v>
      </c>
      <c r="E8" s="4" t="s">
        <v>20</v>
      </c>
      <c r="F8" s="4" t="s">
        <v>18</v>
      </c>
      <c r="G8" t="s">
        <v>52</v>
      </c>
      <c r="L8" s="11" t="s">
        <v>3</v>
      </c>
      <c r="M8">
        <v>6</v>
      </c>
      <c r="N8">
        <f>G39</f>
        <v>9352.8954527788537</v>
      </c>
      <c r="O8">
        <f>G40</f>
        <v>9352.8954527788537</v>
      </c>
      <c r="P8" t="str">
        <f>G45</f>
        <v>EPS</v>
      </c>
      <c r="Q8" t="str">
        <f>G46</f>
        <v>EPS</v>
      </c>
      <c r="R8" t="str">
        <f>G41</f>
        <v>EPS</v>
      </c>
      <c r="S8" t="str">
        <f>G42</f>
        <v>EPS</v>
      </c>
      <c r="T8">
        <f>G47</f>
        <v>8352.8954527788537</v>
      </c>
      <c r="U8">
        <f>G48</f>
        <v>14352.895452778859</v>
      </c>
      <c r="V8" t="str">
        <f>G43</f>
        <v>EPS</v>
      </c>
      <c r="W8" t="str">
        <f>G44</f>
        <v>EPS</v>
      </c>
      <c r="X8">
        <f>G49</f>
        <v>8352.8954527788537</v>
      </c>
      <c r="Y8">
        <f>G50</f>
        <v>16352.895452778859</v>
      </c>
    </row>
    <row r="9" spans="1:28" x14ac:dyDescent="0.55000000000000004">
      <c r="A9" s="4" t="s">
        <v>28</v>
      </c>
      <c r="B9" s="4" t="s">
        <v>22</v>
      </c>
      <c r="C9" s="4" t="s">
        <v>0</v>
      </c>
      <c r="D9" s="4" t="s">
        <v>21</v>
      </c>
      <c r="E9" s="4" t="s">
        <v>15</v>
      </c>
      <c r="F9" s="4" t="s">
        <v>16</v>
      </c>
      <c r="G9">
        <v>8000</v>
      </c>
      <c r="L9" s="11"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4" t="s">
        <v>28</v>
      </c>
      <c r="B10" s="4" t="s">
        <v>22</v>
      </c>
      <c r="C10" s="4" t="s">
        <v>0</v>
      </c>
      <c r="D10" s="4" t="s">
        <v>21</v>
      </c>
      <c r="E10" s="4" t="s">
        <v>15</v>
      </c>
      <c r="F10" s="4" t="s">
        <v>18</v>
      </c>
      <c r="G10">
        <v>13948.698017877963</v>
      </c>
      <c r="L10" s="11"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4" t="s">
        <v>28</v>
      </c>
      <c r="B11" s="4" t="s">
        <v>22</v>
      </c>
      <c r="C11" s="4" t="s">
        <v>0</v>
      </c>
      <c r="D11" s="4" t="s">
        <v>21</v>
      </c>
      <c r="E11" s="4" t="s">
        <v>19</v>
      </c>
      <c r="F11" s="4" t="s">
        <v>16</v>
      </c>
      <c r="G11">
        <v>8000</v>
      </c>
      <c r="L11" s="11"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4" t="s">
        <v>28</v>
      </c>
      <c r="B12" s="4" t="s">
        <v>22</v>
      </c>
      <c r="C12" s="4" t="s">
        <v>0</v>
      </c>
      <c r="D12" s="4" t="s">
        <v>21</v>
      </c>
      <c r="E12" s="4" t="s">
        <v>19</v>
      </c>
      <c r="F12" s="4" t="s">
        <v>18</v>
      </c>
      <c r="G12">
        <v>13948.698017877963</v>
      </c>
      <c r="L12" s="11"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4" t="s">
        <v>28</v>
      </c>
      <c r="B13" s="4" t="s">
        <v>22</v>
      </c>
      <c r="C13" s="4" t="s">
        <v>0</v>
      </c>
      <c r="D13" s="4" t="s">
        <v>21</v>
      </c>
      <c r="E13" s="4" t="s">
        <v>20</v>
      </c>
      <c r="F13" s="4" t="s">
        <v>16</v>
      </c>
      <c r="G13">
        <v>8000</v>
      </c>
      <c r="L13" s="11"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4" t="s">
        <v>28</v>
      </c>
      <c r="B14" s="4" t="s">
        <v>22</v>
      </c>
      <c r="C14" s="4" t="s">
        <v>0</v>
      </c>
      <c r="D14" s="4" t="s">
        <v>21</v>
      </c>
      <c r="E14" s="4" t="s">
        <v>20</v>
      </c>
      <c r="F14" s="4" t="s">
        <v>18</v>
      </c>
      <c r="G14">
        <v>15948.698017877963</v>
      </c>
    </row>
    <row r="15" spans="1:28" x14ac:dyDescent="0.55000000000000004">
      <c r="A15" s="4" t="s">
        <v>28</v>
      </c>
      <c r="B15" s="4" t="s">
        <v>22</v>
      </c>
      <c r="C15" s="4" t="s">
        <v>1</v>
      </c>
      <c r="D15" s="4" t="s">
        <v>14</v>
      </c>
      <c r="E15" s="4" t="s">
        <v>15</v>
      </c>
      <c r="F15" s="4" t="s">
        <v>16</v>
      </c>
      <c r="G15">
        <v>9062.5728721336945</v>
      </c>
    </row>
    <row r="16" spans="1:28" ht="43.2" x14ac:dyDescent="0.55000000000000004">
      <c r="A16" s="4" t="s">
        <v>28</v>
      </c>
      <c r="B16" s="4" t="s">
        <v>22</v>
      </c>
      <c r="C16" s="4" t="s">
        <v>1</v>
      </c>
      <c r="D16" s="4" t="s">
        <v>14</v>
      </c>
      <c r="E16" s="4" t="s">
        <v>15</v>
      </c>
      <c r="F16" s="4" t="s">
        <v>18</v>
      </c>
      <c r="G16">
        <v>9062.5728721336945</v>
      </c>
      <c r="K16" t="s">
        <v>50</v>
      </c>
      <c r="L16" s="5" t="s">
        <v>51</v>
      </c>
      <c r="M16" s="12" t="s">
        <v>58</v>
      </c>
      <c r="N16" s="12" t="s">
        <v>72</v>
      </c>
      <c r="O16" s="12" t="s">
        <v>59</v>
      </c>
      <c r="P16" s="12" t="s">
        <v>60</v>
      </c>
      <c r="Q16" s="12" t="s">
        <v>61</v>
      </c>
      <c r="R16" s="12" t="s">
        <v>73</v>
      </c>
      <c r="S16" s="12" t="s">
        <v>62</v>
      </c>
      <c r="T16" s="12" t="s">
        <v>79</v>
      </c>
    </row>
    <row r="17" spans="1:20" x14ac:dyDescent="0.55000000000000004">
      <c r="A17" s="4" t="s">
        <v>28</v>
      </c>
      <c r="B17" s="4" t="s">
        <v>22</v>
      </c>
      <c r="C17" s="4" t="s">
        <v>1</v>
      </c>
      <c r="D17" s="4" t="s">
        <v>14</v>
      </c>
      <c r="E17" s="4" t="s">
        <v>19</v>
      </c>
      <c r="F17" s="4" t="s">
        <v>16</v>
      </c>
      <c r="G17" t="s">
        <v>52</v>
      </c>
      <c r="K17" s="3">
        <v>43313</v>
      </c>
      <c r="L17">
        <f>$X$5</f>
        <v>8000</v>
      </c>
      <c r="M17">
        <f>$X$6</f>
        <v>8062.5728721336945</v>
      </c>
      <c r="N17">
        <f>$X$7</f>
        <v>8159.3470656820818</v>
      </c>
      <c r="O17">
        <f>$X$8</f>
        <v>8352.8954527788537</v>
      </c>
      <c r="P17">
        <f>$X$9</f>
        <v>8739.9922269724066</v>
      </c>
      <c r="Q17">
        <f>$X$10</f>
        <v>9019.5621194455234</v>
      </c>
      <c r="R17">
        <f>$X$11</f>
        <v>9718.4868506283201</v>
      </c>
      <c r="S17">
        <f>$X$12</f>
        <v>10417.411581811113</v>
      </c>
      <c r="T17">
        <f>$V$13</f>
        <v>12955.045990413268</v>
      </c>
    </row>
    <row r="18" spans="1:20" x14ac:dyDescent="0.55000000000000004">
      <c r="A18" s="4" t="s">
        <v>28</v>
      </c>
      <c r="B18" s="4" t="s">
        <v>22</v>
      </c>
      <c r="C18" s="4" t="s">
        <v>1</v>
      </c>
      <c r="D18" s="4" t="s">
        <v>14</v>
      </c>
      <c r="E18" s="4" t="s">
        <v>19</v>
      </c>
      <c r="F18" s="4" t="s">
        <v>18</v>
      </c>
      <c r="G18" t="s">
        <v>52</v>
      </c>
      <c r="K18" s="3">
        <v>43313.333333333336</v>
      </c>
      <c r="L18">
        <f>$X$5</f>
        <v>8000</v>
      </c>
      <c r="M18">
        <f>$X$6</f>
        <v>8062.5728721336945</v>
      </c>
      <c r="N18">
        <f>$X$7</f>
        <v>8159.3470656820818</v>
      </c>
      <c r="O18">
        <f>$X$8</f>
        <v>8352.8954527788537</v>
      </c>
      <c r="P18">
        <f>$X$9</f>
        <v>8739.9922269724066</v>
      </c>
      <c r="Q18">
        <f>$X$10</f>
        <v>9019.5621194455234</v>
      </c>
      <c r="R18">
        <f>$X$11</f>
        <v>9718.4868506283201</v>
      </c>
      <c r="S18">
        <f>$X$12</f>
        <v>10417.411581811113</v>
      </c>
      <c r="T18">
        <f>$V$13</f>
        <v>12955.045990413268</v>
      </c>
    </row>
    <row r="19" spans="1:20" x14ac:dyDescent="0.55000000000000004">
      <c r="A19" s="4" t="s">
        <v>28</v>
      </c>
      <c r="B19" s="4" t="s">
        <v>22</v>
      </c>
      <c r="C19" s="4" t="s">
        <v>1</v>
      </c>
      <c r="D19" s="4" t="s">
        <v>14</v>
      </c>
      <c r="E19" s="4" t="s">
        <v>20</v>
      </c>
      <c r="F19" s="4" t="s">
        <v>16</v>
      </c>
      <c r="G19" t="s">
        <v>52</v>
      </c>
      <c r="K19" s="3">
        <v>43313.333333333336</v>
      </c>
      <c r="L19">
        <f>$Y$5</f>
        <v>15948.698017877963</v>
      </c>
      <c r="M19">
        <f>$Y$6</f>
        <v>16062.572872133696</v>
      </c>
      <c r="N19">
        <f>$Y$7</f>
        <v>16159.347065682085</v>
      </c>
      <c r="O19">
        <f>$Y$8</f>
        <v>16352.895452778859</v>
      </c>
      <c r="P19">
        <f>$Y$9</f>
        <v>16739.992226972405</v>
      </c>
      <c r="Q19">
        <f>$Y$10</f>
        <v>17019.562119445523</v>
      </c>
      <c r="R19">
        <f>$Y$11</f>
        <v>17718.48685062832</v>
      </c>
      <c r="S19">
        <f>$Y$12</f>
        <v>18417.411581811113</v>
      </c>
      <c r="T19">
        <f>$W$13</f>
        <v>12955.045990413268</v>
      </c>
    </row>
    <row r="20" spans="1:20" x14ac:dyDescent="0.55000000000000004">
      <c r="A20" s="4" t="s">
        <v>28</v>
      </c>
      <c r="B20" s="4" t="s">
        <v>22</v>
      </c>
      <c r="C20" s="4" t="s">
        <v>1</v>
      </c>
      <c r="D20" s="4" t="s">
        <v>14</v>
      </c>
      <c r="E20" s="4" t="s">
        <v>20</v>
      </c>
      <c r="F20" s="4" t="s">
        <v>18</v>
      </c>
      <c r="G20" t="s">
        <v>52</v>
      </c>
      <c r="K20" s="3">
        <v>43314</v>
      </c>
      <c r="L20">
        <f>$Y$5</f>
        <v>15948.698017877963</v>
      </c>
      <c r="M20">
        <f>$Y$6</f>
        <v>16062.572872133696</v>
      </c>
      <c r="N20">
        <f>$Y$7</f>
        <v>16159.347065682085</v>
      </c>
      <c r="O20">
        <f>$Y$8</f>
        <v>16352.895452778859</v>
      </c>
      <c r="P20">
        <f>$Y$9</f>
        <v>16739.992226972405</v>
      </c>
      <c r="Q20">
        <f>$Y$10</f>
        <v>17019.562119445523</v>
      </c>
      <c r="R20">
        <f>$Y$11</f>
        <v>17718.48685062832</v>
      </c>
      <c r="S20">
        <f>$Y$12</f>
        <v>18417.411581811113</v>
      </c>
      <c r="T20">
        <f>$W$13</f>
        <v>12955.045990413268</v>
      </c>
    </row>
    <row r="21" spans="1:20" x14ac:dyDescent="0.55000000000000004">
      <c r="A21" s="4" t="s">
        <v>28</v>
      </c>
      <c r="B21" s="4" t="s">
        <v>22</v>
      </c>
      <c r="C21" s="4" t="s">
        <v>1</v>
      </c>
      <c r="D21" s="4" t="s">
        <v>21</v>
      </c>
      <c r="E21" s="4" t="s">
        <v>15</v>
      </c>
      <c r="F21" s="4" t="s">
        <v>16</v>
      </c>
      <c r="G21">
        <v>8062.5728721336945</v>
      </c>
      <c r="K21" s="3">
        <v>43314</v>
      </c>
      <c r="L21">
        <f>$X$5</f>
        <v>8000</v>
      </c>
      <c r="M21">
        <f>$X$6</f>
        <v>8062.5728721336945</v>
      </c>
      <c r="N21">
        <f>$X$7</f>
        <v>8159.3470656820818</v>
      </c>
      <c r="O21">
        <f>$X$8</f>
        <v>8352.8954527788537</v>
      </c>
      <c r="P21">
        <f>$X$9</f>
        <v>8739.9922269724066</v>
      </c>
      <c r="Q21">
        <f>$X$10</f>
        <v>9019.5621194455234</v>
      </c>
      <c r="R21">
        <f>$X$11</f>
        <v>9718.4868506283201</v>
      </c>
      <c r="S21">
        <f>$X$12</f>
        <v>10417.411581811113</v>
      </c>
      <c r="T21">
        <f>$V$13</f>
        <v>12955.045990413268</v>
      </c>
    </row>
    <row r="22" spans="1:20" x14ac:dyDescent="0.55000000000000004">
      <c r="A22" s="4" t="s">
        <v>28</v>
      </c>
      <c r="B22" s="4" t="s">
        <v>22</v>
      </c>
      <c r="C22" s="4" t="s">
        <v>1</v>
      </c>
      <c r="D22" s="4" t="s">
        <v>21</v>
      </c>
      <c r="E22" s="4" t="s">
        <v>15</v>
      </c>
      <c r="F22" s="4" t="s">
        <v>18</v>
      </c>
      <c r="G22">
        <v>14062.572872133696</v>
      </c>
      <c r="K22" s="3">
        <v>43314.333333333336</v>
      </c>
      <c r="L22">
        <f>$X$5</f>
        <v>8000</v>
      </c>
      <c r="M22">
        <f>$X$6</f>
        <v>8062.5728721336945</v>
      </c>
      <c r="N22">
        <f>$X$7</f>
        <v>8159.3470656820818</v>
      </c>
      <c r="O22">
        <f>$X$8</f>
        <v>8352.8954527788537</v>
      </c>
      <c r="P22">
        <f>$X$9</f>
        <v>8739.9922269724066</v>
      </c>
      <c r="Q22">
        <f>$X$10</f>
        <v>9019.5621194455234</v>
      </c>
      <c r="R22">
        <f>$X$11</f>
        <v>9718.4868506283201</v>
      </c>
      <c r="S22">
        <f>$X$12</f>
        <v>10417.411581811113</v>
      </c>
      <c r="T22">
        <f>$V$13</f>
        <v>12955.045990413268</v>
      </c>
    </row>
    <row r="23" spans="1:20" x14ac:dyDescent="0.55000000000000004">
      <c r="A23" s="4" t="s">
        <v>28</v>
      </c>
      <c r="B23" s="4" t="s">
        <v>22</v>
      </c>
      <c r="C23" s="4" t="s">
        <v>1</v>
      </c>
      <c r="D23" s="4" t="s">
        <v>21</v>
      </c>
      <c r="E23" s="4" t="s">
        <v>19</v>
      </c>
      <c r="F23" s="4" t="s">
        <v>16</v>
      </c>
      <c r="G23">
        <v>8062.5728721336945</v>
      </c>
      <c r="K23" s="3">
        <v>43314.333333333336</v>
      </c>
      <c r="L23">
        <f>$Y$5</f>
        <v>15948.698017877963</v>
      </c>
      <c r="M23">
        <f>$Y$6</f>
        <v>16062.572872133696</v>
      </c>
      <c r="N23">
        <f>$Y$7</f>
        <v>16159.347065682085</v>
      </c>
      <c r="O23">
        <f>$Y$8</f>
        <v>16352.895452778859</v>
      </c>
      <c r="P23">
        <f>$Y$9</f>
        <v>16739.992226972405</v>
      </c>
      <c r="Q23">
        <f>$Y$10</f>
        <v>17019.562119445523</v>
      </c>
      <c r="R23">
        <f>$Y$11</f>
        <v>17718.48685062832</v>
      </c>
      <c r="S23">
        <f>$Y$12</f>
        <v>18417.411581811113</v>
      </c>
      <c r="T23">
        <f>$W$13</f>
        <v>12955.045990413268</v>
      </c>
    </row>
    <row r="24" spans="1:20" x14ac:dyDescent="0.55000000000000004">
      <c r="A24" s="4" t="s">
        <v>28</v>
      </c>
      <c r="B24" s="4" t="s">
        <v>22</v>
      </c>
      <c r="C24" s="4" t="s">
        <v>1</v>
      </c>
      <c r="D24" s="4" t="s">
        <v>21</v>
      </c>
      <c r="E24" s="4" t="s">
        <v>19</v>
      </c>
      <c r="F24" s="4" t="s">
        <v>18</v>
      </c>
      <c r="G24">
        <v>14062.572872133696</v>
      </c>
      <c r="K24" s="3">
        <v>43315</v>
      </c>
      <c r="L24">
        <f>$Y$5</f>
        <v>15948.698017877963</v>
      </c>
      <c r="M24">
        <f>$Y$6</f>
        <v>16062.572872133696</v>
      </c>
      <c r="N24">
        <f>$Y$7</f>
        <v>16159.347065682085</v>
      </c>
      <c r="O24">
        <f>$Y$8</f>
        <v>16352.895452778859</v>
      </c>
      <c r="P24">
        <f>$Y$9</f>
        <v>16739.992226972405</v>
      </c>
      <c r="Q24">
        <f>$Y$10</f>
        <v>17019.562119445523</v>
      </c>
      <c r="R24">
        <f>$Y$11</f>
        <v>17718.48685062832</v>
      </c>
      <c r="S24">
        <f>$Y$12</f>
        <v>18417.411581811113</v>
      </c>
      <c r="T24">
        <f>$W$13</f>
        <v>12955.045990413268</v>
      </c>
    </row>
    <row r="25" spans="1:20" x14ac:dyDescent="0.55000000000000004">
      <c r="A25" s="4" t="s">
        <v>28</v>
      </c>
      <c r="B25" s="4" t="s">
        <v>22</v>
      </c>
      <c r="C25" s="4" t="s">
        <v>1</v>
      </c>
      <c r="D25" s="4" t="s">
        <v>21</v>
      </c>
      <c r="E25" s="4" t="s">
        <v>20</v>
      </c>
      <c r="F25" s="4" t="s">
        <v>16</v>
      </c>
      <c r="G25">
        <v>8062.5728721336945</v>
      </c>
      <c r="K25" s="3">
        <v>43315</v>
      </c>
      <c r="L25">
        <f>$X$5</f>
        <v>8000</v>
      </c>
      <c r="M25">
        <f>$X$6</f>
        <v>8062.5728721336945</v>
      </c>
      <c r="N25">
        <f>$X$7</f>
        <v>8159.3470656820818</v>
      </c>
      <c r="O25">
        <f>$X$8</f>
        <v>8352.8954527788537</v>
      </c>
      <c r="P25">
        <f>$X$9</f>
        <v>8739.9922269724066</v>
      </c>
      <c r="Q25">
        <f>$X$10</f>
        <v>9019.5621194455234</v>
      </c>
      <c r="R25">
        <f>$X$11</f>
        <v>9718.4868506283201</v>
      </c>
      <c r="S25">
        <f>$X$12</f>
        <v>10417.411581811113</v>
      </c>
      <c r="T25">
        <f>$V$13</f>
        <v>12955.045990413268</v>
      </c>
    </row>
    <row r="26" spans="1:20" x14ac:dyDescent="0.55000000000000004">
      <c r="A26" s="4" t="s">
        <v>28</v>
      </c>
      <c r="B26" s="4" t="s">
        <v>22</v>
      </c>
      <c r="C26" s="4" t="s">
        <v>1</v>
      </c>
      <c r="D26" s="4" t="s">
        <v>21</v>
      </c>
      <c r="E26" s="4" t="s">
        <v>20</v>
      </c>
      <c r="F26" s="4" t="s">
        <v>18</v>
      </c>
      <c r="G26">
        <v>16062.572872133696</v>
      </c>
      <c r="K26" s="3">
        <v>43315.333333333336</v>
      </c>
      <c r="L26">
        <f>$X$5</f>
        <v>8000</v>
      </c>
      <c r="M26">
        <f>$X$6</f>
        <v>8062.5728721336945</v>
      </c>
      <c r="N26">
        <f>$X$7</f>
        <v>8159.3470656820818</v>
      </c>
      <c r="O26">
        <f>$X$8</f>
        <v>8352.8954527788537</v>
      </c>
      <c r="P26">
        <f>$X$9</f>
        <v>8739.9922269724066</v>
      </c>
      <c r="Q26">
        <f>$X$10</f>
        <v>9019.5621194455234</v>
      </c>
      <c r="R26">
        <f>$X$11</f>
        <v>9718.4868506283201</v>
      </c>
      <c r="S26">
        <f>$X$12</f>
        <v>10417.411581811113</v>
      </c>
      <c r="T26">
        <f>$V$13</f>
        <v>12955.045990413268</v>
      </c>
    </row>
    <row r="27" spans="1:20" x14ac:dyDescent="0.55000000000000004">
      <c r="A27" s="4" t="s">
        <v>28</v>
      </c>
      <c r="B27" s="4" t="s">
        <v>22</v>
      </c>
      <c r="C27" s="4" t="s">
        <v>2</v>
      </c>
      <c r="D27" s="4" t="s">
        <v>14</v>
      </c>
      <c r="E27" s="4" t="s">
        <v>15</v>
      </c>
      <c r="F27" s="4" t="s">
        <v>16</v>
      </c>
      <c r="G27">
        <v>9159.3470656820828</v>
      </c>
      <c r="K27" s="3">
        <v>43315.333333333336</v>
      </c>
      <c r="L27">
        <f>$Y$5</f>
        <v>15948.698017877963</v>
      </c>
      <c r="M27">
        <f>$Y$6</f>
        <v>16062.572872133696</v>
      </c>
      <c r="N27">
        <f>$Y$7</f>
        <v>16159.347065682085</v>
      </c>
      <c r="O27">
        <f>$Y$8</f>
        <v>16352.895452778859</v>
      </c>
      <c r="P27">
        <f>$Y$9</f>
        <v>16739.992226972405</v>
      </c>
      <c r="Q27">
        <f>$Y$10</f>
        <v>17019.562119445523</v>
      </c>
      <c r="R27">
        <f>$Y$11</f>
        <v>17718.48685062832</v>
      </c>
      <c r="S27">
        <f>$Y$12</f>
        <v>18417.411581811113</v>
      </c>
      <c r="T27">
        <f>$W$13</f>
        <v>12955.045990413268</v>
      </c>
    </row>
    <row r="28" spans="1:20" x14ac:dyDescent="0.55000000000000004">
      <c r="A28" s="4" t="s">
        <v>28</v>
      </c>
      <c r="B28" s="4" t="s">
        <v>22</v>
      </c>
      <c r="C28" s="4" t="s">
        <v>2</v>
      </c>
      <c r="D28" s="4" t="s">
        <v>14</v>
      </c>
      <c r="E28" s="4" t="s">
        <v>15</v>
      </c>
      <c r="F28" s="4" t="s">
        <v>18</v>
      </c>
      <c r="G28">
        <v>9159.3470656820828</v>
      </c>
      <c r="K28" s="3">
        <v>43316</v>
      </c>
      <c r="L28">
        <f>$Y$5</f>
        <v>15948.698017877963</v>
      </c>
      <c r="M28">
        <f>$Y$6</f>
        <v>16062.572872133696</v>
      </c>
      <c r="N28">
        <f>$Y$7</f>
        <v>16159.347065682085</v>
      </c>
      <c r="O28">
        <f>$Y$8</f>
        <v>16352.895452778859</v>
      </c>
      <c r="P28">
        <f>$Y$9</f>
        <v>16739.992226972405</v>
      </c>
      <c r="Q28">
        <f>$Y$10</f>
        <v>17019.562119445523</v>
      </c>
      <c r="R28">
        <f>$Y$11</f>
        <v>17718.48685062832</v>
      </c>
      <c r="S28">
        <f>$Y$12</f>
        <v>18417.411581811113</v>
      </c>
      <c r="T28">
        <f>$W$13</f>
        <v>12955.045990413268</v>
      </c>
    </row>
    <row r="29" spans="1:20" x14ac:dyDescent="0.55000000000000004">
      <c r="A29" s="4" t="s">
        <v>28</v>
      </c>
      <c r="B29" s="4" t="s">
        <v>22</v>
      </c>
      <c r="C29" s="4" t="s">
        <v>2</v>
      </c>
      <c r="D29" s="4" t="s">
        <v>14</v>
      </c>
      <c r="E29" s="4" t="s">
        <v>19</v>
      </c>
      <c r="F29" s="4" t="s">
        <v>16</v>
      </c>
      <c r="G29" t="s">
        <v>52</v>
      </c>
      <c r="K29" s="3">
        <v>43316</v>
      </c>
      <c r="L29">
        <f>$X$5</f>
        <v>8000</v>
      </c>
      <c r="M29">
        <f>$X$6</f>
        <v>8062.5728721336945</v>
      </c>
      <c r="N29">
        <f>$X$7</f>
        <v>8159.3470656820818</v>
      </c>
      <c r="O29">
        <f>$X$8</f>
        <v>8352.8954527788537</v>
      </c>
      <c r="P29">
        <f>$X$9</f>
        <v>8739.9922269724066</v>
      </c>
      <c r="Q29">
        <f>$X$10</f>
        <v>9019.5621194455234</v>
      </c>
      <c r="R29">
        <f>$X$11</f>
        <v>9718.4868506283201</v>
      </c>
      <c r="S29">
        <f>$X$12</f>
        <v>10417.411581811113</v>
      </c>
      <c r="T29">
        <f>$V$13</f>
        <v>12955.045990413268</v>
      </c>
    </row>
    <row r="30" spans="1:20" x14ac:dyDescent="0.55000000000000004">
      <c r="A30" s="4" t="s">
        <v>28</v>
      </c>
      <c r="B30" s="4" t="s">
        <v>22</v>
      </c>
      <c r="C30" s="4" t="s">
        <v>2</v>
      </c>
      <c r="D30" s="4" t="s">
        <v>14</v>
      </c>
      <c r="E30" s="4" t="s">
        <v>19</v>
      </c>
      <c r="F30" s="4" t="s">
        <v>18</v>
      </c>
      <c r="G30" t="s">
        <v>52</v>
      </c>
      <c r="K30" s="3">
        <v>43316.333333333336</v>
      </c>
      <c r="L30">
        <f>$X$5</f>
        <v>8000</v>
      </c>
      <c r="M30">
        <f>$X$6</f>
        <v>8062.5728721336945</v>
      </c>
      <c r="N30">
        <f>$X$7</f>
        <v>8159.3470656820818</v>
      </c>
      <c r="O30">
        <f>$X$8</f>
        <v>8352.8954527788537</v>
      </c>
      <c r="P30">
        <f>$X$9</f>
        <v>8739.9922269724066</v>
      </c>
      <c r="Q30">
        <f>$X$10</f>
        <v>9019.5621194455234</v>
      </c>
      <c r="R30">
        <f>$X$11</f>
        <v>9718.4868506283201</v>
      </c>
      <c r="S30">
        <f>$X$12</f>
        <v>10417.411581811113</v>
      </c>
      <c r="T30">
        <f>$V$13</f>
        <v>12955.045990413268</v>
      </c>
    </row>
    <row r="31" spans="1:20" x14ac:dyDescent="0.55000000000000004">
      <c r="A31" s="4" t="s">
        <v>28</v>
      </c>
      <c r="B31" s="4" t="s">
        <v>22</v>
      </c>
      <c r="C31" s="4" t="s">
        <v>2</v>
      </c>
      <c r="D31" s="4" t="s">
        <v>14</v>
      </c>
      <c r="E31" s="4" t="s">
        <v>20</v>
      </c>
      <c r="F31" s="4" t="s">
        <v>16</v>
      </c>
      <c r="G31" t="s">
        <v>52</v>
      </c>
      <c r="K31" s="3">
        <v>43316.333333333336</v>
      </c>
      <c r="L31">
        <f>$Y$5</f>
        <v>15948.698017877963</v>
      </c>
      <c r="M31">
        <f>$Y$6</f>
        <v>16062.572872133696</v>
      </c>
      <c r="N31">
        <f>$Y$7</f>
        <v>16159.347065682085</v>
      </c>
      <c r="O31">
        <f>$Y$8</f>
        <v>16352.895452778859</v>
      </c>
      <c r="P31">
        <f>$Y$9</f>
        <v>16739.992226972405</v>
      </c>
      <c r="Q31">
        <f>$Y$10</f>
        <v>17019.562119445523</v>
      </c>
      <c r="R31">
        <f>$Y$11</f>
        <v>17718.48685062832</v>
      </c>
      <c r="S31">
        <f>$Y$12</f>
        <v>18417.411581811113</v>
      </c>
      <c r="T31">
        <f>$W$13</f>
        <v>12955.045990413268</v>
      </c>
    </row>
    <row r="32" spans="1:20" x14ac:dyDescent="0.55000000000000004">
      <c r="A32" s="4" t="s">
        <v>28</v>
      </c>
      <c r="B32" s="4" t="s">
        <v>22</v>
      </c>
      <c r="C32" s="4" t="s">
        <v>2</v>
      </c>
      <c r="D32" s="4" t="s">
        <v>14</v>
      </c>
      <c r="E32" s="4" t="s">
        <v>20</v>
      </c>
      <c r="F32" s="4" t="s">
        <v>18</v>
      </c>
      <c r="G32" t="s">
        <v>52</v>
      </c>
      <c r="K32" s="3">
        <v>43317</v>
      </c>
      <c r="L32">
        <f>$Y$5</f>
        <v>15948.698017877963</v>
      </c>
      <c r="M32">
        <f>$Y$6</f>
        <v>16062.572872133696</v>
      </c>
      <c r="N32">
        <f>$Y$7</f>
        <v>16159.347065682085</v>
      </c>
      <c r="O32">
        <f>$Y$8</f>
        <v>16352.895452778859</v>
      </c>
      <c r="P32">
        <f>$Y$9</f>
        <v>16739.992226972405</v>
      </c>
      <c r="Q32">
        <f>$Y$10</f>
        <v>17019.562119445523</v>
      </c>
      <c r="R32">
        <f>$Y$11</f>
        <v>17718.48685062832</v>
      </c>
      <c r="S32">
        <f>$Y$12</f>
        <v>18417.411581811113</v>
      </c>
      <c r="T32">
        <f>$W$13</f>
        <v>12955.045990413268</v>
      </c>
    </row>
    <row r="33" spans="1:20" x14ac:dyDescent="0.55000000000000004">
      <c r="A33" s="4" t="s">
        <v>28</v>
      </c>
      <c r="B33" s="4" t="s">
        <v>22</v>
      </c>
      <c r="C33" s="4" t="s">
        <v>2</v>
      </c>
      <c r="D33" s="4" t="s">
        <v>21</v>
      </c>
      <c r="E33" s="4" t="s">
        <v>15</v>
      </c>
      <c r="F33" s="4" t="s">
        <v>16</v>
      </c>
      <c r="G33">
        <v>8159.3470656820818</v>
      </c>
      <c r="K33" s="3">
        <v>43317</v>
      </c>
      <c r="L33">
        <f>$X$5</f>
        <v>8000</v>
      </c>
      <c r="M33">
        <f>$X$6</f>
        <v>8062.5728721336945</v>
      </c>
      <c r="N33">
        <f>$X$7</f>
        <v>8159.3470656820818</v>
      </c>
      <c r="O33">
        <f>$X$8</f>
        <v>8352.8954527788537</v>
      </c>
      <c r="P33">
        <f>$X$9</f>
        <v>8739.9922269724066</v>
      </c>
      <c r="Q33">
        <f>$X$10</f>
        <v>9019.5621194455234</v>
      </c>
      <c r="R33">
        <f>$X$11</f>
        <v>9718.4868506283201</v>
      </c>
      <c r="S33">
        <f>$X$12</f>
        <v>10417.411581811113</v>
      </c>
      <c r="T33">
        <f>$V$13</f>
        <v>12955.045990413268</v>
      </c>
    </row>
    <row r="34" spans="1:20" x14ac:dyDescent="0.55000000000000004">
      <c r="A34" s="4" t="s">
        <v>28</v>
      </c>
      <c r="B34" s="4" t="s">
        <v>22</v>
      </c>
      <c r="C34" s="4" t="s">
        <v>2</v>
      </c>
      <c r="D34" s="4" t="s">
        <v>21</v>
      </c>
      <c r="E34" s="4" t="s">
        <v>15</v>
      </c>
      <c r="F34" s="4" t="s">
        <v>18</v>
      </c>
      <c r="G34">
        <v>14159.347065682085</v>
      </c>
      <c r="K34" s="3">
        <v>43317.333333333336</v>
      </c>
      <c r="L34">
        <f>$X$5</f>
        <v>8000</v>
      </c>
      <c r="M34">
        <f>$X$6</f>
        <v>8062.5728721336945</v>
      </c>
      <c r="N34">
        <f>$X$7</f>
        <v>8159.3470656820818</v>
      </c>
      <c r="O34">
        <f>$X$8</f>
        <v>8352.8954527788537</v>
      </c>
      <c r="P34">
        <f>$X$9</f>
        <v>8739.9922269724066</v>
      </c>
      <c r="Q34">
        <f>$X$10</f>
        <v>9019.5621194455234</v>
      </c>
      <c r="R34">
        <f>$X$11</f>
        <v>9718.4868506283201</v>
      </c>
      <c r="S34">
        <f>$X$12</f>
        <v>10417.411581811113</v>
      </c>
      <c r="T34">
        <f>$V$13</f>
        <v>12955.045990413268</v>
      </c>
    </row>
    <row r="35" spans="1:20" x14ac:dyDescent="0.55000000000000004">
      <c r="A35" s="4" t="s">
        <v>28</v>
      </c>
      <c r="B35" s="4" t="s">
        <v>22</v>
      </c>
      <c r="C35" s="4" t="s">
        <v>2</v>
      </c>
      <c r="D35" s="4" t="s">
        <v>21</v>
      </c>
      <c r="E35" s="4" t="s">
        <v>19</v>
      </c>
      <c r="F35" s="4" t="s">
        <v>16</v>
      </c>
      <c r="G35">
        <v>8159.3470656820818</v>
      </c>
      <c r="K35" s="3">
        <v>43317.333333333336</v>
      </c>
      <c r="L35">
        <f>$Y$5</f>
        <v>15948.698017877963</v>
      </c>
      <c r="M35">
        <f>$Y$6</f>
        <v>16062.572872133696</v>
      </c>
      <c r="N35">
        <f>$Y$7</f>
        <v>16159.347065682085</v>
      </c>
      <c r="O35">
        <f>$Y$8</f>
        <v>16352.895452778859</v>
      </c>
      <c r="P35">
        <f>$Y$9</f>
        <v>16739.992226972405</v>
      </c>
      <c r="Q35">
        <f>$Y$10</f>
        <v>17019.562119445523</v>
      </c>
      <c r="R35">
        <f>$Y$11</f>
        <v>17718.48685062832</v>
      </c>
      <c r="S35">
        <f>$Y$12</f>
        <v>18417.411581811113</v>
      </c>
      <c r="T35">
        <f>$W$13</f>
        <v>12955.045990413268</v>
      </c>
    </row>
    <row r="36" spans="1:20" x14ac:dyDescent="0.55000000000000004">
      <c r="A36" s="4" t="s">
        <v>28</v>
      </c>
      <c r="B36" s="4" t="s">
        <v>22</v>
      </c>
      <c r="C36" s="4" t="s">
        <v>2</v>
      </c>
      <c r="D36" s="4" t="s">
        <v>21</v>
      </c>
      <c r="E36" s="4" t="s">
        <v>19</v>
      </c>
      <c r="F36" s="4" t="s">
        <v>18</v>
      </c>
      <c r="G36">
        <v>14159.347065682085</v>
      </c>
      <c r="K36" s="3">
        <v>43318</v>
      </c>
      <c r="L36">
        <f>$Y$5</f>
        <v>15948.698017877963</v>
      </c>
      <c r="M36">
        <f>$Y$6</f>
        <v>16062.572872133696</v>
      </c>
      <c r="N36">
        <f>$Y$7</f>
        <v>16159.347065682085</v>
      </c>
      <c r="O36">
        <f>$Y$8</f>
        <v>16352.895452778859</v>
      </c>
      <c r="P36">
        <f>$Y$9</f>
        <v>16739.992226972405</v>
      </c>
      <c r="Q36">
        <f>$Y$10</f>
        <v>17019.562119445523</v>
      </c>
      <c r="R36">
        <f>$Y$11</f>
        <v>17718.48685062832</v>
      </c>
      <c r="S36">
        <f>$Y$12</f>
        <v>18417.411581811113</v>
      </c>
      <c r="T36">
        <f>$W$13</f>
        <v>12955.045990413268</v>
      </c>
    </row>
    <row r="37" spans="1:20" x14ac:dyDescent="0.55000000000000004">
      <c r="A37" s="4" t="s">
        <v>28</v>
      </c>
      <c r="B37" s="4" t="s">
        <v>22</v>
      </c>
      <c r="C37" s="4" t="s">
        <v>2</v>
      </c>
      <c r="D37" s="4" t="s">
        <v>21</v>
      </c>
      <c r="E37" s="4" t="s">
        <v>20</v>
      </c>
      <c r="F37" s="4" t="s">
        <v>16</v>
      </c>
      <c r="G37">
        <v>8159.3470656820818</v>
      </c>
      <c r="K37" s="3">
        <v>43318</v>
      </c>
      <c r="L37">
        <f>$T$5</f>
        <v>8000</v>
      </c>
      <c r="M37">
        <f>$T$6</f>
        <v>8062.5728721336945</v>
      </c>
      <c r="N37">
        <f>$T$7</f>
        <v>8159.3470656820818</v>
      </c>
      <c r="O37">
        <f>$T$8</f>
        <v>8352.8954527788537</v>
      </c>
      <c r="P37">
        <f>$R$9</f>
        <v>9739.9922269724029</v>
      </c>
      <c r="Q37">
        <f>$R$10</f>
        <v>10019.562119445523</v>
      </c>
      <c r="R37">
        <f>$R$11</f>
        <v>10718.48685062832</v>
      </c>
      <c r="S37">
        <f>$R$12</f>
        <v>11417.411581811111</v>
      </c>
      <c r="T37">
        <f>$R$13</f>
        <v>12955.045990413264</v>
      </c>
    </row>
    <row r="38" spans="1:20" x14ac:dyDescent="0.55000000000000004">
      <c r="A38" s="4" t="s">
        <v>28</v>
      </c>
      <c r="B38" s="4" t="s">
        <v>22</v>
      </c>
      <c r="C38" s="4" t="s">
        <v>2</v>
      </c>
      <c r="D38" s="4" t="s">
        <v>21</v>
      </c>
      <c r="E38" s="4" t="s">
        <v>20</v>
      </c>
      <c r="F38" s="4" t="s">
        <v>18</v>
      </c>
      <c r="G38">
        <v>16159.347065682085</v>
      </c>
      <c r="K38" s="3">
        <v>43318.333333333336</v>
      </c>
      <c r="L38">
        <f>$T$5</f>
        <v>8000</v>
      </c>
      <c r="M38">
        <f>$T$6</f>
        <v>8062.5728721336945</v>
      </c>
      <c r="N38">
        <f>$T$7</f>
        <v>8159.3470656820818</v>
      </c>
      <c r="O38">
        <f>$T$8</f>
        <v>8352.8954527788537</v>
      </c>
      <c r="P38">
        <f>$R$9</f>
        <v>9739.9922269724029</v>
      </c>
      <c r="Q38">
        <f>$R$10</f>
        <v>10019.562119445523</v>
      </c>
      <c r="R38">
        <f>$R$11</f>
        <v>10718.48685062832</v>
      </c>
      <c r="S38">
        <f>$R$12</f>
        <v>11417.411581811111</v>
      </c>
      <c r="T38">
        <f>$R$13</f>
        <v>12955.045990413264</v>
      </c>
    </row>
    <row r="39" spans="1:20" x14ac:dyDescent="0.55000000000000004">
      <c r="A39" s="4" t="s">
        <v>28</v>
      </c>
      <c r="B39" s="4" t="s">
        <v>22</v>
      </c>
      <c r="C39" s="4" t="s">
        <v>3</v>
      </c>
      <c r="D39" s="4" t="s">
        <v>14</v>
      </c>
      <c r="E39" s="4" t="s">
        <v>15</v>
      </c>
      <c r="F39" s="4" t="s">
        <v>16</v>
      </c>
      <c r="G39">
        <v>9352.8954527788537</v>
      </c>
      <c r="K39" s="3">
        <v>43318.333333333336</v>
      </c>
      <c r="L39">
        <f>$U$5</f>
        <v>13948.698017877963</v>
      </c>
      <c r="M39">
        <f>$U$6</f>
        <v>14062.572872133696</v>
      </c>
      <c r="N39">
        <f>$U$7</f>
        <v>14159.347065682085</v>
      </c>
      <c r="O39">
        <f>$U$8</f>
        <v>14352.895452778859</v>
      </c>
      <c r="P39">
        <f>$S$9</f>
        <v>9739.9922269724029</v>
      </c>
      <c r="Q39">
        <f>$S$10</f>
        <v>10019.562119445523</v>
      </c>
      <c r="R39">
        <f>$S$11</f>
        <v>10718.48685062832</v>
      </c>
      <c r="S39">
        <f>$S$12</f>
        <v>11417.411581811111</v>
      </c>
      <c r="T39">
        <f>$S$13</f>
        <v>12955.045990413264</v>
      </c>
    </row>
    <row r="40" spans="1:20" x14ac:dyDescent="0.55000000000000004">
      <c r="A40" s="4" t="s">
        <v>28</v>
      </c>
      <c r="B40" s="4" t="s">
        <v>22</v>
      </c>
      <c r="C40" s="4" t="s">
        <v>3</v>
      </c>
      <c r="D40" s="4" t="s">
        <v>14</v>
      </c>
      <c r="E40" s="4" t="s">
        <v>15</v>
      </c>
      <c r="F40" s="4" t="s">
        <v>18</v>
      </c>
      <c r="G40">
        <v>9352.8954527788537</v>
      </c>
      <c r="K40" s="3">
        <v>43319</v>
      </c>
      <c r="L40">
        <f>$U$5</f>
        <v>13948.698017877963</v>
      </c>
      <c r="M40">
        <f>$U$6</f>
        <v>14062.572872133696</v>
      </c>
      <c r="N40">
        <f>$U$7</f>
        <v>14159.347065682085</v>
      </c>
      <c r="O40">
        <f>$U$8</f>
        <v>14352.895452778859</v>
      </c>
      <c r="P40">
        <f>$S$9</f>
        <v>9739.9922269724029</v>
      </c>
      <c r="Q40">
        <f>$S$10</f>
        <v>10019.562119445523</v>
      </c>
      <c r="R40">
        <f>$S$11</f>
        <v>10718.48685062832</v>
      </c>
      <c r="S40">
        <f>$S$12</f>
        <v>11417.411581811111</v>
      </c>
      <c r="T40">
        <f>$S$13</f>
        <v>12955.045990413264</v>
      </c>
    </row>
    <row r="41" spans="1:20" x14ac:dyDescent="0.55000000000000004">
      <c r="A41" s="4" t="s">
        <v>28</v>
      </c>
      <c r="B41" s="4" t="s">
        <v>22</v>
      </c>
      <c r="C41" s="4" t="s">
        <v>3</v>
      </c>
      <c r="D41" s="4" t="s">
        <v>14</v>
      </c>
      <c r="E41" s="4" t="s">
        <v>19</v>
      </c>
      <c r="F41" s="4" t="s">
        <v>16</v>
      </c>
      <c r="G41" t="s">
        <v>52</v>
      </c>
      <c r="K41" s="3">
        <v>43319</v>
      </c>
      <c r="L41">
        <f>$P$5</f>
        <v>8000</v>
      </c>
      <c r="M41">
        <f>$P$6</f>
        <v>8062.5728721336945</v>
      </c>
      <c r="N41">
        <f>$N$7</f>
        <v>9159.3470656820828</v>
      </c>
      <c r="O41">
        <f>$N$8</f>
        <v>9352.8954527788537</v>
      </c>
      <c r="P41">
        <f>$N$9</f>
        <v>9739.9922269724029</v>
      </c>
      <c r="Q41">
        <f>$N$10</f>
        <v>10019.562119445523</v>
      </c>
      <c r="R41">
        <f>$N$11</f>
        <v>10718.48685062832</v>
      </c>
      <c r="S41">
        <f>$N$12</f>
        <v>11417.411581811113</v>
      </c>
      <c r="T41">
        <f t="shared" ref="T41:T70" si="0">$N$13</f>
        <v>12955.045990413264</v>
      </c>
    </row>
    <row r="42" spans="1:20" x14ac:dyDescent="0.55000000000000004">
      <c r="A42" s="4" t="s">
        <v>28</v>
      </c>
      <c r="B42" s="4" t="s">
        <v>22</v>
      </c>
      <c r="C42" s="4" t="s">
        <v>3</v>
      </c>
      <c r="D42" s="4" t="s">
        <v>14</v>
      </c>
      <c r="E42" s="4" t="s">
        <v>19</v>
      </c>
      <c r="F42" s="4" t="s">
        <v>18</v>
      </c>
      <c r="G42" t="s">
        <v>52</v>
      </c>
      <c r="K42" s="3">
        <v>43319.333333333336</v>
      </c>
      <c r="L42">
        <f>$P$5</f>
        <v>8000</v>
      </c>
      <c r="M42">
        <f>$P$6</f>
        <v>8062.5728721336945</v>
      </c>
      <c r="N42">
        <f>$N$7</f>
        <v>9159.3470656820828</v>
      </c>
      <c r="O42">
        <f>$N$8</f>
        <v>9352.8954527788537</v>
      </c>
      <c r="P42">
        <f>$N$9</f>
        <v>9739.9922269724029</v>
      </c>
      <c r="Q42">
        <f>$N$10</f>
        <v>10019.562119445523</v>
      </c>
      <c r="R42">
        <f>$N$11</f>
        <v>10718.48685062832</v>
      </c>
      <c r="S42">
        <f>$N$12</f>
        <v>11417.411581811113</v>
      </c>
      <c r="T42">
        <f t="shared" si="0"/>
        <v>12955.045990413264</v>
      </c>
    </row>
    <row r="43" spans="1:20" x14ac:dyDescent="0.55000000000000004">
      <c r="A43" s="4" t="s">
        <v>28</v>
      </c>
      <c r="B43" s="4" t="s">
        <v>22</v>
      </c>
      <c r="C43" s="4" t="s">
        <v>3</v>
      </c>
      <c r="D43" s="4" t="s">
        <v>14</v>
      </c>
      <c r="E43" s="4" t="s">
        <v>20</v>
      </c>
      <c r="F43" s="4" t="s">
        <v>16</v>
      </c>
      <c r="G43" t="s">
        <v>52</v>
      </c>
      <c r="K43" s="3">
        <v>43319.333333333336</v>
      </c>
      <c r="L43">
        <f>$Q$5</f>
        <v>13948.698017877963</v>
      </c>
      <c r="M43">
        <f>$Q$6</f>
        <v>14062.572872133696</v>
      </c>
      <c r="N43">
        <f>$O$7</f>
        <v>9159.3470656820828</v>
      </c>
      <c r="O43">
        <f>$O$8</f>
        <v>9352.8954527788537</v>
      </c>
      <c r="P43">
        <f>$N$9</f>
        <v>9739.9922269724029</v>
      </c>
      <c r="Q43">
        <f>$O$10</f>
        <v>10019.562119445525</v>
      </c>
      <c r="R43">
        <f>$O$11</f>
        <v>10718.48685062832</v>
      </c>
      <c r="S43">
        <f>$O$12</f>
        <v>11417.411581811115</v>
      </c>
      <c r="T43">
        <f>$O$13</f>
        <v>12955.045990413264</v>
      </c>
    </row>
    <row r="44" spans="1:20" x14ac:dyDescent="0.55000000000000004">
      <c r="A44" s="4" t="s">
        <v>28</v>
      </c>
      <c r="B44" s="4" t="s">
        <v>22</v>
      </c>
      <c r="C44" s="4" t="s">
        <v>3</v>
      </c>
      <c r="D44" s="4" t="s">
        <v>14</v>
      </c>
      <c r="E44" s="4" t="s">
        <v>20</v>
      </c>
      <c r="F44" s="4" t="s">
        <v>18</v>
      </c>
      <c r="G44" t="s">
        <v>52</v>
      </c>
      <c r="K44" s="3">
        <v>43320</v>
      </c>
      <c r="L44">
        <f>$Q$5</f>
        <v>13948.698017877963</v>
      </c>
      <c r="M44">
        <f>$Q$6</f>
        <v>14062.572872133696</v>
      </c>
      <c r="N44">
        <f>$O$7</f>
        <v>9159.3470656820828</v>
      </c>
      <c r="O44">
        <f>$O$8</f>
        <v>9352.8954527788537</v>
      </c>
      <c r="P44">
        <f>$N$9</f>
        <v>9739.9922269724029</v>
      </c>
      <c r="Q44">
        <f>$O$10</f>
        <v>10019.562119445525</v>
      </c>
      <c r="R44">
        <f>$O$11</f>
        <v>10718.48685062832</v>
      </c>
      <c r="S44">
        <f>$O$12</f>
        <v>11417.411581811115</v>
      </c>
      <c r="T44">
        <f>$O$13</f>
        <v>12955.045990413264</v>
      </c>
    </row>
    <row r="45" spans="1:20" x14ac:dyDescent="0.55000000000000004">
      <c r="A45" s="4" t="s">
        <v>28</v>
      </c>
      <c r="B45" s="4" t="s">
        <v>22</v>
      </c>
      <c r="C45" s="4" t="s">
        <v>3</v>
      </c>
      <c r="D45" s="4" t="s">
        <v>21</v>
      </c>
      <c r="E45" s="4" t="s">
        <v>15</v>
      </c>
      <c r="F45" s="4" t="s">
        <v>16</v>
      </c>
      <c r="G45" t="s">
        <v>52</v>
      </c>
      <c r="K45" s="3">
        <v>43320</v>
      </c>
      <c r="L45">
        <f>$X$5</f>
        <v>8000</v>
      </c>
      <c r="M45">
        <f>$X$6</f>
        <v>8062.5728721336945</v>
      </c>
      <c r="N45">
        <f>$X$7</f>
        <v>8159.3470656820818</v>
      </c>
      <c r="O45">
        <f>$X$8</f>
        <v>8352.8954527788537</v>
      </c>
      <c r="P45">
        <f>$X$9</f>
        <v>8739.9922269724066</v>
      </c>
      <c r="Q45">
        <f>$X$10</f>
        <v>9019.5621194455234</v>
      </c>
      <c r="R45">
        <f>$X$11</f>
        <v>9718.4868506283201</v>
      </c>
      <c r="S45">
        <f>$X$12</f>
        <v>10417.411581811113</v>
      </c>
      <c r="T45">
        <f>$V$13</f>
        <v>12955.045990413268</v>
      </c>
    </row>
    <row r="46" spans="1:20" x14ac:dyDescent="0.55000000000000004">
      <c r="A46" s="4" t="s">
        <v>28</v>
      </c>
      <c r="B46" s="4" t="s">
        <v>22</v>
      </c>
      <c r="C46" s="4" t="s">
        <v>3</v>
      </c>
      <c r="D46" s="4" t="s">
        <v>21</v>
      </c>
      <c r="E46" s="4" t="s">
        <v>15</v>
      </c>
      <c r="F46" s="4" t="s">
        <v>18</v>
      </c>
      <c r="G46" t="s">
        <v>52</v>
      </c>
      <c r="K46" s="3">
        <v>43320.333333333336</v>
      </c>
      <c r="L46">
        <f>$X$5</f>
        <v>8000</v>
      </c>
      <c r="M46">
        <f>$X$6</f>
        <v>8062.5728721336945</v>
      </c>
      <c r="N46">
        <f>$X$7</f>
        <v>8159.3470656820818</v>
      </c>
      <c r="O46">
        <f>$X$8</f>
        <v>8352.8954527788537</v>
      </c>
      <c r="P46">
        <f>$X$9</f>
        <v>8739.9922269724066</v>
      </c>
      <c r="Q46">
        <f>$X$10</f>
        <v>9019.5621194455234</v>
      </c>
      <c r="R46">
        <f>$X$11</f>
        <v>9718.4868506283201</v>
      </c>
      <c r="S46">
        <f>$X$12</f>
        <v>10417.411581811113</v>
      </c>
      <c r="T46">
        <f>$V$13</f>
        <v>12955.045990413268</v>
      </c>
    </row>
    <row r="47" spans="1:20" x14ac:dyDescent="0.55000000000000004">
      <c r="A47" s="4" t="s">
        <v>28</v>
      </c>
      <c r="B47" s="4" t="s">
        <v>22</v>
      </c>
      <c r="C47" s="4" t="s">
        <v>3</v>
      </c>
      <c r="D47" s="4" t="s">
        <v>21</v>
      </c>
      <c r="E47" s="4" t="s">
        <v>19</v>
      </c>
      <c r="F47" s="4" t="s">
        <v>16</v>
      </c>
      <c r="G47">
        <v>8352.8954527788537</v>
      </c>
      <c r="K47" s="3">
        <v>43320.333333333336</v>
      </c>
      <c r="L47">
        <f>$Y$5</f>
        <v>15948.698017877963</v>
      </c>
      <c r="M47">
        <f>$Y$6</f>
        <v>16062.572872133696</v>
      </c>
      <c r="N47">
        <f>$Y$7</f>
        <v>16159.347065682085</v>
      </c>
      <c r="O47">
        <f>$Y$8</f>
        <v>16352.895452778859</v>
      </c>
      <c r="P47">
        <f>$Y$9</f>
        <v>16739.992226972405</v>
      </c>
      <c r="Q47">
        <f>$Y$10</f>
        <v>17019.562119445523</v>
      </c>
      <c r="R47">
        <f>$Y$11</f>
        <v>17718.48685062832</v>
      </c>
      <c r="S47">
        <f>$Y$12</f>
        <v>18417.411581811113</v>
      </c>
      <c r="T47">
        <f>$W$13</f>
        <v>12955.045990413268</v>
      </c>
    </row>
    <row r="48" spans="1:20" x14ac:dyDescent="0.55000000000000004">
      <c r="A48" s="4" t="s">
        <v>28</v>
      </c>
      <c r="B48" s="4" t="s">
        <v>22</v>
      </c>
      <c r="C48" s="4" t="s">
        <v>3</v>
      </c>
      <c r="D48" s="4" t="s">
        <v>21</v>
      </c>
      <c r="E48" s="4" t="s">
        <v>19</v>
      </c>
      <c r="F48" s="4" t="s">
        <v>18</v>
      </c>
      <c r="G48">
        <v>14352.895452778859</v>
      </c>
      <c r="K48" s="3">
        <v>43321</v>
      </c>
      <c r="L48">
        <f>$Y$5</f>
        <v>15948.698017877963</v>
      </c>
      <c r="M48">
        <f>$Y$6</f>
        <v>16062.572872133696</v>
      </c>
      <c r="N48">
        <f>$Y$7</f>
        <v>16159.347065682085</v>
      </c>
      <c r="O48">
        <f>$Y$8</f>
        <v>16352.895452778859</v>
      </c>
      <c r="P48">
        <f>$Y$9</f>
        <v>16739.992226972405</v>
      </c>
      <c r="Q48">
        <f>$Y$10</f>
        <v>17019.562119445523</v>
      </c>
      <c r="R48">
        <f>$Y$11</f>
        <v>17718.48685062832</v>
      </c>
      <c r="S48">
        <f>$Y$12</f>
        <v>18417.411581811113</v>
      </c>
      <c r="T48">
        <f>$W$13</f>
        <v>12955.045990413268</v>
      </c>
    </row>
    <row r="49" spans="1:20" x14ac:dyDescent="0.55000000000000004">
      <c r="A49" s="4" t="s">
        <v>28</v>
      </c>
      <c r="B49" s="4" t="s">
        <v>22</v>
      </c>
      <c r="C49" s="4" t="s">
        <v>3</v>
      </c>
      <c r="D49" s="4" t="s">
        <v>21</v>
      </c>
      <c r="E49" s="4" t="s">
        <v>20</v>
      </c>
      <c r="F49" s="4" t="s">
        <v>16</v>
      </c>
      <c r="G49">
        <v>8352.8954527788537</v>
      </c>
      <c r="K49" s="3">
        <v>43321</v>
      </c>
      <c r="L49">
        <f>$X$5</f>
        <v>8000</v>
      </c>
      <c r="M49">
        <f>$X$6</f>
        <v>8062.5728721336945</v>
      </c>
      <c r="N49">
        <f>$X$7</f>
        <v>8159.3470656820818</v>
      </c>
      <c r="O49">
        <f>$X$8</f>
        <v>8352.8954527788537</v>
      </c>
      <c r="P49">
        <f>$X$9</f>
        <v>8739.9922269724066</v>
      </c>
      <c r="Q49">
        <f>$X$10</f>
        <v>9019.5621194455234</v>
      </c>
      <c r="R49">
        <f>$X$11</f>
        <v>9718.4868506283201</v>
      </c>
      <c r="S49">
        <f>$X$12</f>
        <v>10417.411581811113</v>
      </c>
      <c r="T49">
        <f>$V$13</f>
        <v>12955.045990413268</v>
      </c>
    </row>
    <row r="50" spans="1:20" x14ac:dyDescent="0.55000000000000004">
      <c r="A50" s="4" t="s">
        <v>28</v>
      </c>
      <c r="B50" s="4" t="s">
        <v>22</v>
      </c>
      <c r="C50" s="4" t="s">
        <v>3</v>
      </c>
      <c r="D50" s="4" t="s">
        <v>21</v>
      </c>
      <c r="E50" s="4" t="s">
        <v>20</v>
      </c>
      <c r="F50" s="4" t="s">
        <v>18</v>
      </c>
      <c r="G50">
        <v>16352.895452778859</v>
      </c>
      <c r="K50" s="3">
        <v>43321.333333333336</v>
      </c>
      <c r="L50">
        <f>$X$5</f>
        <v>8000</v>
      </c>
      <c r="M50">
        <f>$X$6</f>
        <v>8062.5728721336945</v>
      </c>
      <c r="N50">
        <f>$X$7</f>
        <v>8159.3470656820818</v>
      </c>
      <c r="O50">
        <f>$X$8</f>
        <v>8352.8954527788537</v>
      </c>
      <c r="P50">
        <f>$X$9</f>
        <v>8739.9922269724066</v>
      </c>
      <c r="Q50">
        <f>$X$10</f>
        <v>9019.5621194455234</v>
      </c>
      <c r="R50">
        <f>$X$11</f>
        <v>9718.4868506283201</v>
      </c>
      <c r="S50">
        <f>$X$12</f>
        <v>10417.411581811113</v>
      </c>
      <c r="T50">
        <f>$V$13</f>
        <v>12955.045990413268</v>
      </c>
    </row>
    <row r="51" spans="1:20" x14ac:dyDescent="0.55000000000000004">
      <c r="A51" s="4" t="s">
        <v>28</v>
      </c>
      <c r="B51" s="4" t="s">
        <v>22</v>
      </c>
      <c r="C51" s="4" t="s">
        <v>4</v>
      </c>
      <c r="D51" s="4" t="s">
        <v>14</v>
      </c>
      <c r="E51" s="4" t="s">
        <v>15</v>
      </c>
      <c r="F51" s="4" t="s">
        <v>16</v>
      </c>
      <c r="G51">
        <v>9546.4438398756338</v>
      </c>
      <c r="K51" s="3">
        <v>43321.333333333336</v>
      </c>
      <c r="L51">
        <f>$Y$5</f>
        <v>15948.698017877963</v>
      </c>
      <c r="M51">
        <f>$Y$6</f>
        <v>16062.572872133696</v>
      </c>
      <c r="N51">
        <f>$Y$7</f>
        <v>16159.347065682085</v>
      </c>
      <c r="O51">
        <f>$Y$8</f>
        <v>16352.895452778859</v>
      </c>
      <c r="P51">
        <f>$Y$9</f>
        <v>16739.992226972405</v>
      </c>
      <c r="Q51">
        <f>$Y$10</f>
        <v>17019.562119445523</v>
      </c>
      <c r="R51">
        <f>$Y$11</f>
        <v>17718.48685062832</v>
      </c>
      <c r="S51">
        <f>$Y$12</f>
        <v>18417.411581811113</v>
      </c>
      <c r="T51">
        <f>$W$13</f>
        <v>12955.045990413268</v>
      </c>
    </row>
    <row r="52" spans="1:20" x14ac:dyDescent="0.55000000000000004">
      <c r="A52" s="4" t="s">
        <v>28</v>
      </c>
      <c r="B52" s="4" t="s">
        <v>22</v>
      </c>
      <c r="C52" s="4" t="s">
        <v>4</v>
      </c>
      <c r="D52" s="4" t="s">
        <v>14</v>
      </c>
      <c r="E52" s="4" t="s">
        <v>15</v>
      </c>
      <c r="F52" s="4" t="s">
        <v>18</v>
      </c>
      <c r="G52">
        <v>9546.4438398756338</v>
      </c>
      <c r="K52" s="3">
        <v>43322</v>
      </c>
      <c r="L52">
        <f>$Y$5</f>
        <v>15948.698017877963</v>
      </c>
      <c r="M52">
        <f>$Y$6</f>
        <v>16062.572872133696</v>
      </c>
      <c r="N52">
        <f>$Y$7</f>
        <v>16159.347065682085</v>
      </c>
      <c r="O52">
        <f>$Y$8</f>
        <v>16352.895452778859</v>
      </c>
      <c r="P52">
        <f>$Y$9</f>
        <v>16739.992226972405</v>
      </c>
      <c r="Q52">
        <f>$Y$10</f>
        <v>17019.562119445523</v>
      </c>
      <c r="R52">
        <f>$Y$11</f>
        <v>17718.48685062832</v>
      </c>
      <c r="S52">
        <f>$Y$12</f>
        <v>18417.411581811113</v>
      </c>
      <c r="T52">
        <f>$W$13</f>
        <v>12955.045990413268</v>
      </c>
    </row>
    <row r="53" spans="1:20" x14ac:dyDescent="0.55000000000000004">
      <c r="A53" s="4" t="s">
        <v>28</v>
      </c>
      <c r="B53" s="4" t="s">
        <v>22</v>
      </c>
      <c r="C53" s="4" t="s">
        <v>4</v>
      </c>
      <c r="D53" s="4" t="s">
        <v>14</v>
      </c>
      <c r="E53" s="4" t="s">
        <v>19</v>
      </c>
      <c r="F53" s="4" t="s">
        <v>16</v>
      </c>
      <c r="G53">
        <v>9546.4438398756338</v>
      </c>
      <c r="K53" s="3">
        <v>43322</v>
      </c>
      <c r="L53">
        <f>$X$5</f>
        <v>8000</v>
      </c>
      <c r="M53">
        <f>$X$6</f>
        <v>8062.5728721336945</v>
      </c>
      <c r="N53">
        <f>$X$7</f>
        <v>8159.3470656820818</v>
      </c>
      <c r="O53">
        <f>$X$8</f>
        <v>8352.8954527788537</v>
      </c>
      <c r="P53">
        <f>$X$9</f>
        <v>8739.9922269724066</v>
      </c>
      <c r="Q53">
        <f>$X$10</f>
        <v>9019.5621194455234</v>
      </c>
      <c r="R53">
        <f>$X$11</f>
        <v>9718.4868506283201</v>
      </c>
      <c r="S53">
        <f>$X$12</f>
        <v>10417.411581811113</v>
      </c>
      <c r="T53">
        <f>$V$13</f>
        <v>12955.045990413268</v>
      </c>
    </row>
    <row r="54" spans="1:20" x14ac:dyDescent="0.55000000000000004">
      <c r="A54" s="4" t="s">
        <v>28</v>
      </c>
      <c r="B54" s="4" t="s">
        <v>22</v>
      </c>
      <c r="C54" s="4" t="s">
        <v>4</v>
      </c>
      <c r="D54" s="4" t="s">
        <v>14</v>
      </c>
      <c r="E54" s="4" t="s">
        <v>19</v>
      </c>
      <c r="F54" s="4" t="s">
        <v>18</v>
      </c>
      <c r="G54">
        <v>9546.4438398756338</v>
      </c>
      <c r="K54" s="3">
        <v>43322.333333333336</v>
      </c>
      <c r="L54">
        <f>$X$5</f>
        <v>8000</v>
      </c>
      <c r="M54">
        <f>$X$6</f>
        <v>8062.5728721336945</v>
      </c>
      <c r="N54">
        <f>$X$7</f>
        <v>8159.3470656820818</v>
      </c>
      <c r="O54">
        <f>$X$8</f>
        <v>8352.8954527788537</v>
      </c>
      <c r="P54">
        <f>$X$9</f>
        <v>8739.9922269724066</v>
      </c>
      <c r="Q54">
        <f>$X$10</f>
        <v>9019.5621194455234</v>
      </c>
      <c r="R54">
        <f>$X$11</f>
        <v>9718.4868506283201</v>
      </c>
      <c r="S54">
        <f>$X$12</f>
        <v>10417.411581811113</v>
      </c>
      <c r="T54">
        <f>$V$13</f>
        <v>12955.045990413268</v>
      </c>
    </row>
    <row r="55" spans="1:20" x14ac:dyDescent="0.55000000000000004">
      <c r="A55" s="4" t="s">
        <v>28</v>
      </c>
      <c r="B55" s="4" t="s">
        <v>22</v>
      </c>
      <c r="C55" s="4" t="s">
        <v>4</v>
      </c>
      <c r="D55" s="4" t="s">
        <v>14</v>
      </c>
      <c r="E55" s="4" t="s">
        <v>20</v>
      </c>
      <c r="F55" s="4" t="s">
        <v>16</v>
      </c>
      <c r="G55" t="s">
        <v>52</v>
      </c>
      <c r="K55" s="3">
        <v>43322.333333333336</v>
      </c>
      <c r="L55">
        <f>$Y$5</f>
        <v>15948.698017877963</v>
      </c>
      <c r="M55">
        <f>$Y$6</f>
        <v>16062.572872133696</v>
      </c>
      <c r="N55">
        <f>$Y$7</f>
        <v>16159.347065682085</v>
      </c>
      <c r="O55">
        <f>$Y$8</f>
        <v>16352.895452778859</v>
      </c>
      <c r="P55">
        <f>$Y$9</f>
        <v>16739.992226972405</v>
      </c>
      <c r="Q55">
        <f>$Y$10</f>
        <v>17019.562119445523</v>
      </c>
      <c r="R55">
        <f>$Y$11</f>
        <v>17718.48685062832</v>
      </c>
      <c r="S55">
        <f>$Y$12</f>
        <v>18417.411581811113</v>
      </c>
      <c r="T55">
        <f>$W$13</f>
        <v>12955.045990413268</v>
      </c>
    </row>
    <row r="56" spans="1:20" x14ac:dyDescent="0.55000000000000004">
      <c r="A56" s="4" t="s">
        <v>28</v>
      </c>
      <c r="B56" s="4" t="s">
        <v>22</v>
      </c>
      <c r="C56" s="4" t="s">
        <v>4</v>
      </c>
      <c r="D56" s="4" t="s">
        <v>14</v>
      </c>
      <c r="E56" s="4" t="s">
        <v>20</v>
      </c>
      <c r="F56" s="4" t="s">
        <v>18</v>
      </c>
      <c r="G56" t="s">
        <v>52</v>
      </c>
      <c r="K56" s="3">
        <v>43323</v>
      </c>
      <c r="L56">
        <f>$Y$5</f>
        <v>15948.698017877963</v>
      </c>
      <c r="M56">
        <f>$Y$6</f>
        <v>16062.572872133696</v>
      </c>
      <c r="N56">
        <f>$Y$7</f>
        <v>16159.347065682085</v>
      </c>
      <c r="O56">
        <f>$Y$8</f>
        <v>16352.895452778859</v>
      </c>
      <c r="P56">
        <f>$Y$9</f>
        <v>16739.992226972405</v>
      </c>
      <c r="Q56">
        <f>$Y$10</f>
        <v>17019.562119445523</v>
      </c>
      <c r="R56">
        <f>$Y$11</f>
        <v>17718.48685062832</v>
      </c>
      <c r="S56">
        <f>$Y$12</f>
        <v>18417.411581811113</v>
      </c>
      <c r="T56">
        <f>$W$13</f>
        <v>12955.045990413268</v>
      </c>
    </row>
    <row r="57" spans="1:20" x14ac:dyDescent="0.55000000000000004">
      <c r="A57" s="4" t="s">
        <v>28</v>
      </c>
      <c r="B57" s="4" t="s">
        <v>22</v>
      </c>
      <c r="C57" s="4" t="s">
        <v>4</v>
      </c>
      <c r="D57" s="4" t="s">
        <v>21</v>
      </c>
      <c r="E57" s="4" t="s">
        <v>15</v>
      </c>
      <c r="F57" s="4" t="s">
        <v>16</v>
      </c>
      <c r="G57" t="s">
        <v>52</v>
      </c>
      <c r="K57" s="3">
        <v>43323</v>
      </c>
      <c r="L57">
        <f>$X$5</f>
        <v>8000</v>
      </c>
      <c r="M57">
        <f>$X$6</f>
        <v>8062.5728721336945</v>
      </c>
      <c r="N57">
        <f>$X$7</f>
        <v>8159.3470656820818</v>
      </c>
      <c r="O57">
        <f>$X$8</f>
        <v>8352.8954527788537</v>
      </c>
      <c r="P57">
        <f>$X$9</f>
        <v>8739.9922269724066</v>
      </c>
      <c r="Q57">
        <f>$X$10</f>
        <v>9019.5621194455234</v>
      </c>
      <c r="R57">
        <f>$X$11</f>
        <v>9718.4868506283201</v>
      </c>
      <c r="S57">
        <f>$X$12</f>
        <v>10417.411581811113</v>
      </c>
      <c r="T57">
        <f>$V$13</f>
        <v>12955.045990413268</v>
      </c>
    </row>
    <row r="58" spans="1:20" x14ac:dyDescent="0.55000000000000004">
      <c r="A58" s="4" t="s">
        <v>28</v>
      </c>
      <c r="B58" s="4" t="s">
        <v>22</v>
      </c>
      <c r="C58" s="4" t="s">
        <v>4</v>
      </c>
      <c r="D58" s="4" t="s">
        <v>21</v>
      </c>
      <c r="E58" s="4" t="s">
        <v>15</v>
      </c>
      <c r="F58" s="4" t="s">
        <v>18</v>
      </c>
      <c r="G58" t="s">
        <v>52</v>
      </c>
      <c r="K58" s="3">
        <v>43323.333333333336</v>
      </c>
      <c r="L58">
        <f>$X$5</f>
        <v>8000</v>
      </c>
      <c r="M58">
        <f>$X$6</f>
        <v>8062.5728721336945</v>
      </c>
      <c r="N58">
        <f>$X$7</f>
        <v>8159.3470656820818</v>
      </c>
      <c r="O58">
        <f>$X$8</f>
        <v>8352.8954527788537</v>
      </c>
      <c r="P58">
        <f>$X$9</f>
        <v>8739.9922269724066</v>
      </c>
      <c r="Q58">
        <f>$X$10</f>
        <v>9019.5621194455234</v>
      </c>
      <c r="R58">
        <f>$X$11</f>
        <v>9718.4868506283201</v>
      </c>
      <c r="S58">
        <f>$X$12</f>
        <v>10417.411581811113</v>
      </c>
      <c r="T58">
        <f>$V$13</f>
        <v>12955.045990413268</v>
      </c>
    </row>
    <row r="59" spans="1:20" x14ac:dyDescent="0.55000000000000004">
      <c r="A59" s="4" t="s">
        <v>28</v>
      </c>
      <c r="B59" s="4" t="s">
        <v>22</v>
      </c>
      <c r="C59" s="4" t="s">
        <v>4</v>
      </c>
      <c r="D59" s="4" t="s">
        <v>21</v>
      </c>
      <c r="E59" s="4" t="s">
        <v>19</v>
      </c>
      <c r="F59" s="4" t="s">
        <v>16</v>
      </c>
      <c r="G59">
        <v>8546.443839875632</v>
      </c>
      <c r="K59" s="3">
        <v>43323.333333333336</v>
      </c>
      <c r="L59">
        <f>$Y$5</f>
        <v>15948.698017877963</v>
      </c>
      <c r="M59">
        <f>$Y$6</f>
        <v>16062.572872133696</v>
      </c>
      <c r="N59">
        <f>$Y$7</f>
        <v>16159.347065682085</v>
      </c>
      <c r="O59">
        <f>$Y$8</f>
        <v>16352.895452778859</v>
      </c>
      <c r="P59">
        <f>$Y$9</f>
        <v>16739.992226972405</v>
      </c>
      <c r="Q59">
        <f>$Y$10</f>
        <v>17019.562119445523</v>
      </c>
      <c r="R59">
        <f>$Y$11</f>
        <v>17718.48685062832</v>
      </c>
      <c r="S59">
        <f>$Y$12</f>
        <v>18417.411581811113</v>
      </c>
      <c r="T59">
        <f>$W$13</f>
        <v>12955.045990413268</v>
      </c>
    </row>
    <row r="60" spans="1:20" x14ac:dyDescent="0.55000000000000004">
      <c r="A60" s="4" t="s">
        <v>28</v>
      </c>
      <c r="B60" s="4" t="s">
        <v>22</v>
      </c>
      <c r="C60" s="4" t="s">
        <v>4</v>
      </c>
      <c r="D60" s="4" t="s">
        <v>21</v>
      </c>
      <c r="E60" s="4" t="s">
        <v>19</v>
      </c>
      <c r="F60" s="4" t="s">
        <v>18</v>
      </c>
      <c r="G60">
        <v>14546.443839875632</v>
      </c>
      <c r="K60" s="3">
        <v>43324</v>
      </c>
      <c r="L60">
        <f>$Y$5</f>
        <v>15948.698017877963</v>
      </c>
      <c r="M60">
        <f>$Y$6</f>
        <v>16062.572872133696</v>
      </c>
      <c r="N60">
        <f>$Y$7</f>
        <v>16159.347065682085</v>
      </c>
      <c r="O60">
        <f>$Y$8</f>
        <v>16352.895452778859</v>
      </c>
      <c r="P60">
        <f>$Y$9</f>
        <v>16739.992226972405</v>
      </c>
      <c r="Q60">
        <f>$Y$10</f>
        <v>17019.562119445523</v>
      </c>
      <c r="R60">
        <f>$Y$11</f>
        <v>17718.48685062832</v>
      </c>
      <c r="S60">
        <f>$Y$12</f>
        <v>18417.411581811113</v>
      </c>
      <c r="T60">
        <f>$W$13</f>
        <v>12955.045990413268</v>
      </c>
    </row>
    <row r="61" spans="1:20" x14ac:dyDescent="0.55000000000000004">
      <c r="A61" s="4" t="s">
        <v>28</v>
      </c>
      <c r="B61" s="4" t="s">
        <v>22</v>
      </c>
      <c r="C61" s="4" t="s">
        <v>4</v>
      </c>
      <c r="D61" s="4" t="s">
        <v>21</v>
      </c>
      <c r="E61" s="4" t="s">
        <v>20</v>
      </c>
      <c r="F61" s="4" t="s">
        <v>16</v>
      </c>
      <c r="G61">
        <v>8546.443839875632</v>
      </c>
      <c r="K61" s="3">
        <v>43324</v>
      </c>
      <c r="L61">
        <f>$X$5</f>
        <v>8000</v>
      </c>
      <c r="M61">
        <f>$X$6</f>
        <v>8062.5728721336945</v>
      </c>
      <c r="N61">
        <f>$X$7</f>
        <v>8159.3470656820818</v>
      </c>
      <c r="O61">
        <f>$X$8</f>
        <v>8352.8954527788537</v>
      </c>
      <c r="P61">
        <f>$X$9</f>
        <v>8739.9922269724066</v>
      </c>
      <c r="Q61">
        <f>$X$10</f>
        <v>9019.5621194455234</v>
      </c>
      <c r="R61">
        <f>$X$11</f>
        <v>9718.4868506283201</v>
      </c>
      <c r="S61">
        <f>$X$12</f>
        <v>10417.411581811113</v>
      </c>
      <c r="T61">
        <f>$V$13</f>
        <v>12955.045990413268</v>
      </c>
    </row>
    <row r="62" spans="1:20" x14ac:dyDescent="0.55000000000000004">
      <c r="A62" s="4" t="s">
        <v>28</v>
      </c>
      <c r="B62" s="4" t="s">
        <v>22</v>
      </c>
      <c r="C62" s="4" t="s">
        <v>4</v>
      </c>
      <c r="D62" s="4" t="s">
        <v>21</v>
      </c>
      <c r="E62" s="4" t="s">
        <v>20</v>
      </c>
      <c r="F62" s="4" t="s">
        <v>18</v>
      </c>
      <c r="G62">
        <v>16546.443839875632</v>
      </c>
      <c r="K62" s="3">
        <v>43324.333333333336</v>
      </c>
      <c r="L62">
        <f>$X$5</f>
        <v>8000</v>
      </c>
      <c r="M62">
        <f>$X$6</f>
        <v>8062.5728721336945</v>
      </c>
      <c r="N62">
        <f>$X$7</f>
        <v>8159.3470656820818</v>
      </c>
      <c r="O62">
        <f>$X$8</f>
        <v>8352.8954527788537</v>
      </c>
      <c r="P62">
        <f>$X$9</f>
        <v>8739.9922269724066</v>
      </c>
      <c r="Q62">
        <f>$X$10</f>
        <v>9019.5621194455234</v>
      </c>
      <c r="R62">
        <f>$X$11</f>
        <v>9718.4868506283201</v>
      </c>
      <c r="S62">
        <f>$X$12</f>
        <v>10417.411581811113</v>
      </c>
      <c r="T62">
        <f>$V$13</f>
        <v>12955.045990413268</v>
      </c>
    </row>
    <row r="63" spans="1:20" x14ac:dyDescent="0.55000000000000004">
      <c r="A63" s="4" t="s">
        <v>28</v>
      </c>
      <c r="B63" s="4" t="s">
        <v>22</v>
      </c>
      <c r="C63" s="4" t="s">
        <v>5</v>
      </c>
      <c r="D63" s="4" t="s">
        <v>14</v>
      </c>
      <c r="E63" s="4" t="s">
        <v>15</v>
      </c>
      <c r="F63" s="4" t="s">
        <v>16</v>
      </c>
      <c r="G63">
        <v>9739.9922269724029</v>
      </c>
      <c r="K63" s="3">
        <v>43324.333333333336</v>
      </c>
      <c r="L63">
        <f>$Y$5</f>
        <v>15948.698017877963</v>
      </c>
      <c r="M63">
        <f>$Y$6</f>
        <v>16062.572872133696</v>
      </c>
      <c r="N63">
        <f>$Y$7</f>
        <v>16159.347065682085</v>
      </c>
      <c r="O63">
        <f>$Y$8</f>
        <v>16352.895452778859</v>
      </c>
      <c r="P63">
        <f>$Y$9</f>
        <v>16739.992226972405</v>
      </c>
      <c r="Q63">
        <f>$Y$10</f>
        <v>17019.562119445523</v>
      </c>
      <c r="R63">
        <f>$Y$11</f>
        <v>17718.48685062832</v>
      </c>
      <c r="S63">
        <f>$Y$12</f>
        <v>18417.411581811113</v>
      </c>
      <c r="T63">
        <f>$W$13</f>
        <v>12955.045990413268</v>
      </c>
    </row>
    <row r="64" spans="1:20" x14ac:dyDescent="0.55000000000000004">
      <c r="A64" s="4" t="s">
        <v>28</v>
      </c>
      <c r="B64" s="4" t="s">
        <v>22</v>
      </c>
      <c r="C64" s="4" t="s">
        <v>5</v>
      </c>
      <c r="D64" s="4" t="s">
        <v>14</v>
      </c>
      <c r="E64" s="4" t="s">
        <v>15</v>
      </c>
      <c r="F64" s="4" t="s">
        <v>18</v>
      </c>
      <c r="G64">
        <v>9739.9922269724029</v>
      </c>
      <c r="K64" s="3">
        <v>43325</v>
      </c>
      <c r="L64">
        <f>$Y$5</f>
        <v>15948.698017877963</v>
      </c>
      <c r="M64">
        <f>$Y$6</f>
        <v>16062.572872133696</v>
      </c>
      <c r="N64">
        <f>$Y$7</f>
        <v>16159.347065682085</v>
      </c>
      <c r="O64">
        <f>$Y$8</f>
        <v>16352.895452778859</v>
      </c>
      <c r="P64">
        <f>$Y$9</f>
        <v>16739.992226972405</v>
      </c>
      <c r="Q64">
        <f>$Y$10</f>
        <v>17019.562119445523</v>
      </c>
      <c r="R64">
        <f>$Y$11</f>
        <v>17718.48685062832</v>
      </c>
      <c r="S64">
        <f>$Y$12</f>
        <v>18417.411581811113</v>
      </c>
      <c r="T64">
        <f>$W$13</f>
        <v>12955.045990413268</v>
      </c>
    </row>
    <row r="65" spans="1:20" x14ac:dyDescent="0.55000000000000004">
      <c r="A65" s="4" t="s">
        <v>28</v>
      </c>
      <c r="B65" s="4" t="s">
        <v>22</v>
      </c>
      <c r="C65" s="4" t="s">
        <v>5</v>
      </c>
      <c r="D65" s="4" t="s">
        <v>14</v>
      </c>
      <c r="E65" s="4" t="s">
        <v>19</v>
      </c>
      <c r="F65" s="4" t="s">
        <v>16</v>
      </c>
      <c r="G65">
        <v>9739.9922269724029</v>
      </c>
      <c r="K65" s="3">
        <v>43325</v>
      </c>
      <c r="L65">
        <f>$T$5</f>
        <v>8000</v>
      </c>
      <c r="M65">
        <f>$T$6</f>
        <v>8062.5728721336945</v>
      </c>
      <c r="N65">
        <f>$T$7</f>
        <v>8159.3470656820818</v>
      </c>
      <c r="O65">
        <f>$T$8</f>
        <v>8352.8954527788537</v>
      </c>
      <c r="P65">
        <f>$R$9</f>
        <v>9739.9922269724029</v>
      </c>
      <c r="Q65">
        <f>$R$10</f>
        <v>10019.562119445523</v>
      </c>
      <c r="R65">
        <f>$R$11</f>
        <v>10718.48685062832</v>
      </c>
      <c r="S65">
        <f>$R$12</f>
        <v>11417.411581811111</v>
      </c>
      <c r="T65">
        <f>$R$13</f>
        <v>12955.045990413264</v>
      </c>
    </row>
    <row r="66" spans="1:20" x14ac:dyDescent="0.55000000000000004">
      <c r="A66" s="4" t="s">
        <v>28</v>
      </c>
      <c r="B66" s="4" t="s">
        <v>22</v>
      </c>
      <c r="C66" s="4" t="s">
        <v>5</v>
      </c>
      <c r="D66" s="4" t="s">
        <v>14</v>
      </c>
      <c r="E66" s="4" t="s">
        <v>19</v>
      </c>
      <c r="F66" s="4" t="s">
        <v>18</v>
      </c>
      <c r="G66">
        <v>9739.9922269724029</v>
      </c>
      <c r="K66" s="3">
        <v>43325.333333333336</v>
      </c>
      <c r="L66">
        <f>$T$5</f>
        <v>8000</v>
      </c>
      <c r="M66">
        <f>$T$6</f>
        <v>8062.5728721336945</v>
      </c>
      <c r="N66">
        <f>$T$7</f>
        <v>8159.3470656820818</v>
      </c>
      <c r="O66">
        <f>$T$8</f>
        <v>8352.8954527788537</v>
      </c>
      <c r="P66">
        <f>$R$9</f>
        <v>9739.9922269724029</v>
      </c>
      <c r="Q66">
        <f>$R$10</f>
        <v>10019.562119445523</v>
      </c>
      <c r="R66">
        <f>$R$11</f>
        <v>10718.48685062832</v>
      </c>
      <c r="S66">
        <f>$R$12</f>
        <v>11417.411581811111</v>
      </c>
      <c r="T66">
        <f>$R$13</f>
        <v>12955.045990413264</v>
      </c>
    </row>
    <row r="67" spans="1:20" x14ac:dyDescent="0.55000000000000004">
      <c r="A67" s="4" t="s">
        <v>28</v>
      </c>
      <c r="B67" s="4" t="s">
        <v>22</v>
      </c>
      <c r="C67" s="4" t="s">
        <v>5</v>
      </c>
      <c r="D67" s="4" t="s">
        <v>14</v>
      </c>
      <c r="E67" s="4" t="s">
        <v>20</v>
      </c>
      <c r="F67" s="4" t="s">
        <v>16</v>
      </c>
      <c r="G67" t="s">
        <v>52</v>
      </c>
      <c r="K67" s="3">
        <v>43325.333333333336</v>
      </c>
      <c r="L67">
        <f>$U$5</f>
        <v>13948.698017877963</v>
      </c>
      <c r="M67">
        <f>$U$6</f>
        <v>14062.572872133696</v>
      </c>
      <c r="N67">
        <f>$U$7</f>
        <v>14159.347065682085</v>
      </c>
      <c r="O67">
        <f>$U$8</f>
        <v>14352.895452778859</v>
      </c>
      <c r="P67">
        <f>$S$9</f>
        <v>9739.9922269724029</v>
      </c>
      <c r="Q67">
        <f>$S$10</f>
        <v>10019.562119445523</v>
      </c>
      <c r="R67">
        <f>$S$11</f>
        <v>10718.48685062832</v>
      </c>
      <c r="S67">
        <f>$S$12</f>
        <v>11417.411581811111</v>
      </c>
      <c r="T67">
        <f>$S$13</f>
        <v>12955.045990413264</v>
      </c>
    </row>
    <row r="68" spans="1:20" x14ac:dyDescent="0.55000000000000004">
      <c r="A68" s="4" t="s">
        <v>28</v>
      </c>
      <c r="B68" s="4" t="s">
        <v>22</v>
      </c>
      <c r="C68" s="4" t="s">
        <v>5</v>
      </c>
      <c r="D68" s="4" t="s">
        <v>14</v>
      </c>
      <c r="E68" s="4" t="s">
        <v>20</v>
      </c>
      <c r="F68" s="4" t="s">
        <v>18</v>
      </c>
      <c r="G68" t="s">
        <v>52</v>
      </c>
      <c r="K68" s="3">
        <v>43326</v>
      </c>
      <c r="L68">
        <f>$U$5</f>
        <v>13948.698017877963</v>
      </c>
      <c r="M68">
        <f>$U$6</f>
        <v>14062.572872133696</v>
      </c>
      <c r="N68">
        <f>$U$7</f>
        <v>14159.347065682085</v>
      </c>
      <c r="O68">
        <f>$U$8</f>
        <v>14352.895452778859</v>
      </c>
      <c r="P68">
        <f>$S$9</f>
        <v>9739.9922269724029</v>
      </c>
      <c r="Q68">
        <f>$S$10</f>
        <v>10019.562119445523</v>
      </c>
      <c r="R68">
        <f>$S$11</f>
        <v>10718.48685062832</v>
      </c>
      <c r="S68">
        <f>$S$12</f>
        <v>11417.411581811111</v>
      </c>
      <c r="T68">
        <f>$S$13</f>
        <v>12955.045990413264</v>
      </c>
    </row>
    <row r="69" spans="1:20" x14ac:dyDescent="0.55000000000000004">
      <c r="A69" s="4" t="s">
        <v>28</v>
      </c>
      <c r="B69" s="4" t="s">
        <v>22</v>
      </c>
      <c r="C69" s="4" t="s">
        <v>5</v>
      </c>
      <c r="D69" s="4" t="s">
        <v>21</v>
      </c>
      <c r="E69" s="4" t="s">
        <v>15</v>
      </c>
      <c r="F69" s="4" t="s">
        <v>16</v>
      </c>
      <c r="G69" t="s">
        <v>52</v>
      </c>
      <c r="K69" s="3">
        <v>43326</v>
      </c>
      <c r="L69">
        <f>$P$5</f>
        <v>8000</v>
      </c>
      <c r="M69">
        <f>$P$6</f>
        <v>8062.5728721336945</v>
      </c>
      <c r="N69">
        <f>$N$7</f>
        <v>9159.3470656820828</v>
      </c>
      <c r="O69">
        <f>$N$8</f>
        <v>9352.8954527788537</v>
      </c>
      <c r="P69">
        <f>$N$9</f>
        <v>9739.9922269724029</v>
      </c>
      <c r="Q69">
        <f>$N$10</f>
        <v>10019.562119445523</v>
      </c>
      <c r="R69">
        <f>$N$11</f>
        <v>10718.48685062832</v>
      </c>
      <c r="S69">
        <f>$N$12</f>
        <v>11417.411581811113</v>
      </c>
      <c r="T69">
        <f t="shared" si="0"/>
        <v>12955.045990413264</v>
      </c>
    </row>
    <row r="70" spans="1:20" x14ac:dyDescent="0.55000000000000004">
      <c r="A70" s="4" t="s">
        <v>28</v>
      </c>
      <c r="B70" s="4" t="s">
        <v>22</v>
      </c>
      <c r="C70" s="4" t="s">
        <v>5</v>
      </c>
      <c r="D70" s="4" t="s">
        <v>21</v>
      </c>
      <c r="E70" s="4" t="s">
        <v>15</v>
      </c>
      <c r="F70" s="4" t="s">
        <v>18</v>
      </c>
      <c r="G70" t="s">
        <v>52</v>
      </c>
      <c r="K70" s="3">
        <v>43326.333333333336</v>
      </c>
      <c r="L70">
        <f>$P$5</f>
        <v>8000</v>
      </c>
      <c r="M70">
        <f>$P$6</f>
        <v>8062.5728721336945</v>
      </c>
      <c r="N70">
        <f>$N$7</f>
        <v>9159.3470656820828</v>
      </c>
      <c r="O70">
        <f>$N$8</f>
        <v>9352.8954527788537</v>
      </c>
      <c r="P70">
        <f>$N$9</f>
        <v>9739.9922269724029</v>
      </c>
      <c r="Q70">
        <f>$N$10</f>
        <v>10019.562119445523</v>
      </c>
      <c r="R70">
        <f>$N$11</f>
        <v>10718.48685062832</v>
      </c>
      <c r="S70">
        <f>$N$12</f>
        <v>11417.411581811113</v>
      </c>
      <c r="T70">
        <f t="shared" si="0"/>
        <v>12955.045990413264</v>
      </c>
    </row>
    <row r="71" spans="1:20" x14ac:dyDescent="0.55000000000000004">
      <c r="A71" s="4" t="s">
        <v>28</v>
      </c>
      <c r="B71" s="4" t="s">
        <v>22</v>
      </c>
      <c r="C71" s="4" t="s">
        <v>5</v>
      </c>
      <c r="D71" s="4" t="s">
        <v>21</v>
      </c>
      <c r="E71" s="4" t="s">
        <v>19</v>
      </c>
      <c r="F71" s="4" t="s">
        <v>16</v>
      </c>
      <c r="G71" t="s">
        <v>52</v>
      </c>
      <c r="K71" s="3">
        <v>43326.333333333336</v>
      </c>
      <c r="L71">
        <f>$Q$5</f>
        <v>13948.698017877963</v>
      </c>
      <c r="M71">
        <f>$Q$6</f>
        <v>14062.572872133696</v>
      </c>
      <c r="N71">
        <f>$O$7</f>
        <v>9159.3470656820828</v>
      </c>
      <c r="O71">
        <f>$O$8</f>
        <v>9352.8954527788537</v>
      </c>
      <c r="P71">
        <f>$N$9</f>
        <v>9739.9922269724029</v>
      </c>
      <c r="Q71">
        <f>$O$10</f>
        <v>10019.562119445525</v>
      </c>
      <c r="R71">
        <f>$O$11</f>
        <v>10718.48685062832</v>
      </c>
      <c r="S71">
        <f>$O$12</f>
        <v>11417.411581811115</v>
      </c>
      <c r="T71">
        <f>$O$13</f>
        <v>12955.045990413264</v>
      </c>
    </row>
    <row r="72" spans="1:20" x14ac:dyDescent="0.55000000000000004">
      <c r="A72" s="4" t="s">
        <v>28</v>
      </c>
      <c r="B72" s="4" t="s">
        <v>22</v>
      </c>
      <c r="C72" s="4" t="s">
        <v>5</v>
      </c>
      <c r="D72" s="4" t="s">
        <v>21</v>
      </c>
      <c r="E72" s="4" t="s">
        <v>19</v>
      </c>
      <c r="F72" s="4" t="s">
        <v>18</v>
      </c>
      <c r="G72" t="s">
        <v>52</v>
      </c>
      <c r="K72" s="3">
        <v>43327</v>
      </c>
      <c r="L72">
        <f>$Q$5</f>
        <v>13948.698017877963</v>
      </c>
      <c r="M72">
        <f>$Q$6</f>
        <v>14062.572872133696</v>
      </c>
      <c r="N72">
        <f>$O$7</f>
        <v>9159.3470656820828</v>
      </c>
      <c r="O72">
        <f>$O$8</f>
        <v>9352.8954527788537</v>
      </c>
      <c r="P72">
        <f>$N$9</f>
        <v>9739.9922269724029</v>
      </c>
      <c r="Q72">
        <f>$O$10</f>
        <v>10019.562119445525</v>
      </c>
      <c r="R72">
        <f>$O$11</f>
        <v>10718.48685062832</v>
      </c>
      <c r="S72">
        <f>$O$12</f>
        <v>11417.411581811115</v>
      </c>
      <c r="T72">
        <f>$O$13</f>
        <v>12955.045990413264</v>
      </c>
    </row>
    <row r="73" spans="1:20" x14ac:dyDescent="0.55000000000000004">
      <c r="A73" s="4" t="s">
        <v>28</v>
      </c>
      <c r="B73" s="4" t="s">
        <v>22</v>
      </c>
      <c r="C73" s="4" t="s">
        <v>5</v>
      </c>
      <c r="D73" s="4" t="s">
        <v>21</v>
      </c>
      <c r="E73" s="4" t="s">
        <v>20</v>
      </c>
      <c r="F73" s="4" t="s">
        <v>16</v>
      </c>
      <c r="G73">
        <v>8739.9922269724066</v>
      </c>
      <c r="K73" s="3">
        <v>43327</v>
      </c>
      <c r="L73">
        <f>$X$5</f>
        <v>8000</v>
      </c>
      <c r="M73">
        <f>$X$6</f>
        <v>8062.5728721336945</v>
      </c>
      <c r="N73">
        <f>$X$7</f>
        <v>8159.3470656820818</v>
      </c>
      <c r="O73">
        <f>$X$8</f>
        <v>8352.8954527788537</v>
      </c>
      <c r="P73">
        <f>$X$9</f>
        <v>8739.9922269724066</v>
      </c>
      <c r="Q73">
        <f>$X$10</f>
        <v>9019.5621194455234</v>
      </c>
      <c r="R73">
        <f>$X$11</f>
        <v>9718.4868506283201</v>
      </c>
      <c r="S73">
        <f>$V$12</f>
        <v>11417.411581811117</v>
      </c>
      <c r="T73">
        <f>$V$13</f>
        <v>12955.045990413268</v>
      </c>
    </row>
    <row r="74" spans="1:20" x14ac:dyDescent="0.55000000000000004">
      <c r="A74" s="4" t="s">
        <v>28</v>
      </c>
      <c r="B74" s="4" t="s">
        <v>22</v>
      </c>
      <c r="C74" s="4" t="s">
        <v>5</v>
      </c>
      <c r="D74" s="4" t="s">
        <v>21</v>
      </c>
      <c r="E74" s="4" t="s">
        <v>20</v>
      </c>
      <c r="F74" s="4" t="s">
        <v>18</v>
      </c>
      <c r="G74">
        <v>16739.992226972405</v>
      </c>
      <c r="K74" s="3">
        <v>43327.333333333336</v>
      </c>
      <c r="L74">
        <f>$X$5</f>
        <v>8000</v>
      </c>
      <c r="M74">
        <f>$X$6</f>
        <v>8062.5728721336945</v>
      </c>
      <c r="N74">
        <f>$X$7</f>
        <v>8159.3470656820818</v>
      </c>
      <c r="O74">
        <f>$X$8</f>
        <v>8352.8954527788537</v>
      </c>
      <c r="P74">
        <f>$X$9</f>
        <v>8739.9922269724066</v>
      </c>
      <c r="Q74">
        <f>$X$10</f>
        <v>9019.5621194455234</v>
      </c>
      <c r="R74">
        <f>$X$11</f>
        <v>9718.4868506283201</v>
      </c>
      <c r="S74">
        <f>$V$12</f>
        <v>11417.411581811117</v>
      </c>
      <c r="T74">
        <f>$V$13</f>
        <v>12955.045990413268</v>
      </c>
    </row>
    <row r="75" spans="1:20" x14ac:dyDescent="0.55000000000000004">
      <c r="A75" s="4" t="s">
        <v>28</v>
      </c>
      <c r="B75" s="4" t="s">
        <v>22</v>
      </c>
      <c r="C75" s="4" t="s">
        <v>6</v>
      </c>
      <c r="D75" s="4" t="s">
        <v>14</v>
      </c>
      <c r="E75" s="4" t="s">
        <v>15</v>
      </c>
      <c r="F75" s="4" t="s">
        <v>16</v>
      </c>
      <c r="G75">
        <v>9879.7771732089659</v>
      </c>
      <c r="K75" s="3">
        <v>43327.333333333336</v>
      </c>
      <c r="L75">
        <f>$Y$5</f>
        <v>15948.698017877963</v>
      </c>
      <c r="M75">
        <f>$Y$6</f>
        <v>16062.572872133696</v>
      </c>
      <c r="N75">
        <f>$Y$7</f>
        <v>16159.347065682085</v>
      </c>
      <c r="O75">
        <f>$Y$8</f>
        <v>16352.895452778859</v>
      </c>
      <c r="P75">
        <f>$Y$9</f>
        <v>16739.992226972405</v>
      </c>
      <c r="Q75">
        <f>$Y$10</f>
        <v>17019.562119445523</v>
      </c>
      <c r="R75">
        <f>$Y$11</f>
        <v>17718.48685062832</v>
      </c>
      <c r="S75">
        <f>$W$12</f>
        <v>11417.411581811117</v>
      </c>
      <c r="T75">
        <f>$W$13</f>
        <v>12955.045990413268</v>
      </c>
    </row>
    <row r="76" spans="1:20" x14ac:dyDescent="0.55000000000000004">
      <c r="A76" s="4" t="s">
        <v>28</v>
      </c>
      <c r="B76" s="4" t="s">
        <v>22</v>
      </c>
      <c r="C76" s="4" t="s">
        <v>6</v>
      </c>
      <c r="D76" s="4" t="s">
        <v>14</v>
      </c>
      <c r="E76" s="4" t="s">
        <v>15</v>
      </c>
      <c r="F76" s="4" t="s">
        <v>18</v>
      </c>
      <c r="G76">
        <v>9879.7771732089659</v>
      </c>
      <c r="K76" s="3">
        <v>43328</v>
      </c>
      <c r="L76">
        <f>$Y$5</f>
        <v>15948.698017877963</v>
      </c>
      <c r="M76">
        <f>$Y$6</f>
        <v>16062.572872133696</v>
      </c>
      <c r="N76">
        <f>$Y$7</f>
        <v>16159.347065682085</v>
      </c>
      <c r="O76">
        <f>$Y$8</f>
        <v>16352.895452778859</v>
      </c>
      <c r="P76">
        <f>$Y$9</f>
        <v>16739.992226972405</v>
      </c>
      <c r="Q76">
        <f>$Y$10</f>
        <v>17019.562119445523</v>
      </c>
      <c r="R76">
        <f>$Y$11</f>
        <v>17718.48685062832</v>
      </c>
      <c r="S76">
        <f>$W$12</f>
        <v>11417.411581811117</v>
      </c>
      <c r="T76">
        <f>$W$13</f>
        <v>12955.045990413268</v>
      </c>
    </row>
    <row r="77" spans="1:20" x14ac:dyDescent="0.55000000000000004">
      <c r="A77" s="4" t="s">
        <v>28</v>
      </c>
      <c r="B77" s="4" t="s">
        <v>22</v>
      </c>
      <c r="C77" s="4" t="s">
        <v>6</v>
      </c>
      <c r="D77" s="4" t="s">
        <v>14</v>
      </c>
      <c r="E77" s="4" t="s">
        <v>19</v>
      </c>
      <c r="F77" s="4" t="s">
        <v>16</v>
      </c>
      <c r="G77">
        <v>9879.7771732089659</v>
      </c>
      <c r="K77" s="3">
        <v>43328</v>
      </c>
      <c r="L77">
        <f>$X$5</f>
        <v>8000</v>
      </c>
      <c r="M77">
        <f>$X$6</f>
        <v>8062.5728721336945</v>
      </c>
      <c r="N77">
        <f>$X$7</f>
        <v>8159.3470656820818</v>
      </c>
      <c r="O77">
        <f>$X$8</f>
        <v>8352.8954527788537</v>
      </c>
      <c r="P77">
        <f>$X$9</f>
        <v>8739.9922269724066</v>
      </c>
      <c r="Q77">
        <f>$X$10</f>
        <v>9019.5621194455234</v>
      </c>
      <c r="R77">
        <f>$X$11</f>
        <v>9718.4868506283201</v>
      </c>
      <c r="S77">
        <f>$V$12</f>
        <v>11417.411581811117</v>
      </c>
      <c r="T77">
        <f>$V$13</f>
        <v>12955.045990413268</v>
      </c>
    </row>
    <row r="78" spans="1:20" x14ac:dyDescent="0.55000000000000004">
      <c r="A78" s="4" t="s">
        <v>28</v>
      </c>
      <c r="B78" s="4" t="s">
        <v>22</v>
      </c>
      <c r="C78" s="4" t="s">
        <v>6</v>
      </c>
      <c r="D78" s="4" t="s">
        <v>14</v>
      </c>
      <c r="E78" s="4" t="s">
        <v>19</v>
      </c>
      <c r="F78" s="4" t="s">
        <v>18</v>
      </c>
      <c r="G78">
        <v>9879.7771732089659</v>
      </c>
      <c r="K78" s="3">
        <v>43328.333333333336</v>
      </c>
      <c r="L78">
        <f>$X$5</f>
        <v>8000</v>
      </c>
      <c r="M78">
        <f>$X$6</f>
        <v>8062.5728721336945</v>
      </c>
      <c r="N78">
        <f>$X$7</f>
        <v>8159.3470656820818</v>
      </c>
      <c r="O78">
        <f>$X$8</f>
        <v>8352.8954527788537</v>
      </c>
      <c r="P78">
        <f>$X$9</f>
        <v>8739.9922269724066</v>
      </c>
      <c r="Q78">
        <f>$X$10</f>
        <v>9019.5621194455234</v>
      </c>
      <c r="R78">
        <f>$X$11</f>
        <v>9718.4868506283201</v>
      </c>
      <c r="S78">
        <f>$V$12</f>
        <v>11417.411581811117</v>
      </c>
      <c r="T78">
        <f>$V$13</f>
        <v>12955.045990413268</v>
      </c>
    </row>
    <row r="79" spans="1:20" x14ac:dyDescent="0.55000000000000004">
      <c r="A79" s="4" t="s">
        <v>28</v>
      </c>
      <c r="B79" s="4" t="s">
        <v>22</v>
      </c>
      <c r="C79" s="4" t="s">
        <v>6</v>
      </c>
      <c r="D79" s="4" t="s">
        <v>14</v>
      </c>
      <c r="E79" s="4" t="s">
        <v>20</v>
      </c>
      <c r="F79" s="4" t="s">
        <v>16</v>
      </c>
      <c r="G79">
        <v>9879.7771732089659</v>
      </c>
      <c r="K79" s="3">
        <v>43328.333333333336</v>
      </c>
      <c r="L79">
        <f>$Y$5</f>
        <v>15948.698017877963</v>
      </c>
      <c r="M79">
        <f>$Y$6</f>
        <v>16062.572872133696</v>
      </c>
      <c r="N79">
        <f>$Y$7</f>
        <v>16159.347065682085</v>
      </c>
      <c r="O79">
        <f>$Y$8</f>
        <v>16352.895452778859</v>
      </c>
      <c r="P79">
        <f>$Y$9</f>
        <v>16739.992226972405</v>
      </c>
      <c r="Q79">
        <f>$Y$10</f>
        <v>17019.562119445523</v>
      </c>
      <c r="R79">
        <f>$Y$11</f>
        <v>17718.48685062832</v>
      </c>
      <c r="S79">
        <f>$W$12</f>
        <v>11417.411581811117</v>
      </c>
      <c r="T79">
        <f>$W$13</f>
        <v>12955.045990413268</v>
      </c>
    </row>
    <row r="80" spans="1:20" x14ac:dyDescent="0.55000000000000004">
      <c r="A80" s="4" t="s">
        <v>28</v>
      </c>
      <c r="B80" s="4" t="s">
        <v>22</v>
      </c>
      <c r="C80" s="4" t="s">
        <v>6</v>
      </c>
      <c r="D80" s="4" t="s">
        <v>14</v>
      </c>
      <c r="E80" s="4" t="s">
        <v>20</v>
      </c>
      <c r="F80" s="4" t="s">
        <v>18</v>
      </c>
      <c r="G80">
        <v>9879.7771732089659</v>
      </c>
      <c r="K80" s="3">
        <v>43329</v>
      </c>
      <c r="L80">
        <f>$Y$5</f>
        <v>15948.698017877963</v>
      </c>
      <c r="M80">
        <f>$Y$6</f>
        <v>16062.572872133696</v>
      </c>
      <c r="N80">
        <f>$Y$7</f>
        <v>16159.347065682085</v>
      </c>
      <c r="O80">
        <f>$Y$8</f>
        <v>16352.895452778859</v>
      </c>
      <c r="P80">
        <f>$Y$9</f>
        <v>16739.992226972405</v>
      </c>
      <c r="Q80">
        <f>$Y$10</f>
        <v>17019.562119445523</v>
      </c>
      <c r="R80">
        <f>$Y$11</f>
        <v>17718.48685062832</v>
      </c>
      <c r="S80">
        <f>$W$12</f>
        <v>11417.411581811117</v>
      </c>
      <c r="T80">
        <f>$W$13</f>
        <v>12955.045990413268</v>
      </c>
    </row>
    <row r="81" spans="1:20" x14ac:dyDescent="0.55000000000000004">
      <c r="A81" s="4" t="s">
        <v>28</v>
      </c>
      <c r="B81" s="4" t="s">
        <v>22</v>
      </c>
      <c r="C81" s="4" t="s">
        <v>6</v>
      </c>
      <c r="D81" s="4" t="s">
        <v>21</v>
      </c>
      <c r="E81" s="4" t="s">
        <v>15</v>
      </c>
      <c r="F81" s="4" t="s">
        <v>16</v>
      </c>
      <c r="G81" t="s">
        <v>52</v>
      </c>
      <c r="K81" s="3">
        <v>43329</v>
      </c>
      <c r="L81">
        <f>$X$5</f>
        <v>8000</v>
      </c>
      <c r="M81">
        <f>$X$6</f>
        <v>8062.5728721336945</v>
      </c>
      <c r="N81">
        <f>$X$7</f>
        <v>8159.3470656820818</v>
      </c>
      <c r="O81">
        <f>$X$8</f>
        <v>8352.8954527788537</v>
      </c>
      <c r="P81">
        <f>$X$9</f>
        <v>8739.9922269724066</v>
      </c>
      <c r="Q81">
        <f>$X$10</f>
        <v>9019.5621194455234</v>
      </c>
      <c r="R81">
        <f>$X$11</f>
        <v>9718.4868506283201</v>
      </c>
      <c r="S81">
        <f>$V$12</f>
        <v>11417.411581811117</v>
      </c>
      <c r="T81">
        <f>$V$13</f>
        <v>12955.045990413268</v>
      </c>
    </row>
    <row r="82" spans="1:20" x14ac:dyDescent="0.55000000000000004">
      <c r="A82" s="4" t="s">
        <v>28</v>
      </c>
      <c r="B82" s="4" t="s">
        <v>22</v>
      </c>
      <c r="C82" s="4" t="s">
        <v>6</v>
      </c>
      <c r="D82" s="4" t="s">
        <v>21</v>
      </c>
      <c r="E82" s="4" t="s">
        <v>15</v>
      </c>
      <c r="F82" s="4" t="s">
        <v>18</v>
      </c>
      <c r="G82" t="s">
        <v>52</v>
      </c>
      <c r="K82" s="3">
        <v>43329.333333333336</v>
      </c>
      <c r="L82">
        <f>$X$5</f>
        <v>8000</v>
      </c>
      <c r="M82">
        <f>$X$6</f>
        <v>8062.5728721336945</v>
      </c>
      <c r="N82">
        <f>$X$7</f>
        <v>8159.3470656820818</v>
      </c>
      <c r="O82">
        <f>$X$8</f>
        <v>8352.8954527788537</v>
      </c>
      <c r="P82">
        <f>$X$9</f>
        <v>8739.9922269724066</v>
      </c>
      <c r="Q82">
        <f>$X$10</f>
        <v>9019.5621194455234</v>
      </c>
      <c r="R82">
        <f>$X$11</f>
        <v>9718.4868506283201</v>
      </c>
      <c r="S82">
        <f>$V$12</f>
        <v>11417.411581811117</v>
      </c>
      <c r="T82">
        <f>$V$13</f>
        <v>12955.045990413268</v>
      </c>
    </row>
    <row r="83" spans="1:20" x14ac:dyDescent="0.55000000000000004">
      <c r="A83" s="4" t="s">
        <v>28</v>
      </c>
      <c r="B83" s="4" t="s">
        <v>22</v>
      </c>
      <c r="C83" s="4" t="s">
        <v>6</v>
      </c>
      <c r="D83" s="4" t="s">
        <v>21</v>
      </c>
      <c r="E83" s="4" t="s">
        <v>19</v>
      </c>
      <c r="F83" s="4" t="s">
        <v>16</v>
      </c>
      <c r="G83" t="s">
        <v>52</v>
      </c>
      <c r="K83" s="3">
        <v>43329.333333333336</v>
      </c>
      <c r="L83">
        <f>$Y$5</f>
        <v>15948.698017877963</v>
      </c>
      <c r="M83">
        <f>$Y$6</f>
        <v>16062.572872133696</v>
      </c>
      <c r="N83">
        <f>$Y$7</f>
        <v>16159.347065682085</v>
      </c>
      <c r="O83">
        <f>$Y$8</f>
        <v>16352.895452778859</v>
      </c>
      <c r="P83">
        <f>$Y$9</f>
        <v>16739.992226972405</v>
      </c>
      <c r="Q83">
        <f>$Y$10</f>
        <v>17019.562119445523</v>
      </c>
      <c r="R83">
        <f>$Y$11</f>
        <v>17718.48685062832</v>
      </c>
      <c r="S83">
        <f>$W$12</f>
        <v>11417.411581811117</v>
      </c>
      <c r="T83">
        <f>$W$13</f>
        <v>12955.045990413268</v>
      </c>
    </row>
    <row r="84" spans="1:20" x14ac:dyDescent="0.55000000000000004">
      <c r="A84" s="4" t="s">
        <v>28</v>
      </c>
      <c r="B84" s="4" t="s">
        <v>22</v>
      </c>
      <c r="C84" s="4" t="s">
        <v>6</v>
      </c>
      <c r="D84" s="4" t="s">
        <v>21</v>
      </c>
      <c r="E84" s="4" t="s">
        <v>19</v>
      </c>
      <c r="F84" s="4" t="s">
        <v>18</v>
      </c>
      <c r="G84" t="s">
        <v>52</v>
      </c>
      <c r="K84" s="3">
        <v>43330</v>
      </c>
      <c r="L84">
        <f>$Y$5</f>
        <v>15948.698017877963</v>
      </c>
      <c r="M84">
        <f>$Y$6</f>
        <v>16062.572872133696</v>
      </c>
      <c r="N84">
        <f>$Y$7</f>
        <v>16159.347065682085</v>
      </c>
      <c r="O84">
        <f>$Y$8</f>
        <v>16352.895452778859</v>
      </c>
      <c r="P84">
        <f>$Y$9</f>
        <v>16739.992226972405</v>
      </c>
      <c r="Q84">
        <f>$Y$10</f>
        <v>17019.562119445523</v>
      </c>
      <c r="R84">
        <f>$Y$11</f>
        <v>17718.48685062832</v>
      </c>
      <c r="S84">
        <f>$W$12</f>
        <v>11417.411581811117</v>
      </c>
      <c r="T84">
        <f>$W$13</f>
        <v>12955.045990413268</v>
      </c>
    </row>
    <row r="85" spans="1:20" x14ac:dyDescent="0.55000000000000004">
      <c r="A85" s="4" t="s">
        <v>28</v>
      </c>
      <c r="B85" s="4" t="s">
        <v>22</v>
      </c>
      <c r="C85" s="4" t="s">
        <v>6</v>
      </c>
      <c r="D85" s="4" t="s">
        <v>21</v>
      </c>
      <c r="E85" s="4" t="s">
        <v>20</v>
      </c>
      <c r="F85" s="4" t="s">
        <v>16</v>
      </c>
      <c r="G85">
        <v>8879.7771732089659</v>
      </c>
      <c r="K85" s="3">
        <v>43330</v>
      </c>
      <c r="L85">
        <f>$X$5</f>
        <v>8000</v>
      </c>
      <c r="M85">
        <f>$X$6</f>
        <v>8062.5728721336945</v>
      </c>
      <c r="N85">
        <f>$X$7</f>
        <v>8159.3470656820818</v>
      </c>
      <c r="O85">
        <f>$X$8</f>
        <v>8352.8954527788537</v>
      </c>
      <c r="P85">
        <f>$X$9</f>
        <v>8739.9922269724066</v>
      </c>
      <c r="Q85">
        <f>$X$10</f>
        <v>9019.5621194455234</v>
      </c>
      <c r="R85">
        <f>$X$11</f>
        <v>9718.4868506283201</v>
      </c>
      <c r="S85">
        <f>$V$12</f>
        <v>11417.411581811117</v>
      </c>
      <c r="T85">
        <f>$V$13</f>
        <v>12955.045990413268</v>
      </c>
    </row>
    <row r="86" spans="1:20" x14ac:dyDescent="0.55000000000000004">
      <c r="A86" s="4" t="s">
        <v>28</v>
      </c>
      <c r="B86" s="4" t="s">
        <v>22</v>
      </c>
      <c r="C86" s="4" t="s">
        <v>6</v>
      </c>
      <c r="D86" s="4" t="s">
        <v>21</v>
      </c>
      <c r="E86" s="4" t="s">
        <v>20</v>
      </c>
      <c r="F86" s="4" t="s">
        <v>18</v>
      </c>
      <c r="G86">
        <v>16879.777173208968</v>
      </c>
      <c r="K86" s="3">
        <v>43330.333333333336</v>
      </c>
      <c r="L86">
        <f>$X$5</f>
        <v>8000</v>
      </c>
      <c r="M86">
        <f>$X$6</f>
        <v>8062.5728721336945</v>
      </c>
      <c r="N86">
        <f>$X$7</f>
        <v>8159.3470656820818</v>
      </c>
      <c r="O86">
        <f>$X$8</f>
        <v>8352.8954527788537</v>
      </c>
      <c r="P86">
        <f>$X$9</f>
        <v>8739.9922269724066</v>
      </c>
      <c r="Q86">
        <f>$X$10</f>
        <v>9019.5621194455234</v>
      </c>
      <c r="R86">
        <f>$X$11</f>
        <v>9718.4868506283201</v>
      </c>
      <c r="S86">
        <f>$V$12</f>
        <v>11417.411581811117</v>
      </c>
      <c r="T86">
        <f>$V$13</f>
        <v>12955.045990413268</v>
      </c>
    </row>
    <row r="87" spans="1:20" x14ac:dyDescent="0.55000000000000004">
      <c r="A87" s="4" t="s">
        <v>28</v>
      </c>
      <c r="B87" s="4" t="s">
        <v>22</v>
      </c>
      <c r="C87" s="4" t="s">
        <v>7</v>
      </c>
      <c r="D87" s="4" t="s">
        <v>14</v>
      </c>
      <c r="E87" s="4" t="s">
        <v>15</v>
      </c>
      <c r="F87" s="4" t="s">
        <v>16</v>
      </c>
      <c r="G87">
        <v>10019.562119445523</v>
      </c>
      <c r="K87" s="3">
        <v>43330.333333333336</v>
      </c>
      <c r="L87">
        <f>$Y$5</f>
        <v>15948.698017877963</v>
      </c>
      <c r="M87">
        <f>$Y$6</f>
        <v>16062.572872133696</v>
      </c>
      <c r="N87">
        <f>$Y$7</f>
        <v>16159.347065682085</v>
      </c>
      <c r="O87">
        <f>$Y$8</f>
        <v>16352.895452778859</v>
      </c>
      <c r="P87">
        <f>$Y$9</f>
        <v>16739.992226972405</v>
      </c>
      <c r="Q87">
        <f>$Y$10</f>
        <v>17019.562119445523</v>
      </c>
      <c r="R87">
        <f>$Y$11</f>
        <v>17718.48685062832</v>
      </c>
      <c r="S87">
        <f>$W$12</f>
        <v>11417.411581811117</v>
      </c>
      <c r="T87">
        <f>$W$13</f>
        <v>12955.045990413268</v>
      </c>
    </row>
    <row r="88" spans="1:20" x14ac:dyDescent="0.55000000000000004">
      <c r="A88" s="4" t="s">
        <v>28</v>
      </c>
      <c r="B88" s="4" t="s">
        <v>22</v>
      </c>
      <c r="C88" s="4" t="s">
        <v>7</v>
      </c>
      <c r="D88" s="4" t="s">
        <v>14</v>
      </c>
      <c r="E88" s="4" t="s">
        <v>15</v>
      </c>
      <c r="F88" s="4" t="s">
        <v>18</v>
      </c>
      <c r="G88">
        <v>10019.562119445525</v>
      </c>
      <c r="K88" s="3">
        <v>43331</v>
      </c>
      <c r="L88">
        <f>$Y$5</f>
        <v>15948.698017877963</v>
      </c>
      <c r="M88">
        <f>$Y$6</f>
        <v>16062.572872133696</v>
      </c>
      <c r="N88">
        <f>$Y$7</f>
        <v>16159.347065682085</v>
      </c>
      <c r="O88">
        <f>$Y$8</f>
        <v>16352.895452778859</v>
      </c>
      <c r="P88">
        <f>$Y$9</f>
        <v>16739.992226972405</v>
      </c>
      <c r="Q88">
        <f>$Y$10</f>
        <v>17019.562119445523</v>
      </c>
      <c r="R88">
        <f>$Y$11</f>
        <v>17718.48685062832</v>
      </c>
      <c r="S88">
        <f>$W$12</f>
        <v>11417.411581811117</v>
      </c>
      <c r="T88">
        <f>$W$13</f>
        <v>12955.045990413268</v>
      </c>
    </row>
    <row r="89" spans="1:20" x14ac:dyDescent="0.55000000000000004">
      <c r="A89" s="4" t="s">
        <v>28</v>
      </c>
      <c r="B89" s="4" t="s">
        <v>22</v>
      </c>
      <c r="C89" s="4" t="s">
        <v>7</v>
      </c>
      <c r="D89" s="4" t="s">
        <v>14</v>
      </c>
      <c r="E89" s="4" t="s">
        <v>19</v>
      </c>
      <c r="F89" s="4" t="s">
        <v>16</v>
      </c>
      <c r="G89">
        <v>10019.562119445523</v>
      </c>
      <c r="K89" s="3">
        <v>43331</v>
      </c>
      <c r="L89">
        <f>$X$5</f>
        <v>8000</v>
      </c>
      <c r="M89">
        <f>$X$6</f>
        <v>8062.5728721336945</v>
      </c>
      <c r="N89">
        <f>$X$7</f>
        <v>8159.3470656820818</v>
      </c>
      <c r="O89">
        <f>$X$8</f>
        <v>8352.8954527788537</v>
      </c>
      <c r="P89">
        <f>$X$9</f>
        <v>8739.9922269724066</v>
      </c>
      <c r="Q89">
        <f>$X$10</f>
        <v>9019.5621194455234</v>
      </c>
      <c r="R89">
        <f>$X$11</f>
        <v>9718.4868506283201</v>
      </c>
      <c r="S89">
        <f>$V$12</f>
        <v>11417.411581811117</v>
      </c>
      <c r="T89">
        <f>$V$13</f>
        <v>12955.045990413268</v>
      </c>
    </row>
    <row r="90" spans="1:20" x14ac:dyDescent="0.55000000000000004">
      <c r="A90" s="4" t="s">
        <v>28</v>
      </c>
      <c r="B90" s="4" t="s">
        <v>22</v>
      </c>
      <c r="C90" s="4" t="s">
        <v>7</v>
      </c>
      <c r="D90" s="4" t="s">
        <v>14</v>
      </c>
      <c r="E90" s="4" t="s">
        <v>19</v>
      </c>
      <c r="F90" s="4" t="s">
        <v>18</v>
      </c>
      <c r="G90">
        <v>10019.562119445523</v>
      </c>
      <c r="K90" s="3">
        <v>43331.333333333336</v>
      </c>
      <c r="L90">
        <f>$X$5</f>
        <v>8000</v>
      </c>
      <c r="M90">
        <f>$X$6</f>
        <v>8062.5728721336945</v>
      </c>
      <c r="N90">
        <f>$X$7</f>
        <v>8159.3470656820818</v>
      </c>
      <c r="O90">
        <f>$X$8</f>
        <v>8352.8954527788537</v>
      </c>
      <c r="P90">
        <f>$X$9</f>
        <v>8739.9922269724066</v>
      </c>
      <c r="Q90">
        <f>$X$10</f>
        <v>9019.5621194455234</v>
      </c>
      <c r="R90">
        <f>$X$11</f>
        <v>9718.4868506283201</v>
      </c>
      <c r="S90">
        <f>$V$12</f>
        <v>11417.411581811117</v>
      </c>
      <c r="T90">
        <f>$V$13</f>
        <v>12955.045990413268</v>
      </c>
    </row>
    <row r="91" spans="1:20" x14ac:dyDescent="0.55000000000000004">
      <c r="A91" s="4" t="s">
        <v>28</v>
      </c>
      <c r="B91" s="4" t="s">
        <v>22</v>
      </c>
      <c r="C91" s="4" t="s">
        <v>7</v>
      </c>
      <c r="D91" s="4" t="s">
        <v>14</v>
      </c>
      <c r="E91" s="4" t="s">
        <v>20</v>
      </c>
      <c r="F91" s="4" t="s">
        <v>16</v>
      </c>
      <c r="G91">
        <v>10019.562119445525</v>
      </c>
      <c r="K91" s="3">
        <v>43331.333333333336</v>
      </c>
      <c r="L91">
        <f>$Y$5</f>
        <v>15948.698017877963</v>
      </c>
      <c r="M91">
        <f>$Y$6</f>
        <v>16062.572872133696</v>
      </c>
      <c r="N91">
        <f>$Y$7</f>
        <v>16159.347065682085</v>
      </c>
      <c r="O91">
        <f>$Y$8</f>
        <v>16352.895452778859</v>
      </c>
      <c r="P91">
        <f>$Y$9</f>
        <v>16739.992226972405</v>
      </c>
      <c r="Q91">
        <f>$Y$10</f>
        <v>17019.562119445523</v>
      </c>
      <c r="R91">
        <f>$Y$11</f>
        <v>17718.48685062832</v>
      </c>
      <c r="S91">
        <f>$W$12</f>
        <v>11417.411581811117</v>
      </c>
      <c r="T91">
        <f>$W$13</f>
        <v>12955.045990413268</v>
      </c>
    </row>
    <row r="92" spans="1:20" x14ac:dyDescent="0.55000000000000004">
      <c r="A92" s="4" t="s">
        <v>28</v>
      </c>
      <c r="B92" s="4" t="s">
        <v>22</v>
      </c>
      <c r="C92" s="4" t="s">
        <v>7</v>
      </c>
      <c r="D92" s="4" t="s">
        <v>14</v>
      </c>
      <c r="E92" s="4" t="s">
        <v>20</v>
      </c>
      <c r="F92" s="4" t="s">
        <v>18</v>
      </c>
      <c r="G92">
        <v>10019.562119445525</v>
      </c>
      <c r="K92" s="3">
        <v>43332</v>
      </c>
      <c r="L92">
        <f>$Y$5</f>
        <v>15948.698017877963</v>
      </c>
      <c r="M92">
        <f>$Y$6</f>
        <v>16062.572872133696</v>
      </c>
      <c r="N92">
        <f>$Y$7</f>
        <v>16159.347065682085</v>
      </c>
      <c r="O92">
        <f>$Y$8</f>
        <v>16352.895452778859</v>
      </c>
      <c r="P92">
        <f>$Y$9</f>
        <v>16739.992226972405</v>
      </c>
      <c r="Q92">
        <f>$Y$10</f>
        <v>17019.562119445523</v>
      </c>
      <c r="R92">
        <f>$Y$11</f>
        <v>17718.48685062832</v>
      </c>
      <c r="S92">
        <f>$W$12</f>
        <v>11417.411581811117</v>
      </c>
      <c r="T92">
        <f>$W$13</f>
        <v>12955.045990413268</v>
      </c>
    </row>
    <row r="93" spans="1:20" x14ac:dyDescent="0.55000000000000004">
      <c r="A93" s="4" t="s">
        <v>28</v>
      </c>
      <c r="B93" s="4" t="s">
        <v>22</v>
      </c>
      <c r="C93" s="4" t="s">
        <v>7</v>
      </c>
      <c r="D93" s="4" t="s">
        <v>21</v>
      </c>
      <c r="E93" s="4" t="s">
        <v>15</v>
      </c>
      <c r="F93" s="4" t="s">
        <v>16</v>
      </c>
      <c r="G93" t="s">
        <v>52</v>
      </c>
      <c r="K93" s="3">
        <v>43332</v>
      </c>
      <c r="L93">
        <f>$T$5</f>
        <v>8000</v>
      </c>
      <c r="M93">
        <f>$T$6</f>
        <v>8062.5728721336945</v>
      </c>
      <c r="N93">
        <f>$T$7</f>
        <v>8159.3470656820818</v>
      </c>
      <c r="O93" t="str">
        <f>$R$8</f>
        <v>EPS</v>
      </c>
      <c r="P93">
        <f>$R$9</f>
        <v>9739.9922269724029</v>
      </c>
      <c r="Q93">
        <f>$R$10</f>
        <v>10019.562119445523</v>
      </c>
      <c r="R93">
        <f>$R$11</f>
        <v>10718.48685062832</v>
      </c>
      <c r="S93">
        <f>$R$12</f>
        <v>11417.411581811111</v>
      </c>
      <c r="T93">
        <f>$R$13</f>
        <v>12955.045990413264</v>
      </c>
    </row>
    <row r="94" spans="1:20" x14ac:dyDescent="0.55000000000000004">
      <c r="A94" s="4" t="s">
        <v>28</v>
      </c>
      <c r="B94" s="4" t="s">
        <v>22</v>
      </c>
      <c r="C94" s="4" t="s">
        <v>7</v>
      </c>
      <c r="D94" s="4" t="s">
        <v>21</v>
      </c>
      <c r="E94" s="4" t="s">
        <v>15</v>
      </c>
      <c r="F94" s="4" t="s">
        <v>18</v>
      </c>
      <c r="G94" t="s">
        <v>52</v>
      </c>
      <c r="K94" s="3">
        <v>43332.333333333336</v>
      </c>
      <c r="L94">
        <f>$T$5</f>
        <v>8000</v>
      </c>
      <c r="M94">
        <f>$T$6</f>
        <v>8062.5728721336945</v>
      </c>
      <c r="N94">
        <f>$T$7</f>
        <v>8159.3470656820818</v>
      </c>
      <c r="O94" t="str">
        <f>$R$8</f>
        <v>EPS</v>
      </c>
      <c r="P94">
        <f>$R$9</f>
        <v>9739.9922269724029</v>
      </c>
      <c r="Q94">
        <f>$R$10</f>
        <v>10019.562119445523</v>
      </c>
      <c r="R94">
        <f>$R$11</f>
        <v>10718.48685062832</v>
      </c>
      <c r="S94">
        <f>$R$12</f>
        <v>11417.411581811111</v>
      </c>
      <c r="T94">
        <f>$R$13</f>
        <v>12955.045990413264</v>
      </c>
    </row>
    <row r="95" spans="1:20" x14ac:dyDescent="0.55000000000000004">
      <c r="A95" s="4" t="s">
        <v>28</v>
      </c>
      <c r="B95" s="4" t="s">
        <v>22</v>
      </c>
      <c r="C95" s="4" t="s">
        <v>7</v>
      </c>
      <c r="D95" s="4" t="s">
        <v>21</v>
      </c>
      <c r="E95" s="4" t="s">
        <v>19</v>
      </c>
      <c r="F95" s="4" t="s">
        <v>16</v>
      </c>
      <c r="G95" t="s">
        <v>52</v>
      </c>
      <c r="K95" s="3">
        <v>43332.333333333336</v>
      </c>
      <c r="L95">
        <f>$U$5</f>
        <v>13948.698017877963</v>
      </c>
      <c r="M95">
        <f>$U$6</f>
        <v>14062.572872133696</v>
      </c>
      <c r="N95">
        <f>$U$7</f>
        <v>14159.347065682085</v>
      </c>
      <c r="O95" t="str">
        <f>$S$8</f>
        <v>EPS</v>
      </c>
      <c r="P95">
        <f>$S$9</f>
        <v>9739.9922269724029</v>
      </c>
      <c r="Q95">
        <f>$S$10</f>
        <v>10019.562119445523</v>
      </c>
      <c r="R95">
        <f>$S$11</f>
        <v>10718.48685062832</v>
      </c>
      <c r="S95">
        <f>$S$12</f>
        <v>11417.411581811111</v>
      </c>
      <c r="T95">
        <f>$S$13</f>
        <v>12955.045990413264</v>
      </c>
    </row>
    <row r="96" spans="1:20" x14ac:dyDescent="0.55000000000000004">
      <c r="A96" s="4" t="s">
        <v>28</v>
      </c>
      <c r="B96" s="4" t="s">
        <v>22</v>
      </c>
      <c r="C96" s="4" t="s">
        <v>7</v>
      </c>
      <c r="D96" s="4" t="s">
        <v>21</v>
      </c>
      <c r="E96" s="4" t="s">
        <v>19</v>
      </c>
      <c r="F96" s="4" t="s">
        <v>18</v>
      </c>
      <c r="G96" t="s">
        <v>52</v>
      </c>
      <c r="K96" s="3">
        <v>43333</v>
      </c>
      <c r="L96">
        <f>$U$5</f>
        <v>13948.698017877963</v>
      </c>
      <c r="M96">
        <f>$U$6</f>
        <v>14062.572872133696</v>
      </c>
      <c r="N96">
        <f>$U$7</f>
        <v>14159.347065682085</v>
      </c>
      <c r="O96" t="str">
        <f>$S$8</f>
        <v>EPS</v>
      </c>
      <c r="P96">
        <f>$S$9</f>
        <v>9739.9922269724029</v>
      </c>
      <c r="Q96">
        <f>$S$10</f>
        <v>10019.562119445523</v>
      </c>
      <c r="R96">
        <f>$S$11</f>
        <v>10718.48685062832</v>
      </c>
      <c r="S96">
        <f>$S$12</f>
        <v>11417.411581811111</v>
      </c>
      <c r="T96">
        <f>$S$13</f>
        <v>12955.045990413264</v>
      </c>
    </row>
    <row r="97" spans="1:20" x14ac:dyDescent="0.55000000000000004">
      <c r="A97" s="4" t="s">
        <v>28</v>
      </c>
      <c r="B97" s="4" t="s">
        <v>22</v>
      </c>
      <c r="C97" s="4" t="s">
        <v>7</v>
      </c>
      <c r="D97" s="4" t="s">
        <v>21</v>
      </c>
      <c r="E97" s="4" t="s">
        <v>20</v>
      </c>
      <c r="F97" s="4" t="s">
        <v>16</v>
      </c>
      <c r="G97">
        <v>9019.5621194455234</v>
      </c>
      <c r="K97" s="3">
        <v>43333</v>
      </c>
      <c r="L97">
        <f>$P$5</f>
        <v>8000</v>
      </c>
      <c r="M97">
        <f>$N$6</f>
        <v>9062.5728721336945</v>
      </c>
      <c r="N97">
        <f>$N$7</f>
        <v>9159.3470656820828</v>
      </c>
      <c r="O97">
        <f>$N$8</f>
        <v>9352.8954527788537</v>
      </c>
      <c r="P97">
        <f>$N$9</f>
        <v>9739.9922269724029</v>
      </c>
      <c r="Q97">
        <f>$N$10</f>
        <v>10019.562119445523</v>
      </c>
      <c r="R97">
        <f>$N$11</f>
        <v>10718.48685062832</v>
      </c>
      <c r="S97">
        <f>$N$12</f>
        <v>11417.411581811113</v>
      </c>
      <c r="T97">
        <f t="shared" ref="T97:T98" si="1">$N$13</f>
        <v>12955.045990413264</v>
      </c>
    </row>
    <row r="98" spans="1:20" x14ac:dyDescent="0.55000000000000004">
      <c r="A98" s="4" t="s">
        <v>28</v>
      </c>
      <c r="B98" s="4" t="s">
        <v>22</v>
      </c>
      <c r="C98" s="4" t="s">
        <v>7</v>
      </c>
      <c r="D98" s="4" t="s">
        <v>21</v>
      </c>
      <c r="E98" s="4" t="s">
        <v>20</v>
      </c>
      <c r="F98" s="4" t="s">
        <v>18</v>
      </c>
      <c r="G98">
        <v>17019.562119445523</v>
      </c>
      <c r="K98" s="3">
        <v>43333.333333333336</v>
      </c>
      <c r="L98">
        <f>$P$5</f>
        <v>8000</v>
      </c>
      <c r="M98">
        <f>$N$6</f>
        <v>9062.5728721336945</v>
      </c>
      <c r="N98">
        <f>$N$7</f>
        <v>9159.3470656820828</v>
      </c>
      <c r="O98">
        <f>$N$8</f>
        <v>9352.8954527788537</v>
      </c>
      <c r="P98">
        <f>$N$9</f>
        <v>9739.9922269724029</v>
      </c>
      <c r="Q98">
        <f>$N$10</f>
        <v>10019.562119445523</v>
      </c>
      <c r="R98">
        <f>$N$11</f>
        <v>10718.48685062832</v>
      </c>
      <c r="S98">
        <f>$N$12</f>
        <v>11417.411581811113</v>
      </c>
      <c r="T98">
        <f t="shared" si="1"/>
        <v>12955.045990413264</v>
      </c>
    </row>
    <row r="99" spans="1:20" x14ac:dyDescent="0.55000000000000004">
      <c r="A99" s="4" t="s">
        <v>28</v>
      </c>
      <c r="B99" s="4" t="s">
        <v>22</v>
      </c>
      <c r="C99" s="4" t="s">
        <v>8</v>
      </c>
      <c r="D99" s="4" t="s">
        <v>14</v>
      </c>
      <c r="E99" s="4" t="s">
        <v>15</v>
      </c>
      <c r="F99" s="4" t="s">
        <v>16</v>
      </c>
      <c r="G99">
        <v>10718.48685062832</v>
      </c>
      <c r="K99" s="3">
        <v>43333.333333333336</v>
      </c>
      <c r="L99">
        <f>$Q$5</f>
        <v>13948.698017877963</v>
      </c>
      <c r="M99">
        <f>$O$6</f>
        <v>9062.5728721336945</v>
      </c>
      <c r="N99">
        <f>$O$7</f>
        <v>9159.3470656820828</v>
      </c>
      <c r="O99">
        <f>$O$8</f>
        <v>9352.8954527788537</v>
      </c>
      <c r="P99">
        <f>$N$9</f>
        <v>9739.9922269724029</v>
      </c>
      <c r="Q99">
        <f>$O$10</f>
        <v>10019.562119445525</v>
      </c>
      <c r="R99">
        <f>$O$11</f>
        <v>10718.48685062832</v>
      </c>
      <c r="S99">
        <f>$O$12</f>
        <v>11417.411581811115</v>
      </c>
      <c r="T99">
        <f>$O$13</f>
        <v>12955.045990413264</v>
      </c>
    </row>
    <row r="100" spans="1:20" x14ac:dyDescent="0.55000000000000004">
      <c r="A100" s="4" t="s">
        <v>28</v>
      </c>
      <c r="B100" s="4" t="s">
        <v>22</v>
      </c>
      <c r="C100" s="4" t="s">
        <v>8</v>
      </c>
      <c r="D100" s="4" t="s">
        <v>14</v>
      </c>
      <c r="E100" s="4" t="s">
        <v>15</v>
      </c>
      <c r="F100" s="4" t="s">
        <v>18</v>
      </c>
      <c r="G100">
        <v>10718.48685062832</v>
      </c>
      <c r="K100" s="3">
        <v>43334</v>
      </c>
      <c r="L100">
        <f>$Q$5</f>
        <v>13948.698017877963</v>
      </c>
      <c r="M100">
        <f>$O$6</f>
        <v>9062.5728721336945</v>
      </c>
      <c r="N100">
        <f>$O$7</f>
        <v>9159.3470656820828</v>
      </c>
      <c r="O100">
        <f>$O$8</f>
        <v>9352.8954527788537</v>
      </c>
      <c r="P100">
        <f>$N$9</f>
        <v>9739.9922269724029</v>
      </c>
      <c r="Q100">
        <f>$O$10</f>
        <v>10019.562119445525</v>
      </c>
      <c r="R100">
        <f>$O$11</f>
        <v>10718.48685062832</v>
      </c>
      <c r="S100">
        <f>$O$12</f>
        <v>11417.411581811115</v>
      </c>
      <c r="T100">
        <f>$O$13</f>
        <v>12955.045990413264</v>
      </c>
    </row>
    <row r="101" spans="1:20" x14ac:dyDescent="0.55000000000000004">
      <c r="A101" s="4" t="s">
        <v>28</v>
      </c>
      <c r="B101" s="4" t="s">
        <v>22</v>
      </c>
      <c r="C101" s="4" t="s">
        <v>8</v>
      </c>
      <c r="D101" s="4" t="s">
        <v>14</v>
      </c>
      <c r="E101" s="4" t="s">
        <v>19</v>
      </c>
      <c r="F101" s="4" t="s">
        <v>16</v>
      </c>
      <c r="G101">
        <v>10718.48685062832</v>
      </c>
      <c r="K101" s="3">
        <v>43334</v>
      </c>
      <c r="L101">
        <f>$X$5</f>
        <v>8000</v>
      </c>
      <c r="M101">
        <f>$X$6</f>
        <v>8062.5728721336945</v>
      </c>
      <c r="N101">
        <f>$X$7</f>
        <v>8159.3470656820818</v>
      </c>
      <c r="O101">
        <f>$X$8</f>
        <v>8352.8954527788537</v>
      </c>
      <c r="P101">
        <f>$X$9</f>
        <v>8739.9922269724066</v>
      </c>
      <c r="Q101">
        <f>$X$10</f>
        <v>9019.5621194455234</v>
      </c>
      <c r="R101">
        <f>$V$11</f>
        <v>10718.48685062832</v>
      </c>
      <c r="S101">
        <f>$V$12</f>
        <v>11417.411581811117</v>
      </c>
      <c r="T101">
        <f>$V$13</f>
        <v>12955.045990413268</v>
      </c>
    </row>
    <row r="102" spans="1:20" x14ac:dyDescent="0.55000000000000004">
      <c r="A102" s="4" t="s">
        <v>28</v>
      </c>
      <c r="B102" s="4" t="s">
        <v>22</v>
      </c>
      <c r="C102" s="4" t="s">
        <v>8</v>
      </c>
      <c r="D102" s="4" t="s">
        <v>14</v>
      </c>
      <c r="E102" s="4" t="s">
        <v>19</v>
      </c>
      <c r="F102" s="4" t="s">
        <v>18</v>
      </c>
      <c r="G102">
        <v>10718.48685062832</v>
      </c>
      <c r="K102" s="3">
        <v>43334.333333333336</v>
      </c>
      <c r="L102">
        <f>$X$5</f>
        <v>8000</v>
      </c>
      <c r="M102">
        <f>$X$6</f>
        <v>8062.5728721336945</v>
      </c>
      <c r="N102">
        <f>$X$7</f>
        <v>8159.3470656820818</v>
      </c>
      <c r="O102">
        <f>$X$8</f>
        <v>8352.8954527788537</v>
      </c>
      <c r="P102">
        <f>$X$9</f>
        <v>8739.9922269724066</v>
      </c>
      <c r="Q102">
        <f>$X$10</f>
        <v>9019.5621194455234</v>
      </c>
      <c r="R102">
        <f>$V$11</f>
        <v>10718.48685062832</v>
      </c>
      <c r="S102">
        <f>$V$12</f>
        <v>11417.411581811117</v>
      </c>
      <c r="T102">
        <f>$V$13</f>
        <v>12955.045990413268</v>
      </c>
    </row>
    <row r="103" spans="1:20" x14ac:dyDescent="0.55000000000000004">
      <c r="A103" s="4" t="s">
        <v>28</v>
      </c>
      <c r="B103" s="4" t="s">
        <v>22</v>
      </c>
      <c r="C103" s="4" t="s">
        <v>8</v>
      </c>
      <c r="D103" s="4" t="s">
        <v>14</v>
      </c>
      <c r="E103" s="4" t="s">
        <v>20</v>
      </c>
      <c r="F103" s="4" t="s">
        <v>16</v>
      </c>
      <c r="G103">
        <v>10718.48685062832</v>
      </c>
      <c r="K103" s="3">
        <v>43334.333333333336</v>
      </c>
      <c r="L103">
        <f>$Y$5</f>
        <v>15948.698017877963</v>
      </c>
      <c r="M103">
        <f>$Y$6</f>
        <v>16062.572872133696</v>
      </c>
      <c r="N103">
        <f>$Y$7</f>
        <v>16159.347065682085</v>
      </c>
      <c r="O103">
        <f>$Y$8</f>
        <v>16352.895452778859</v>
      </c>
      <c r="P103">
        <f>$Y$9</f>
        <v>16739.992226972405</v>
      </c>
      <c r="Q103">
        <f>$Y$10</f>
        <v>17019.562119445523</v>
      </c>
      <c r="R103">
        <f>$W$11</f>
        <v>10718.48685062832</v>
      </c>
      <c r="S103">
        <f>$W$12</f>
        <v>11417.411581811117</v>
      </c>
      <c r="T103">
        <f>$W$13</f>
        <v>12955.045990413268</v>
      </c>
    </row>
    <row r="104" spans="1:20" x14ac:dyDescent="0.55000000000000004">
      <c r="A104" s="4" t="s">
        <v>28</v>
      </c>
      <c r="B104" s="4" t="s">
        <v>22</v>
      </c>
      <c r="C104" s="4" t="s">
        <v>8</v>
      </c>
      <c r="D104" s="4" t="s">
        <v>14</v>
      </c>
      <c r="E104" s="4" t="s">
        <v>20</v>
      </c>
      <c r="F104" s="4" t="s">
        <v>18</v>
      </c>
      <c r="G104">
        <v>10718.48685062832</v>
      </c>
      <c r="K104" s="3">
        <v>43335</v>
      </c>
      <c r="L104">
        <f>$Y$5</f>
        <v>15948.698017877963</v>
      </c>
      <c r="M104">
        <f>$Y$6</f>
        <v>16062.572872133696</v>
      </c>
      <c r="N104">
        <f>$Y$7</f>
        <v>16159.347065682085</v>
      </c>
      <c r="O104">
        <f>$Y$8</f>
        <v>16352.895452778859</v>
      </c>
      <c r="P104">
        <f>$Y$9</f>
        <v>16739.992226972405</v>
      </c>
      <c r="Q104">
        <f>$Y$10</f>
        <v>17019.562119445523</v>
      </c>
      <c r="R104">
        <f>$W$11</f>
        <v>10718.48685062832</v>
      </c>
      <c r="S104">
        <f>$W$12</f>
        <v>11417.411581811117</v>
      </c>
      <c r="T104">
        <f>$W$13</f>
        <v>12955.045990413268</v>
      </c>
    </row>
    <row r="105" spans="1:20" x14ac:dyDescent="0.55000000000000004">
      <c r="A105" s="4" t="s">
        <v>28</v>
      </c>
      <c r="B105" s="4" t="s">
        <v>22</v>
      </c>
      <c r="C105" s="4" t="s">
        <v>8</v>
      </c>
      <c r="D105" s="4" t="s">
        <v>21</v>
      </c>
      <c r="E105" s="4" t="s">
        <v>15</v>
      </c>
      <c r="F105" s="4" t="s">
        <v>16</v>
      </c>
      <c r="G105" t="s">
        <v>52</v>
      </c>
      <c r="K105" s="3">
        <v>43335</v>
      </c>
      <c r="L105">
        <f>$X$5</f>
        <v>8000</v>
      </c>
      <c r="M105">
        <f>$X$6</f>
        <v>8062.5728721336945</v>
      </c>
      <c r="N105">
        <f>$X$7</f>
        <v>8159.3470656820818</v>
      </c>
      <c r="O105">
        <f>$X$8</f>
        <v>8352.8954527788537</v>
      </c>
      <c r="P105">
        <f>$X$9</f>
        <v>8739.9922269724066</v>
      </c>
      <c r="Q105">
        <f>$X$10</f>
        <v>9019.5621194455234</v>
      </c>
      <c r="R105">
        <f>$V$11</f>
        <v>10718.48685062832</v>
      </c>
      <c r="S105">
        <f>$V$12</f>
        <v>11417.411581811117</v>
      </c>
      <c r="T105">
        <f>$V$13</f>
        <v>12955.045990413268</v>
      </c>
    </row>
    <row r="106" spans="1:20" x14ac:dyDescent="0.55000000000000004">
      <c r="A106" s="4" t="s">
        <v>28</v>
      </c>
      <c r="B106" s="4" t="s">
        <v>22</v>
      </c>
      <c r="C106" s="4" t="s">
        <v>8</v>
      </c>
      <c r="D106" s="4" t="s">
        <v>21</v>
      </c>
      <c r="E106" s="4" t="s">
        <v>15</v>
      </c>
      <c r="F106" s="4" t="s">
        <v>18</v>
      </c>
      <c r="G106" t="s">
        <v>52</v>
      </c>
      <c r="K106" s="3">
        <v>43335.333333333336</v>
      </c>
      <c r="L106">
        <f>$X$5</f>
        <v>8000</v>
      </c>
      <c r="M106">
        <f>$X$6</f>
        <v>8062.5728721336945</v>
      </c>
      <c r="N106">
        <f>$X$7</f>
        <v>8159.3470656820818</v>
      </c>
      <c r="O106">
        <f>$X$8</f>
        <v>8352.8954527788537</v>
      </c>
      <c r="P106">
        <f>$X$9</f>
        <v>8739.9922269724066</v>
      </c>
      <c r="Q106">
        <f>$X$10</f>
        <v>9019.5621194455234</v>
      </c>
      <c r="R106">
        <f>$V$11</f>
        <v>10718.48685062832</v>
      </c>
      <c r="S106">
        <f>$V$12</f>
        <v>11417.411581811117</v>
      </c>
      <c r="T106">
        <f>$V$13</f>
        <v>12955.045990413268</v>
      </c>
    </row>
    <row r="107" spans="1:20" x14ac:dyDescent="0.55000000000000004">
      <c r="A107" s="4" t="s">
        <v>28</v>
      </c>
      <c r="B107" s="4" t="s">
        <v>22</v>
      </c>
      <c r="C107" s="4" t="s">
        <v>8</v>
      </c>
      <c r="D107" s="4" t="s">
        <v>21</v>
      </c>
      <c r="E107" s="4" t="s">
        <v>19</v>
      </c>
      <c r="F107" s="4" t="s">
        <v>16</v>
      </c>
      <c r="G107" t="s">
        <v>52</v>
      </c>
      <c r="K107" s="3">
        <v>43335.333333333336</v>
      </c>
      <c r="L107">
        <f>$Y$5</f>
        <v>15948.698017877963</v>
      </c>
      <c r="M107">
        <f>$Y$6</f>
        <v>16062.572872133696</v>
      </c>
      <c r="N107">
        <f>$Y$7</f>
        <v>16159.347065682085</v>
      </c>
      <c r="O107">
        <f>$Y$8</f>
        <v>16352.895452778859</v>
      </c>
      <c r="P107">
        <f>$Y$9</f>
        <v>16739.992226972405</v>
      </c>
      <c r="Q107">
        <f>$Y$10</f>
        <v>17019.562119445523</v>
      </c>
      <c r="R107">
        <f>$W$11</f>
        <v>10718.48685062832</v>
      </c>
      <c r="S107">
        <f>$W$12</f>
        <v>11417.411581811117</v>
      </c>
      <c r="T107">
        <f>$W$13</f>
        <v>12955.045990413268</v>
      </c>
    </row>
    <row r="108" spans="1:20" x14ac:dyDescent="0.55000000000000004">
      <c r="A108" s="4" t="s">
        <v>28</v>
      </c>
      <c r="B108" s="4" t="s">
        <v>22</v>
      </c>
      <c r="C108" s="4" t="s">
        <v>8</v>
      </c>
      <c r="D108" s="4" t="s">
        <v>21</v>
      </c>
      <c r="E108" s="4" t="s">
        <v>19</v>
      </c>
      <c r="F108" s="4" t="s">
        <v>18</v>
      </c>
      <c r="G108" t="s">
        <v>52</v>
      </c>
      <c r="K108" s="3">
        <v>43336</v>
      </c>
      <c r="L108">
        <f>$Y$5</f>
        <v>15948.698017877963</v>
      </c>
      <c r="M108">
        <f>$Y$6</f>
        <v>16062.572872133696</v>
      </c>
      <c r="N108">
        <f>$Y$7</f>
        <v>16159.347065682085</v>
      </c>
      <c r="O108">
        <f>$Y$8</f>
        <v>16352.895452778859</v>
      </c>
      <c r="P108">
        <f>$Y$9</f>
        <v>16739.992226972405</v>
      </c>
      <c r="Q108">
        <f>$Y$10</f>
        <v>17019.562119445523</v>
      </c>
      <c r="R108">
        <f>$W$11</f>
        <v>10718.48685062832</v>
      </c>
      <c r="S108">
        <f>$W$12</f>
        <v>11417.411581811117</v>
      </c>
      <c r="T108">
        <f>$W$13</f>
        <v>12955.045990413268</v>
      </c>
    </row>
    <row r="109" spans="1:20" x14ac:dyDescent="0.55000000000000004">
      <c r="A109" s="4" t="s">
        <v>28</v>
      </c>
      <c r="B109" s="4" t="s">
        <v>22</v>
      </c>
      <c r="C109" s="4" t="s">
        <v>8</v>
      </c>
      <c r="D109" s="4" t="s">
        <v>21</v>
      </c>
      <c r="E109" s="4" t="s">
        <v>20</v>
      </c>
      <c r="F109" s="4" t="s">
        <v>16</v>
      </c>
      <c r="G109">
        <v>9718.4868506283201</v>
      </c>
      <c r="K109" s="3">
        <v>43336</v>
      </c>
      <c r="L109">
        <f>$X$5</f>
        <v>8000</v>
      </c>
      <c r="M109">
        <f>$X$6</f>
        <v>8062.5728721336945</v>
      </c>
      <c r="N109">
        <f>$X$7</f>
        <v>8159.3470656820818</v>
      </c>
      <c r="O109">
        <f>$X$8</f>
        <v>8352.8954527788537</v>
      </c>
      <c r="P109">
        <f>$X$9</f>
        <v>8739.9922269724066</v>
      </c>
      <c r="Q109">
        <f>$X$10</f>
        <v>9019.5621194455234</v>
      </c>
      <c r="R109">
        <f>$V$11</f>
        <v>10718.48685062832</v>
      </c>
      <c r="S109">
        <f>$V$12</f>
        <v>11417.411581811117</v>
      </c>
      <c r="T109">
        <f>$V$13</f>
        <v>12955.045990413268</v>
      </c>
    </row>
    <row r="110" spans="1:20" x14ac:dyDescent="0.55000000000000004">
      <c r="A110" s="4" t="s">
        <v>28</v>
      </c>
      <c r="B110" s="4" t="s">
        <v>22</v>
      </c>
      <c r="C110" s="4" t="s">
        <v>8</v>
      </c>
      <c r="D110" s="4" t="s">
        <v>21</v>
      </c>
      <c r="E110" s="4" t="s">
        <v>20</v>
      </c>
      <c r="F110" s="4" t="s">
        <v>18</v>
      </c>
      <c r="G110">
        <v>17718.48685062832</v>
      </c>
      <c r="K110" s="3">
        <v>43336.333333333336</v>
      </c>
      <c r="L110">
        <f>$X$5</f>
        <v>8000</v>
      </c>
      <c r="M110">
        <f>$X$6</f>
        <v>8062.5728721336945</v>
      </c>
      <c r="N110">
        <f>$X$7</f>
        <v>8159.3470656820818</v>
      </c>
      <c r="O110">
        <f>$X$8</f>
        <v>8352.8954527788537</v>
      </c>
      <c r="P110">
        <f>$X$9</f>
        <v>8739.9922269724066</v>
      </c>
      <c r="Q110">
        <f>$X$10</f>
        <v>9019.5621194455234</v>
      </c>
      <c r="R110">
        <f>$V$11</f>
        <v>10718.48685062832</v>
      </c>
      <c r="S110">
        <f>$V$12</f>
        <v>11417.411581811117</v>
      </c>
      <c r="T110">
        <f>$V$13</f>
        <v>12955.045990413268</v>
      </c>
    </row>
    <row r="111" spans="1:20" x14ac:dyDescent="0.55000000000000004">
      <c r="A111" s="4" t="s">
        <v>28</v>
      </c>
      <c r="B111" s="4" t="s">
        <v>22</v>
      </c>
      <c r="C111" s="4" t="s">
        <v>9</v>
      </c>
      <c r="D111" s="4" t="s">
        <v>14</v>
      </c>
      <c r="E111" s="4" t="s">
        <v>15</v>
      </c>
      <c r="F111" s="4" t="s">
        <v>16</v>
      </c>
      <c r="G111">
        <v>11417.411581811113</v>
      </c>
      <c r="K111" s="3">
        <v>43336.333333333336</v>
      </c>
      <c r="L111">
        <f>$Y$5</f>
        <v>15948.698017877963</v>
      </c>
      <c r="M111">
        <f>$Y$6</f>
        <v>16062.572872133696</v>
      </c>
      <c r="N111">
        <f>$Y$7</f>
        <v>16159.347065682085</v>
      </c>
      <c r="O111">
        <f>$Y$8</f>
        <v>16352.895452778859</v>
      </c>
      <c r="P111">
        <f>$Y$9</f>
        <v>16739.992226972405</v>
      </c>
      <c r="Q111">
        <f>$Y$10</f>
        <v>17019.562119445523</v>
      </c>
      <c r="R111">
        <f>$W$11</f>
        <v>10718.48685062832</v>
      </c>
      <c r="S111">
        <f>$W$12</f>
        <v>11417.411581811117</v>
      </c>
      <c r="T111">
        <f>$W$13</f>
        <v>12955.045990413268</v>
      </c>
    </row>
    <row r="112" spans="1:20" x14ac:dyDescent="0.55000000000000004">
      <c r="A112" s="4" t="s">
        <v>28</v>
      </c>
      <c r="B112" s="4" t="s">
        <v>22</v>
      </c>
      <c r="C112" s="4" t="s">
        <v>9</v>
      </c>
      <c r="D112" s="4" t="s">
        <v>14</v>
      </c>
      <c r="E112" s="4" t="s">
        <v>15</v>
      </c>
      <c r="F112" s="4" t="s">
        <v>18</v>
      </c>
      <c r="G112">
        <v>11417.411581811115</v>
      </c>
      <c r="K112" s="3">
        <v>43337</v>
      </c>
      <c r="L112">
        <f>$Y$5</f>
        <v>15948.698017877963</v>
      </c>
      <c r="M112">
        <f>$Y$6</f>
        <v>16062.572872133696</v>
      </c>
      <c r="N112">
        <f>$Y$7</f>
        <v>16159.347065682085</v>
      </c>
      <c r="O112">
        <f>$Y$8</f>
        <v>16352.895452778859</v>
      </c>
      <c r="P112">
        <f>$Y$9</f>
        <v>16739.992226972405</v>
      </c>
      <c r="Q112">
        <f>$Y$10</f>
        <v>17019.562119445523</v>
      </c>
      <c r="R112">
        <f>$W$11</f>
        <v>10718.48685062832</v>
      </c>
      <c r="S112">
        <f>$W$12</f>
        <v>11417.411581811117</v>
      </c>
      <c r="T112">
        <f>$W$13</f>
        <v>12955.045990413268</v>
      </c>
    </row>
    <row r="113" spans="1:20" x14ac:dyDescent="0.55000000000000004">
      <c r="A113" s="4" t="s">
        <v>28</v>
      </c>
      <c r="B113" s="4" t="s">
        <v>22</v>
      </c>
      <c r="C113" s="4" t="s">
        <v>9</v>
      </c>
      <c r="D113" s="4" t="s">
        <v>14</v>
      </c>
      <c r="E113" s="4" t="s">
        <v>19</v>
      </c>
      <c r="F113" s="4" t="s">
        <v>16</v>
      </c>
      <c r="G113">
        <v>11417.411581811111</v>
      </c>
      <c r="K113" s="3">
        <v>43337</v>
      </c>
      <c r="L113">
        <f>$X$5</f>
        <v>8000</v>
      </c>
      <c r="M113">
        <f>$X$6</f>
        <v>8062.5728721336945</v>
      </c>
      <c r="N113">
        <f>$X$7</f>
        <v>8159.3470656820818</v>
      </c>
      <c r="O113">
        <f>$X$8</f>
        <v>8352.8954527788537</v>
      </c>
      <c r="P113">
        <f>$X$9</f>
        <v>8739.9922269724066</v>
      </c>
      <c r="Q113">
        <f>$X$10</f>
        <v>9019.5621194455234</v>
      </c>
      <c r="R113">
        <f>$V$11</f>
        <v>10718.48685062832</v>
      </c>
      <c r="S113">
        <f>$V$12</f>
        <v>11417.411581811117</v>
      </c>
      <c r="T113">
        <f>$V$13</f>
        <v>12955.045990413268</v>
      </c>
    </row>
    <row r="114" spans="1:20" x14ac:dyDescent="0.55000000000000004">
      <c r="A114" s="4" t="s">
        <v>28</v>
      </c>
      <c r="B114" s="4" t="s">
        <v>22</v>
      </c>
      <c r="C114" s="4" t="s">
        <v>9</v>
      </c>
      <c r="D114" s="4" t="s">
        <v>14</v>
      </c>
      <c r="E114" s="4" t="s">
        <v>19</v>
      </c>
      <c r="F114" s="4" t="s">
        <v>18</v>
      </c>
      <c r="G114">
        <v>11417.411581811111</v>
      </c>
      <c r="K114" s="3">
        <v>43337.333333333336</v>
      </c>
      <c r="L114">
        <f>$X$5</f>
        <v>8000</v>
      </c>
      <c r="M114">
        <f>$X$6</f>
        <v>8062.5728721336945</v>
      </c>
      <c r="N114">
        <f>$X$7</f>
        <v>8159.3470656820818</v>
      </c>
      <c r="O114">
        <f>$X$8</f>
        <v>8352.8954527788537</v>
      </c>
      <c r="P114">
        <f>$X$9</f>
        <v>8739.9922269724066</v>
      </c>
      <c r="Q114">
        <f>$X$10</f>
        <v>9019.5621194455234</v>
      </c>
      <c r="R114">
        <f>$V$11</f>
        <v>10718.48685062832</v>
      </c>
      <c r="S114">
        <f>$V$12</f>
        <v>11417.411581811117</v>
      </c>
      <c r="T114">
        <f>$V$13</f>
        <v>12955.045990413268</v>
      </c>
    </row>
    <row r="115" spans="1:20" x14ac:dyDescent="0.55000000000000004">
      <c r="A115" s="4" t="s">
        <v>28</v>
      </c>
      <c r="B115" s="4" t="s">
        <v>22</v>
      </c>
      <c r="C115" s="4" t="s">
        <v>9</v>
      </c>
      <c r="D115" s="4" t="s">
        <v>14</v>
      </c>
      <c r="E115" s="4" t="s">
        <v>20</v>
      </c>
      <c r="F115" s="4" t="s">
        <v>16</v>
      </c>
      <c r="G115">
        <v>11417.411581811117</v>
      </c>
      <c r="K115" s="3">
        <v>43337.333333333336</v>
      </c>
      <c r="L115">
        <f>$Y$5</f>
        <v>15948.698017877963</v>
      </c>
      <c r="M115">
        <f>$Y$6</f>
        <v>16062.572872133696</v>
      </c>
      <c r="N115">
        <f>$Y$7</f>
        <v>16159.347065682085</v>
      </c>
      <c r="O115">
        <f>$Y$8</f>
        <v>16352.895452778859</v>
      </c>
      <c r="P115">
        <f>$Y$9</f>
        <v>16739.992226972405</v>
      </c>
      <c r="Q115">
        <f>$Y$10</f>
        <v>17019.562119445523</v>
      </c>
      <c r="R115">
        <f>$W$11</f>
        <v>10718.48685062832</v>
      </c>
      <c r="S115">
        <f>$W$12</f>
        <v>11417.411581811117</v>
      </c>
      <c r="T115">
        <f>$W$13</f>
        <v>12955.045990413268</v>
      </c>
    </row>
    <row r="116" spans="1:20" x14ac:dyDescent="0.55000000000000004">
      <c r="A116" s="4" t="s">
        <v>28</v>
      </c>
      <c r="B116" s="4" t="s">
        <v>22</v>
      </c>
      <c r="C116" s="4" t="s">
        <v>9</v>
      </c>
      <c r="D116" s="4" t="s">
        <v>14</v>
      </c>
      <c r="E116" s="4" t="s">
        <v>20</v>
      </c>
      <c r="F116" s="4" t="s">
        <v>18</v>
      </c>
      <c r="G116">
        <v>11417.411581811117</v>
      </c>
      <c r="K116" s="3">
        <v>43338</v>
      </c>
      <c r="L116">
        <f>$Y$5</f>
        <v>15948.698017877963</v>
      </c>
      <c r="M116">
        <f>$Y$6</f>
        <v>16062.572872133696</v>
      </c>
      <c r="N116">
        <f>$Y$7</f>
        <v>16159.347065682085</v>
      </c>
      <c r="O116">
        <f>$Y$8</f>
        <v>16352.895452778859</v>
      </c>
      <c r="P116">
        <f>$Y$9</f>
        <v>16739.992226972405</v>
      </c>
      <c r="Q116">
        <f>$Y$10</f>
        <v>17019.562119445523</v>
      </c>
      <c r="R116">
        <f>$W$11</f>
        <v>10718.48685062832</v>
      </c>
      <c r="S116">
        <f>$W$12</f>
        <v>11417.411581811117</v>
      </c>
      <c r="T116">
        <f>$W$13</f>
        <v>12955.045990413268</v>
      </c>
    </row>
    <row r="117" spans="1:20" x14ac:dyDescent="0.55000000000000004">
      <c r="A117" s="4" t="s">
        <v>28</v>
      </c>
      <c r="B117" s="4" t="s">
        <v>22</v>
      </c>
      <c r="C117" s="4" t="s">
        <v>9</v>
      </c>
      <c r="D117" s="4" t="s">
        <v>21</v>
      </c>
      <c r="E117" s="4" t="s">
        <v>15</v>
      </c>
      <c r="F117" s="4" t="s">
        <v>16</v>
      </c>
      <c r="G117" t="s">
        <v>52</v>
      </c>
      <c r="K117" s="3">
        <v>43338</v>
      </c>
      <c r="L117">
        <f>$X$5</f>
        <v>8000</v>
      </c>
      <c r="M117">
        <f>$X$6</f>
        <v>8062.5728721336945</v>
      </c>
      <c r="N117">
        <f>$X$7</f>
        <v>8159.3470656820818</v>
      </c>
      <c r="O117">
        <f>$X$8</f>
        <v>8352.8954527788537</v>
      </c>
      <c r="P117">
        <f>$X$9</f>
        <v>8739.9922269724066</v>
      </c>
      <c r="Q117">
        <f>$X$10</f>
        <v>9019.5621194455234</v>
      </c>
      <c r="R117">
        <f>$V$11</f>
        <v>10718.48685062832</v>
      </c>
      <c r="S117">
        <f>$V$12</f>
        <v>11417.411581811117</v>
      </c>
      <c r="T117">
        <f>$V$13</f>
        <v>12955.045990413268</v>
      </c>
    </row>
    <row r="118" spans="1:20" x14ac:dyDescent="0.55000000000000004">
      <c r="A118" s="4" t="s">
        <v>28</v>
      </c>
      <c r="B118" s="4" t="s">
        <v>22</v>
      </c>
      <c r="C118" s="4" t="s">
        <v>9</v>
      </c>
      <c r="D118" s="4" t="s">
        <v>21</v>
      </c>
      <c r="E118" s="4" t="s">
        <v>15</v>
      </c>
      <c r="F118" s="4" t="s">
        <v>18</v>
      </c>
      <c r="G118" t="s">
        <v>52</v>
      </c>
      <c r="K118" s="3">
        <v>43338.333333333336</v>
      </c>
      <c r="L118">
        <f>$X$5</f>
        <v>8000</v>
      </c>
      <c r="M118">
        <f>$X$6</f>
        <v>8062.5728721336945</v>
      </c>
      <c r="N118">
        <f>$X$7</f>
        <v>8159.3470656820818</v>
      </c>
      <c r="O118">
        <f>$X$8</f>
        <v>8352.8954527788537</v>
      </c>
      <c r="P118">
        <f>$X$9</f>
        <v>8739.9922269724066</v>
      </c>
      <c r="Q118">
        <f>$X$10</f>
        <v>9019.5621194455234</v>
      </c>
      <c r="R118">
        <f>$V$11</f>
        <v>10718.48685062832</v>
      </c>
      <c r="S118">
        <f>$V$12</f>
        <v>11417.411581811117</v>
      </c>
      <c r="T118">
        <f>$V$13</f>
        <v>12955.045990413268</v>
      </c>
    </row>
    <row r="119" spans="1:20" x14ac:dyDescent="0.55000000000000004">
      <c r="A119" s="4" t="s">
        <v>28</v>
      </c>
      <c r="B119" s="4" t="s">
        <v>22</v>
      </c>
      <c r="C119" s="4" t="s">
        <v>9</v>
      </c>
      <c r="D119" s="4" t="s">
        <v>21</v>
      </c>
      <c r="E119" s="4" t="s">
        <v>19</v>
      </c>
      <c r="F119" s="4" t="s">
        <v>16</v>
      </c>
      <c r="G119" t="s">
        <v>52</v>
      </c>
      <c r="K119" s="3">
        <v>43338.333333333336</v>
      </c>
      <c r="L119">
        <f>$Y$5</f>
        <v>15948.698017877963</v>
      </c>
      <c r="M119">
        <f>$Y$6</f>
        <v>16062.572872133696</v>
      </c>
      <c r="N119">
        <f>$Y$7</f>
        <v>16159.347065682085</v>
      </c>
      <c r="O119">
        <f>$Y$8</f>
        <v>16352.895452778859</v>
      </c>
      <c r="P119">
        <f>$Y$9</f>
        <v>16739.992226972405</v>
      </c>
      <c r="Q119">
        <f>$Y$10</f>
        <v>17019.562119445523</v>
      </c>
      <c r="R119">
        <f>$W$11</f>
        <v>10718.48685062832</v>
      </c>
      <c r="S119">
        <f>$W$12</f>
        <v>11417.411581811117</v>
      </c>
      <c r="T119">
        <f>$W$13</f>
        <v>12955.045990413268</v>
      </c>
    </row>
    <row r="120" spans="1:20" x14ac:dyDescent="0.55000000000000004">
      <c r="A120" s="4" t="s">
        <v>28</v>
      </c>
      <c r="B120" s="4" t="s">
        <v>22</v>
      </c>
      <c r="C120" s="4" t="s">
        <v>9</v>
      </c>
      <c r="D120" s="4" t="s">
        <v>21</v>
      </c>
      <c r="E120" s="4" t="s">
        <v>19</v>
      </c>
      <c r="F120" s="4" t="s">
        <v>18</v>
      </c>
      <c r="G120" t="s">
        <v>52</v>
      </c>
      <c r="K120" s="3">
        <v>43339</v>
      </c>
      <c r="L120">
        <f>$Y$5</f>
        <v>15948.698017877963</v>
      </c>
      <c r="M120">
        <f>$Y$6</f>
        <v>16062.572872133696</v>
      </c>
      <c r="N120">
        <f>$Y$7</f>
        <v>16159.347065682085</v>
      </c>
      <c r="O120">
        <f>$Y$8</f>
        <v>16352.895452778859</v>
      </c>
      <c r="P120">
        <f>$Y$9</f>
        <v>16739.992226972405</v>
      </c>
      <c r="Q120">
        <f>$Y$10</f>
        <v>17019.562119445523</v>
      </c>
      <c r="R120">
        <f>$W$11</f>
        <v>10718.48685062832</v>
      </c>
      <c r="S120">
        <f>$W$12</f>
        <v>11417.411581811117</v>
      </c>
      <c r="T120">
        <f>$W$13</f>
        <v>12955.045990413268</v>
      </c>
    </row>
    <row r="121" spans="1:20" x14ac:dyDescent="0.55000000000000004">
      <c r="A121" s="4" t="s">
        <v>28</v>
      </c>
      <c r="B121" s="4" t="s">
        <v>22</v>
      </c>
      <c r="C121" s="4" t="s">
        <v>9</v>
      </c>
      <c r="D121" s="4" t="s">
        <v>21</v>
      </c>
      <c r="E121" s="4" t="s">
        <v>20</v>
      </c>
      <c r="F121" s="4" t="s">
        <v>16</v>
      </c>
      <c r="G121">
        <v>10417.411581811113</v>
      </c>
      <c r="K121" s="3">
        <v>43339</v>
      </c>
      <c r="L121">
        <f>$T$5</f>
        <v>8000</v>
      </c>
      <c r="M121">
        <f>$T$6</f>
        <v>8062.5728721336945</v>
      </c>
      <c r="N121">
        <f>$T$7</f>
        <v>8159.3470656820818</v>
      </c>
      <c r="O121" t="str">
        <f>$R$8</f>
        <v>EPS</v>
      </c>
      <c r="P121">
        <f>$R$9</f>
        <v>9739.9922269724029</v>
      </c>
      <c r="Q121">
        <f>$R$10</f>
        <v>10019.562119445523</v>
      </c>
      <c r="R121">
        <f>$R$11</f>
        <v>10718.48685062832</v>
      </c>
      <c r="S121">
        <f>$R$12</f>
        <v>11417.411581811111</v>
      </c>
      <c r="T121">
        <f>$R$13</f>
        <v>12955.045990413264</v>
      </c>
    </row>
    <row r="122" spans="1:20" x14ac:dyDescent="0.55000000000000004">
      <c r="A122" s="4" t="s">
        <v>28</v>
      </c>
      <c r="B122" s="4" t="s">
        <v>22</v>
      </c>
      <c r="C122" s="4" t="s">
        <v>9</v>
      </c>
      <c r="D122" s="4" t="s">
        <v>21</v>
      </c>
      <c r="E122" s="4" t="s">
        <v>20</v>
      </c>
      <c r="F122" s="4" t="s">
        <v>18</v>
      </c>
      <c r="G122">
        <v>18417.411581811113</v>
      </c>
      <c r="K122" s="3">
        <v>43339.333333333336</v>
      </c>
      <c r="L122">
        <f>$T$5</f>
        <v>8000</v>
      </c>
      <c r="M122">
        <f>$T$6</f>
        <v>8062.5728721336945</v>
      </c>
      <c r="N122">
        <f>$T$7</f>
        <v>8159.3470656820818</v>
      </c>
      <c r="O122" t="str">
        <f>$R$8</f>
        <v>EPS</v>
      </c>
      <c r="P122">
        <f>$R$9</f>
        <v>9739.9922269724029</v>
      </c>
      <c r="Q122">
        <f>$R$10</f>
        <v>10019.562119445523</v>
      </c>
      <c r="R122">
        <f>$R$11</f>
        <v>10718.48685062832</v>
      </c>
      <c r="S122">
        <f>$R$12</f>
        <v>11417.411581811111</v>
      </c>
      <c r="T122">
        <f>$R$13</f>
        <v>12955.045990413264</v>
      </c>
    </row>
    <row r="123" spans="1:20" x14ac:dyDescent="0.55000000000000004">
      <c r="A123" s="4" t="s">
        <v>28</v>
      </c>
      <c r="B123" s="4" t="s">
        <v>22</v>
      </c>
      <c r="C123" s="4" t="s">
        <v>10</v>
      </c>
      <c r="D123" s="4" t="s">
        <v>14</v>
      </c>
      <c r="E123" s="4" t="s">
        <v>15</v>
      </c>
      <c r="F123" s="4" t="s">
        <v>16</v>
      </c>
      <c r="G123">
        <v>12116.336312993912</v>
      </c>
      <c r="K123" s="3">
        <v>43339.333333333336</v>
      </c>
      <c r="L123">
        <f>$U$5</f>
        <v>13948.698017877963</v>
      </c>
      <c r="M123">
        <f>$U$6</f>
        <v>14062.572872133696</v>
      </c>
      <c r="N123">
        <f>$U$7</f>
        <v>14159.347065682085</v>
      </c>
      <c r="O123" t="str">
        <f>$S$8</f>
        <v>EPS</v>
      </c>
      <c r="P123">
        <f>$S$9</f>
        <v>9739.9922269724029</v>
      </c>
      <c r="Q123">
        <f>$S$10</f>
        <v>10019.562119445523</v>
      </c>
      <c r="R123">
        <f>$S$11</f>
        <v>10718.48685062832</v>
      </c>
      <c r="S123">
        <f>$S$12</f>
        <v>11417.411581811111</v>
      </c>
      <c r="T123">
        <f>$S$13</f>
        <v>12955.045990413264</v>
      </c>
    </row>
    <row r="124" spans="1:20" x14ac:dyDescent="0.55000000000000004">
      <c r="A124" s="4" t="s">
        <v>28</v>
      </c>
      <c r="B124" s="4" t="s">
        <v>22</v>
      </c>
      <c r="C124" s="4" t="s">
        <v>10</v>
      </c>
      <c r="D124" s="4" t="s">
        <v>14</v>
      </c>
      <c r="E124" s="4" t="s">
        <v>15</v>
      </c>
      <c r="F124" s="4" t="s">
        <v>18</v>
      </c>
      <c r="G124">
        <v>12116.336312993912</v>
      </c>
      <c r="K124" s="3">
        <v>43340</v>
      </c>
      <c r="L124">
        <f>$U$5</f>
        <v>13948.698017877963</v>
      </c>
      <c r="M124">
        <f>$U$6</f>
        <v>14062.572872133696</v>
      </c>
      <c r="N124">
        <f>$U$7</f>
        <v>14159.347065682085</v>
      </c>
      <c r="O124" t="str">
        <f>$S$8</f>
        <v>EPS</v>
      </c>
      <c r="P124">
        <f>$S$9</f>
        <v>9739.9922269724029</v>
      </c>
      <c r="Q124">
        <f>$S$10</f>
        <v>10019.562119445523</v>
      </c>
      <c r="R124">
        <f>$S$11</f>
        <v>10718.48685062832</v>
      </c>
      <c r="S124">
        <f>$S$12</f>
        <v>11417.411581811111</v>
      </c>
      <c r="T124">
        <f>$S$13</f>
        <v>12955.045990413264</v>
      </c>
    </row>
    <row r="125" spans="1:20" x14ac:dyDescent="0.55000000000000004">
      <c r="A125" s="4" t="s">
        <v>28</v>
      </c>
      <c r="B125" s="4" t="s">
        <v>22</v>
      </c>
      <c r="C125" s="4" t="s">
        <v>10</v>
      </c>
      <c r="D125" s="4" t="s">
        <v>14</v>
      </c>
      <c r="E125" s="4" t="s">
        <v>19</v>
      </c>
      <c r="F125" s="4" t="s">
        <v>16</v>
      </c>
      <c r="G125">
        <v>12116.336312993912</v>
      </c>
      <c r="K125" s="3">
        <v>43340</v>
      </c>
      <c r="L125">
        <f>$P$5</f>
        <v>8000</v>
      </c>
      <c r="M125">
        <f>$N$6</f>
        <v>9062.5728721336945</v>
      </c>
      <c r="N125">
        <f>$N$7</f>
        <v>9159.3470656820828</v>
      </c>
      <c r="O125">
        <f>$N$8</f>
        <v>9352.8954527788537</v>
      </c>
      <c r="P125">
        <f>$N$9</f>
        <v>9739.9922269724029</v>
      </c>
      <c r="Q125">
        <f>$N$10</f>
        <v>10019.562119445523</v>
      </c>
      <c r="R125">
        <f>$N$11</f>
        <v>10718.48685062832</v>
      </c>
      <c r="S125">
        <f>$N$12</f>
        <v>11417.411581811113</v>
      </c>
      <c r="T125">
        <f t="shared" ref="T125:T126" si="2">$N$13</f>
        <v>12955.045990413264</v>
      </c>
    </row>
    <row r="126" spans="1:20" x14ac:dyDescent="0.55000000000000004">
      <c r="A126" s="4" t="s">
        <v>28</v>
      </c>
      <c r="B126" s="4" t="s">
        <v>22</v>
      </c>
      <c r="C126" s="4" t="s">
        <v>10</v>
      </c>
      <c r="D126" s="4" t="s">
        <v>14</v>
      </c>
      <c r="E126" s="4" t="s">
        <v>19</v>
      </c>
      <c r="F126" s="4" t="s">
        <v>18</v>
      </c>
      <c r="G126">
        <v>12116.336312993912</v>
      </c>
      <c r="K126" s="3">
        <v>43340.333333333336</v>
      </c>
      <c r="L126">
        <f>$P$5</f>
        <v>8000</v>
      </c>
      <c r="M126">
        <f>$N$6</f>
        <v>9062.5728721336945</v>
      </c>
      <c r="N126">
        <f>$N$7</f>
        <v>9159.3470656820828</v>
      </c>
      <c r="O126">
        <f>$N$8</f>
        <v>9352.8954527788537</v>
      </c>
      <c r="P126">
        <f>$N$9</f>
        <v>9739.9922269724029</v>
      </c>
      <c r="Q126">
        <f>$N$10</f>
        <v>10019.562119445523</v>
      </c>
      <c r="R126">
        <f>$N$11</f>
        <v>10718.48685062832</v>
      </c>
      <c r="S126">
        <f>$N$12</f>
        <v>11417.411581811113</v>
      </c>
      <c r="T126">
        <f t="shared" si="2"/>
        <v>12955.045990413264</v>
      </c>
    </row>
    <row r="127" spans="1:20" x14ac:dyDescent="0.55000000000000004">
      <c r="A127" s="4" t="s">
        <v>28</v>
      </c>
      <c r="B127" s="4" t="s">
        <v>22</v>
      </c>
      <c r="C127" s="4" t="s">
        <v>10</v>
      </c>
      <c r="D127" s="4" t="s">
        <v>14</v>
      </c>
      <c r="E127" s="4" t="s">
        <v>20</v>
      </c>
      <c r="F127" s="4" t="s">
        <v>16</v>
      </c>
      <c r="G127">
        <v>12116.336312993908</v>
      </c>
      <c r="K127" s="3">
        <v>43340.333333333336</v>
      </c>
      <c r="L127">
        <f>$Q$5</f>
        <v>13948.698017877963</v>
      </c>
      <c r="M127">
        <f>$O$6</f>
        <v>9062.5728721336945</v>
      </c>
      <c r="N127">
        <f>$O$7</f>
        <v>9159.3470656820828</v>
      </c>
      <c r="O127">
        <f>$O$8</f>
        <v>9352.8954527788537</v>
      </c>
      <c r="P127">
        <f>$N$9</f>
        <v>9739.9922269724029</v>
      </c>
      <c r="Q127">
        <f>$O$10</f>
        <v>10019.562119445525</v>
      </c>
      <c r="R127">
        <f>$O$11</f>
        <v>10718.48685062832</v>
      </c>
      <c r="S127">
        <f>$O$12</f>
        <v>11417.411581811115</v>
      </c>
      <c r="T127">
        <f>$O$13</f>
        <v>12955.045990413264</v>
      </c>
    </row>
    <row r="128" spans="1:20" x14ac:dyDescent="0.55000000000000004">
      <c r="A128" s="4" t="s">
        <v>28</v>
      </c>
      <c r="B128" s="4" t="s">
        <v>22</v>
      </c>
      <c r="C128" s="4" t="s">
        <v>10</v>
      </c>
      <c r="D128" s="4" t="s">
        <v>14</v>
      </c>
      <c r="E128" s="4" t="s">
        <v>20</v>
      </c>
      <c r="F128" s="4" t="s">
        <v>18</v>
      </c>
      <c r="G128">
        <v>12116.336312993908</v>
      </c>
      <c r="K128" s="3">
        <v>43341</v>
      </c>
      <c r="L128">
        <f>$Q$5</f>
        <v>13948.698017877963</v>
      </c>
      <c r="M128">
        <f>$O$6</f>
        <v>9062.5728721336945</v>
      </c>
      <c r="N128">
        <f>$O$7</f>
        <v>9159.3470656820828</v>
      </c>
      <c r="O128">
        <f>$O$8</f>
        <v>9352.8954527788537</v>
      </c>
      <c r="P128">
        <f>$N$9</f>
        <v>9739.9922269724029</v>
      </c>
      <c r="Q128">
        <f>$O$10</f>
        <v>10019.562119445525</v>
      </c>
      <c r="R128">
        <f>$O$11</f>
        <v>10718.48685062832</v>
      </c>
      <c r="S128">
        <f>$O$12</f>
        <v>11417.411581811115</v>
      </c>
      <c r="T128">
        <f>$O$13</f>
        <v>12955.045990413264</v>
      </c>
    </row>
    <row r="129" spans="1:20" x14ac:dyDescent="0.55000000000000004">
      <c r="A129" s="4" t="s">
        <v>28</v>
      </c>
      <c r="B129" s="4" t="s">
        <v>22</v>
      </c>
      <c r="C129" s="4" t="s">
        <v>10</v>
      </c>
      <c r="D129" s="4" t="s">
        <v>21</v>
      </c>
      <c r="E129" s="4" t="s">
        <v>15</v>
      </c>
      <c r="F129" s="4" t="s">
        <v>16</v>
      </c>
      <c r="G129" t="s">
        <v>52</v>
      </c>
      <c r="K129" s="3">
        <v>43341</v>
      </c>
      <c r="L129">
        <f>$X$5</f>
        <v>8000</v>
      </c>
      <c r="M129">
        <f>$X$6</f>
        <v>8062.5728721336945</v>
      </c>
      <c r="N129">
        <f>$X$7</f>
        <v>8159.3470656820818</v>
      </c>
      <c r="O129">
        <f>$X$8</f>
        <v>8352.8954527788537</v>
      </c>
      <c r="P129">
        <f>$X$9</f>
        <v>8739.9922269724066</v>
      </c>
      <c r="Q129">
        <f>$V$10</f>
        <v>10019.562119445525</v>
      </c>
      <c r="R129">
        <f>$V$11</f>
        <v>10718.48685062832</v>
      </c>
      <c r="S129">
        <f>$V$12</f>
        <v>11417.411581811117</v>
      </c>
      <c r="T129">
        <f>$V$13</f>
        <v>12955.045990413268</v>
      </c>
    </row>
    <row r="130" spans="1:20" x14ac:dyDescent="0.55000000000000004">
      <c r="A130" s="4" t="s">
        <v>28</v>
      </c>
      <c r="B130" s="4" t="s">
        <v>22</v>
      </c>
      <c r="C130" s="4" t="s">
        <v>10</v>
      </c>
      <c r="D130" s="4" t="s">
        <v>21</v>
      </c>
      <c r="E130" s="4" t="s">
        <v>15</v>
      </c>
      <c r="F130" s="4" t="s">
        <v>18</v>
      </c>
      <c r="G130" t="s">
        <v>52</v>
      </c>
      <c r="K130" s="3">
        <v>43341.333333333336</v>
      </c>
      <c r="L130">
        <f>$X$5</f>
        <v>8000</v>
      </c>
      <c r="M130">
        <f>$X$6</f>
        <v>8062.5728721336945</v>
      </c>
      <c r="N130">
        <f>$X$7</f>
        <v>8159.3470656820818</v>
      </c>
      <c r="O130">
        <f>$X$8</f>
        <v>8352.8954527788537</v>
      </c>
      <c r="P130">
        <f>$X$9</f>
        <v>8739.9922269724066</v>
      </c>
      <c r="Q130">
        <f>$V$10</f>
        <v>10019.562119445525</v>
      </c>
      <c r="R130">
        <f>$V$11</f>
        <v>10718.48685062832</v>
      </c>
      <c r="S130">
        <f>$V$12</f>
        <v>11417.411581811117</v>
      </c>
      <c r="T130">
        <f>$V$13</f>
        <v>12955.045990413268</v>
      </c>
    </row>
    <row r="131" spans="1:20" x14ac:dyDescent="0.55000000000000004">
      <c r="A131" s="4" t="s">
        <v>28</v>
      </c>
      <c r="B131" s="4" t="s">
        <v>22</v>
      </c>
      <c r="C131" s="4" t="s">
        <v>10</v>
      </c>
      <c r="D131" s="4" t="s">
        <v>21</v>
      </c>
      <c r="E131" s="4" t="s">
        <v>19</v>
      </c>
      <c r="F131" s="4" t="s">
        <v>16</v>
      </c>
      <c r="G131" t="s">
        <v>52</v>
      </c>
      <c r="K131" s="3">
        <v>43341.333333333336</v>
      </c>
      <c r="L131">
        <f>$Y$5</f>
        <v>15948.698017877963</v>
      </c>
      <c r="M131">
        <f>$Y$6</f>
        <v>16062.572872133696</v>
      </c>
      <c r="N131">
        <f>$Y$7</f>
        <v>16159.347065682085</v>
      </c>
      <c r="O131">
        <f>$Y$8</f>
        <v>16352.895452778859</v>
      </c>
      <c r="P131">
        <f>$Y$9</f>
        <v>16739.992226972405</v>
      </c>
      <c r="Q131">
        <f>$W$10</f>
        <v>10019.562119445525</v>
      </c>
      <c r="R131">
        <f>$W$11</f>
        <v>10718.48685062832</v>
      </c>
      <c r="S131">
        <f>$W$12</f>
        <v>11417.411581811117</v>
      </c>
      <c r="T131">
        <f>$W$13</f>
        <v>12955.045990413268</v>
      </c>
    </row>
    <row r="132" spans="1:20" x14ac:dyDescent="0.55000000000000004">
      <c r="A132" s="4" t="s">
        <v>28</v>
      </c>
      <c r="B132" s="4" t="s">
        <v>22</v>
      </c>
      <c r="C132" s="4" t="s">
        <v>10</v>
      </c>
      <c r="D132" s="4" t="s">
        <v>21</v>
      </c>
      <c r="E132" s="4" t="s">
        <v>19</v>
      </c>
      <c r="F132" s="4" t="s">
        <v>18</v>
      </c>
      <c r="G132" t="s">
        <v>52</v>
      </c>
      <c r="K132" s="3">
        <v>43342</v>
      </c>
      <c r="L132">
        <f>$Y$5</f>
        <v>15948.698017877963</v>
      </c>
      <c r="M132">
        <f>$Y$6</f>
        <v>16062.572872133696</v>
      </c>
      <c r="N132">
        <f>$Y$7</f>
        <v>16159.347065682085</v>
      </c>
      <c r="O132">
        <f>$Y$8</f>
        <v>16352.895452778859</v>
      </c>
      <c r="P132">
        <f>$Y$9</f>
        <v>16739.992226972405</v>
      </c>
      <c r="Q132">
        <f>$W$10</f>
        <v>10019.562119445525</v>
      </c>
      <c r="R132">
        <f>$W$11</f>
        <v>10718.48685062832</v>
      </c>
      <c r="S132">
        <f>$W$12</f>
        <v>11417.411581811117</v>
      </c>
      <c r="T132">
        <f>$W$13</f>
        <v>12955.045990413268</v>
      </c>
    </row>
    <row r="133" spans="1:20" x14ac:dyDescent="0.55000000000000004">
      <c r="A133" s="4" t="s">
        <v>28</v>
      </c>
      <c r="B133" s="4" t="s">
        <v>22</v>
      </c>
      <c r="C133" s="4" t="s">
        <v>10</v>
      </c>
      <c r="D133" s="4" t="s">
        <v>21</v>
      </c>
      <c r="E133" s="4" t="s">
        <v>20</v>
      </c>
      <c r="F133" s="4" t="s">
        <v>16</v>
      </c>
      <c r="G133">
        <v>11116.336312993912</v>
      </c>
      <c r="K133" s="3">
        <v>43342</v>
      </c>
      <c r="L133">
        <f>$X$5</f>
        <v>8000</v>
      </c>
      <c r="M133">
        <f>$X$6</f>
        <v>8062.5728721336945</v>
      </c>
      <c r="N133">
        <f>$X$7</f>
        <v>8159.3470656820818</v>
      </c>
      <c r="O133">
        <f>$X$8</f>
        <v>8352.8954527788537</v>
      </c>
      <c r="P133">
        <f>$X$9</f>
        <v>8739.9922269724066</v>
      </c>
      <c r="Q133">
        <f>$V$10</f>
        <v>10019.562119445525</v>
      </c>
      <c r="R133">
        <f>$V$11</f>
        <v>10718.48685062832</v>
      </c>
      <c r="S133">
        <f>$V$12</f>
        <v>11417.411581811117</v>
      </c>
      <c r="T133">
        <f>$V$13</f>
        <v>12955.045990413268</v>
      </c>
    </row>
    <row r="134" spans="1:20" x14ac:dyDescent="0.55000000000000004">
      <c r="A134" s="4" t="s">
        <v>28</v>
      </c>
      <c r="B134" s="4" t="s">
        <v>22</v>
      </c>
      <c r="C134" s="4" t="s">
        <v>10</v>
      </c>
      <c r="D134" s="4" t="s">
        <v>21</v>
      </c>
      <c r="E134" s="4" t="s">
        <v>20</v>
      </c>
      <c r="F134" s="4" t="s">
        <v>18</v>
      </c>
      <c r="G134">
        <v>19116.33631299391</v>
      </c>
      <c r="K134" s="3">
        <v>43342.333333333336</v>
      </c>
      <c r="L134">
        <f>$X$5</f>
        <v>8000</v>
      </c>
      <c r="M134">
        <f>$X$6</f>
        <v>8062.5728721336945</v>
      </c>
      <c r="N134">
        <f>$X$7</f>
        <v>8159.3470656820818</v>
      </c>
      <c r="O134">
        <f>$X$8</f>
        <v>8352.8954527788537</v>
      </c>
      <c r="P134">
        <f>$X$9</f>
        <v>8739.9922269724066</v>
      </c>
      <c r="Q134">
        <f>$V$10</f>
        <v>10019.562119445525</v>
      </c>
      <c r="R134">
        <f>$V$11</f>
        <v>10718.48685062832</v>
      </c>
      <c r="S134">
        <f>$V$12</f>
        <v>11417.411581811117</v>
      </c>
      <c r="T134">
        <f>$V$13</f>
        <v>12955.045990413268</v>
      </c>
    </row>
    <row r="135" spans="1:20" x14ac:dyDescent="0.55000000000000004">
      <c r="A135" s="4" t="s">
        <v>28</v>
      </c>
      <c r="B135" s="4" t="s">
        <v>22</v>
      </c>
      <c r="C135" s="4" t="s">
        <v>11</v>
      </c>
      <c r="D135" s="4" t="s">
        <v>14</v>
      </c>
      <c r="E135" s="4" t="s">
        <v>15</v>
      </c>
      <c r="F135" s="4" t="s">
        <v>16</v>
      </c>
      <c r="G135">
        <v>12955.045990413264</v>
      </c>
      <c r="K135" s="3">
        <v>43342.333333333336</v>
      </c>
      <c r="L135">
        <f>$Y$5</f>
        <v>15948.698017877963</v>
      </c>
      <c r="M135">
        <f>$Y$6</f>
        <v>16062.572872133696</v>
      </c>
      <c r="N135">
        <f>$Y$7</f>
        <v>16159.347065682085</v>
      </c>
      <c r="O135">
        <f>$Y$8</f>
        <v>16352.895452778859</v>
      </c>
      <c r="P135">
        <f>$Y$9</f>
        <v>16739.992226972405</v>
      </c>
      <c r="Q135">
        <f>$W$10</f>
        <v>10019.562119445525</v>
      </c>
      <c r="R135">
        <f>$W$11</f>
        <v>10718.48685062832</v>
      </c>
      <c r="S135">
        <f>$W$12</f>
        <v>11417.411581811117</v>
      </c>
      <c r="T135">
        <f>$W$13</f>
        <v>12955.045990413268</v>
      </c>
    </row>
    <row r="136" spans="1:20" x14ac:dyDescent="0.55000000000000004">
      <c r="A136" s="4" t="s">
        <v>28</v>
      </c>
      <c r="B136" s="4" t="s">
        <v>22</v>
      </c>
      <c r="C136" s="4" t="s">
        <v>11</v>
      </c>
      <c r="D136" s="4" t="s">
        <v>14</v>
      </c>
      <c r="E136" s="4" t="s">
        <v>15</v>
      </c>
      <c r="F136" s="4" t="s">
        <v>18</v>
      </c>
      <c r="G136">
        <v>12955.045990413264</v>
      </c>
      <c r="K136" s="3">
        <v>43343</v>
      </c>
      <c r="L136">
        <f>$Y$5</f>
        <v>15948.698017877963</v>
      </c>
      <c r="M136">
        <f>$Y$6</f>
        <v>16062.572872133696</v>
      </c>
      <c r="N136">
        <f>$Y$7</f>
        <v>16159.347065682085</v>
      </c>
      <c r="O136">
        <f>$Y$8</f>
        <v>16352.895452778859</v>
      </c>
      <c r="P136">
        <f>$Y$9</f>
        <v>16739.992226972405</v>
      </c>
      <c r="Q136">
        <f>$W$10</f>
        <v>10019.562119445525</v>
      </c>
      <c r="R136">
        <f>$W$11</f>
        <v>10718.48685062832</v>
      </c>
      <c r="S136">
        <f>$W$12</f>
        <v>11417.411581811117</v>
      </c>
      <c r="T136">
        <f>$W$13</f>
        <v>12955.045990413268</v>
      </c>
    </row>
    <row r="137" spans="1:20" x14ac:dyDescent="0.55000000000000004">
      <c r="A137" s="4" t="s">
        <v>28</v>
      </c>
      <c r="B137" s="4" t="s">
        <v>22</v>
      </c>
      <c r="C137" s="4" t="s">
        <v>11</v>
      </c>
      <c r="D137" s="4" t="s">
        <v>14</v>
      </c>
      <c r="E137" s="4" t="s">
        <v>19</v>
      </c>
      <c r="F137" s="4" t="s">
        <v>16</v>
      </c>
      <c r="G137">
        <v>12955.045990413264</v>
      </c>
      <c r="K137" s="3">
        <v>43343</v>
      </c>
      <c r="L137">
        <f>$X$5</f>
        <v>8000</v>
      </c>
      <c r="M137">
        <f>$X$6</f>
        <v>8062.5728721336945</v>
      </c>
      <c r="N137">
        <f>$X$7</f>
        <v>8159.3470656820818</v>
      </c>
      <c r="O137">
        <f>$X$8</f>
        <v>8352.8954527788537</v>
      </c>
      <c r="P137">
        <f>$X$9</f>
        <v>8739.9922269724066</v>
      </c>
      <c r="Q137">
        <f>$V$10</f>
        <v>10019.562119445525</v>
      </c>
      <c r="R137">
        <f>$V$11</f>
        <v>10718.48685062832</v>
      </c>
      <c r="S137">
        <f>$V$12</f>
        <v>11417.411581811117</v>
      </c>
      <c r="T137">
        <f>$V$13</f>
        <v>12955.045990413268</v>
      </c>
    </row>
    <row r="138" spans="1:20" x14ac:dyDescent="0.55000000000000004">
      <c r="A138" s="4" t="s">
        <v>28</v>
      </c>
      <c r="B138" s="4" t="s">
        <v>22</v>
      </c>
      <c r="C138" s="4" t="s">
        <v>11</v>
      </c>
      <c r="D138" s="4" t="s">
        <v>14</v>
      </c>
      <c r="E138" s="4" t="s">
        <v>19</v>
      </c>
      <c r="F138" s="4" t="s">
        <v>18</v>
      </c>
      <c r="G138">
        <v>12955.045990413264</v>
      </c>
      <c r="K138" s="3">
        <v>43343.333333333336</v>
      </c>
      <c r="L138">
        <f>$X$5</f>
        <v>8000</v>
      </c>
      <c r="M138">
        <f>$X$6</f>
        <v>8062.5728721336945</v>
      </c>
      <c r="N138">
        <f>$X$7</f>
        <v>8159.3470656820818</v>
      </c>
      <c r="O138">
        <f>$X$8</f>
        <v>8352.8954527788537</v>
      </c>
      <c r="P138">
        <f>$X$9</f>
        <v>8739.9922269724066</v>
      </c>
      <c r="Q138">
        <f>$V$10</f>
        <v>10019.562119445525</v>
      </c>
      <c r="R138">
        <f>$V$11</f>
        <v>10718.48685062832</v>
      </c>
      <c r="S138">
        <f>$V$12</f>
        <v>11417.411581811117</v>
      </c>
      <c r="T138">
        <f>$V$13</f>
        <v>12955.045990413268</v>
      </c>
    </row>
    <row r="139" spans="1:20" x14ac:dyDescent="0.55000000000000004">
      <c r="A139" s="4" t="s">
        <v>28</v>
      </c>
      <c r="B139" s="4" t="s">
        <v>22</v>
      </c>
      <c r="C139" s="4" t="s">
        <v>11</v>
      </c>
      <c r="D139" s="4" t="s">
        <v>14</v>
      </c>
      <c r="E139" s="4" t="s">
        <v>20</v>
      </c>
      <c r="F139" s="4" t="s">
        <v>16</v>
      </c>
      <c r="G139">
        <v>12955.045990413268</v>
      </c>
      <c r="K139" s="3">
        <v>43343.333333333336</v>
      </c>
      <c r="L139">
        <f>$Y$5</f>
        <v>15948.698017877963</v>
      </c>
      <c r="M139">
        <f>$Y$6</f>
        <v>16062.572872133696</v>
      </c>
      <c r="N139">
        <f>$Y$7</f>
        <v>16159.347065682085</v>
      </c>
      <c r="O139">
        <f>$Y$8</f>
        <v>16352.895452778859</v>
      </c>
      <c r="P139">
        <f>$Y$9</f>
        <v>16739.992226972405</v>
      </c>
      <c r="Q139">
        <f>$W$10</f>
        <v>10019.562119445525</v>
      </c>
      <c r="R139">
        <f>$W$11</f>
        <v>10718.48685062832</v>
      </c>
      <c r="S139">
        <f>$W$12</f>
        <v>11417.411581811117</v>
      </c>
      <c r="T139">
        <f>$W$13</f>
        <v>12955.045990413268</v>
      </c>
    </row>
    <row r="140" spans="1:20" x14ac:dyDescent="0.55000000000000004">
      <c r="A140" s="4" t="s">
        <v>28</v>
      </c>
      <c r="B140" s="4" t="s">
        <v>22</v>
      </c>
      <c r="C140" s="4" t="s">
        <v>11</v>
      </c>
      <c r="D140" s="4" t="s">
        <v>14</v>
      </c>
      <c r="E140" s="4" t="s">
        <v>20</v>
      </c>
      <c r="F140" s="4" t="s">
        <v>18</v>
      </c>
      <c r="G140">
        <v>12955.045990413268</v>
      </c>
      <c r="K140" s="3">
        <v>43344</v>
      </c>
      <c r="L140">
        <f>$Y$5</f>
        <v>15948.698017877963</v>
      </c>
      <c r="M140">
        <f>$Y$6</f>
        <v>16062.572872133696</v>
      </c>
      <c r="N140">
        <f>$Y$7</f>
        <v>16159.347065682085</v>
      </c>
      <c r="O140">
        <f>$Y$8</f>
        <v>16352.895452778859</v>
      </c>
      <c r="P140">
        <f>$Y$9</f>
        <v>16739.992226972405</v>
      </c>
      <c r="Q140">
        <f>$W$10</f>
        <v>10019.562119445525</v>
      </c>
      <c r="R140">
        <f>$W$11</f>
        <v>10718.48685062832</v>
      </c>
      <c r="S140">
        <f>$W$12</f>
        <v>11417.411581811117</v>
      </c>
      <c r="T140">
        <f>$W$13</f>
        <v>12955.045990413268</v>
      </c>
    </row>
    <row r="141" spans="1:20" x14ac:dyDescent="0.55000000000000004">
      <c r="A141" s="4" t="s">
        <v>28</v>
      </c>
      <c r="B141" s="4" t="s">
        <v>22</v>
      </c>
      <c r="C141" s="4" t="s">
        <v>11</v>
      </c>
      <c r="D141" s="4" t="s">
        <v>21</v>
      </c>
      <c r="E141" s="4" t="s">
        <v>15</v>
      </c>
      <c r="F141" s="4" t="s">
        <v>16</v>
      </c>
      <c r="G141" t="s">
        <v>52</v>
      </c>
      <c r="K141" s="3"/>
    </row>
    <row r="142" spans="1:20" x14ac:dyDescent="0.55000000000000004">
      <c r="A142" s="4" t="s">
        <v>28</v>
      </c>
      <c r="B142" s="4" t="s">
        <v>22</v>
      </c>
      <c r="C142" s="4" t="s">
        <v>11</v>
      </c>
      <c r="D142" s="4" t="s">
        <v>21</v>
      </c>
      <c r="E142" s="4" t="s">
        <v>15</v>
      </c>
      <c r="F142" s="4" t="s">
        <v>18</v>
      </c>
      <c r="G142" t="s">
        <v>52</v>
      </c>
    </row>
    <row r="143" spans="1:20" x14ac:dyDescent="0.55000000000000004">
      <c r="A143" s="4" t="s">
        <v>28</v>
      </c>
      <c r="B143" s="4" t="s">
        <v>22</v>
      </c>
      <c r="C143" s="4" t="s">
        <v>11</v>
      </c>
      <c r="D143" s="4" t="s">
        <v>21</v>
      </c>
      <c r="E143" s="4" t="s">
        <v>19</v>
      </c>
      <c r="F143" s="4" t="s">
        <v>16</v>
      </c>
      <c r="G143" t="s">
        <v>52</v>
      </c>
    </row>
    <row r="144" spans="1:20" x14ac:dyDescent="0.55000000000000004">
      <c r="A144" s="4" t="s">
        <v>28</v>
      </c>
      <c r="B144" s="4" t="s">
        <v>22</v>
      </c>
      <c r="C144" s="4" t="s">
        <v>11</v>
      </c>
      <c r="D144" s="4" t="s">
        <v>21</v>
      </c>
      <c r="E144" s="4" t="s">
        <v>19</v>
      </c>
      <c r="F144" s="4" t="s">
        <v>18</v>
      </c>
      <c r="G144" t="s">
        <v>52</v>
      </c>
    </row>
    <row r="145" spans="1:7" x14ac:dyDescent="0.55000000000000004">
      <c r="A145" s="4" t="s">
        <v>28</v>
      </c>
      <c r="B145" s="4" t="s">
        <v>22</v>
      </c>
      <c r="C145" s="4" t="s">
        <v>11</v>
      </c>
      <c r="D145" s="4" t="s">
        <v>21</v>
      </c>
      <c r="E145" s="4" t="s">
        <v>20</v>
      </c>
      <c r="F145" s="4" t="s">
        <v>16</v>
      </c>
      <c r="G145" t="s">
        <v>52</v>
      </c>
    </row>
    <row r="146" spans="1:7" x14ac:dyDescent="0.55000000000000004">
      <c r="A146" s="4" t="s">
        <v>28</v>
      </c>
      <c r="B146" s="4" t="s">
        <v>22</v>
      </c>
      <c r="C146" s="4" t="s">
        <v>11</v>
      </c>
      <c r="D146" s="4" t="s">
        <v>21</v>
      </c>
      <c r="E146" s="4" t="s">
        <v>20</v>
      </c>
      <c r="F146" s="4" t="s">
        <v>18</v>
      </c>
      <c r="G146" t="s">
        <v>52</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EA7B3-5B59-4838-B71C-512F92CF3D62}">
  <dimension ref="A1:AS150"/>
  <sheetViews>
    <sheetView topLeftCell="A7" zoomScale="58" zoomScaleNormal="70" workbookViewId="0">
      <selection activeCell="K53" sqref="K53"/>
    </sheetView>
  </sheetViews>
  <sheetFormatPr defaultRowHeight="14.4" x14ac:dyDescent="0.55000000000000004"/>
  <cols>
    <col min="1" max="4" width="15.578125" customWidth="1"/>
    <col min="11" max="11" width="12.734375" customWidth="1"/>
  </cols>
  <sheetData>
    <row r="1" spans="1:45" ht="69.900000000000006" customHeight="1" x14ac:dyDescent="0.55000000000000004">
      <c r="A1" s="13"/>
      <c r="L1" s="42" t="s">
        <v>42</v>
      </c>
      <c r="M1" s="42"/>
      <c r="N1" s="42"/>
      <c r="O1" s="42"/>
      <c r="P1" s="42"/>
      <c r="Q1" s="42"/>
      <c r="R1" s="42"/>
      <c r="S1" s="42"/>
      <c r="V1">
        <v>0</v>
      </c>
      <c r="W1">
        <v>4</v>
      </c>
      <c r="X1">
        <v>8</v>
      </c>
      <c r="Y1">
        <v>15</v>
      </c>
      <c r="Z1">
        <v>31</v>
      </c>
    </row>
    <row r="2" spans="1:45" x14ac:dyDescent="0.55000000000000004">
      <c r="A2" s="4"/>
      <c r="B2" s="4"/>
      <c r="C2" s="4"/>
      <c r="S2" s="18"/>
      <c r="T2" s="18"/>
      <c r="U2" s="18"/>
      <c r="V2" s="18" t="s">
        <v>92</v>
      </c>
      <c r="W2" s="18" t="s">
        <v>91</v>
      </c>
      <c r="X2" s="18" t="s">
        <v>90</v>
      </c>
      <c r="Y2" s="18" t="s">
        <v>89</v>
      </c>
      <c r="Z2" s="18" t="s">
        <v>88</v>
      </c>
      <c r="AO2" t="s">
        <v>0</v>
      </c>
      <c r="AP2" t="s">
        <v>3</v>
      </c>
      <c r="AQ2" t="s">
        <v>5</v>
      </c>
      <c r="AR2" t="s">
        <v>8</v>
      </c>
      <c r="AS2" t="s">
        <v>11</v>
      </c>
    </row>
    <row r="3" spans="1:45" x14ac:dyDescent="0.55000000000000004">
      <c r="A3" s="4"/>
      <c r="B3" s="4"/>
      <c r="C3" s="4"/>
      <c r="D3" s="4"/>
      <c r="N3" s="14"/>
      <c r="O3" s="14"/>
      <c r="S3" s="49" t="s">
        <v>19</v>
      </c>
      <c r="T3" s="49" t="s">
        <v>14</v>
      </c>
      <c r="U3" s="18" t="s">
        <v>16</v>
      </c>
      <c r="V3" s="18" t="str">
        <f>AO5</f>
        <v>Eps</v>
      </c>
      <c r="W3" s="18" t="str">
        <f t="shared" ref="W3:Z3" si="0">AP5</f>
        <v>Eps</v>
      </c>
      <c r="X3" s="18">
        <f t="shared" si="0"/>
        <v>9739.9922269723993</v>
      </c>
      <c r="Y3" s="18">
        <f t="shared" si="0"/>
        <v>13471.175022671299</v>
      </c>
      <c r="Z3" s="18">
        <f t="shared" si="0"/>
        <v>12955.0459904133</v>
      </c>
      <c r="AJ3" t="s">
        <v>26</v>
      </c>
      <c r="AK3" t="s">
        <v>22</v>
      </c>
      <c r="AL3" t="s">
        <v>14</v>
      </c>
      <c r="AM3" t="s">
        <v>15</v>
      </c>
      <c r="AN3" t="s">
        <v>16</v>
      </c>
      <c r="AO3" t="s">
        <v>17</v>
      </c>
      <c r="AP3">
        <v>9997.7688531905405</v>
      </c>
      <c r="AQ3">
        <v>9739.9922269723993</v>
      </c>
      <c r="AR3">
        <v>13471.175022671299</v>
      </c>
      <c r="AS3">
        <v>12955.0459904133</v>
      </c>
    </row>
    <row r="4" spans="1:45" x14ac:dyDescent="0.55000000000000004">
      <c r="A4" s="4"/>
      <c r="B4" s="4"/>
      <c r="C4" s="4"/>
      <c r="N4" s="14"/>
      <c r="O4" s="14"/>
      <c r="S4" s="49"/>
      <c r="T4" s="49"/>
      <c r="U4" s="18" t="s">
        <v>18</v>
      </c>
      <c r="V4" s="18" t="str">
        <f>AO6</f>
        <v>Eps</v>
      </c>
      <c r="W4" s="18" t="str">
        <f t="shared" ref="W4:Z4" si="1">AP6</f>
        <v>Eps</v>
      </c>
      <c r="X4" s="18">
        <f t="shared" si="1"/>
        <v>9739.9922269723993</v>
      </c>
      <c r="Y4" s="18">
        <f t="shared" si="1"/>
        <v>13471.175022671299</v>
      </c>
      <c r="Z4" s="18">
        <f t="shared" si="1"/>
        <v>12955.0459904133</v>
      </c>
      <c r="AJ4" t="s">
        <v>26</v>
      </c>
      <c r="AK4" t="s">
        <v>22</v>
      </c>
      <c r="AL4" t="s">
        <v>14</v>
      </c>
      <c r="AM4" t="s">
        <v>15</v>
      </c>
      <c r="AN4" t="s">
        <v>18</v>
      </c>
      <c r="AO4" t="s">
        <v>17</v>
      </c>
      <c r="AP4">
        <v>9997.7688531905405</v>
      </c>
      <c r="AQ4">
        <v>9739.9922269723993</v>
      </c>
      <c r="AR4">
        <v>13471.175022671299</v>
      </c>
      <c r="AS4">
        <v>12955.0459904133</v>
      </c>
    </row>
    <row r="5" spans="1:45" x14ac:dyDescent="0.55000000000000004">
      <c r="A5" s="4"/>
      <c r="B5" s="4"/>
      <c r="C5" s="4"/>
      <c r="N5" s="14"/>
      <c r="O5" s="14"/>
      <c r="S5" s="49"/>
      <c r="T5" s="49" t="s">
        <v>87</v>
      </c>
      <c r="U5" s="18" t="s">
        <v>16</v>
      </c>
      <c r="V5" s="18">
        <f>AO11</f>
        <v>8000</v>
      </c>
      <c r="W5" s="18">
        <f t="shared" ref="W5:Z5" si="2">AP11</f>
        <v>8000</v>
      </c>
      <c r="X5" s="18" t="str">
        <f t="shared" si="2"/>
        <v>Eps</v>
      </c>
      <c r="Y5" s="18" t="str">
        <f t="shared" si="2"/>
        <v>Eps</v>
      </c>
      <c r="Z5" s="18" t="str">
        <f t="shared" si="2"/>
        <v>Eps</v>
      </c>
      <c r="AJ5" t="s">
        <v>26</v>
      </c>
      <c r="AK5" t="s">
        <v>22</v>
      </c>
      <c r="AL5" t="s">
        <v>14</v>
      </c>
      <c r="AM5" t="s">
        <v>19</v>
      </c>
      <c r="AN5" t="s">
        <v>16</v>
      </c>
      <c r="AO5" t="s">
        <v>17</v>
      </c>
      <c r="AP5" t="s">
        <v>17</v>
      </c>
      <c r="AQ5">
        <v>9739.9922269723993</v>
      </c>
      <c r="AR5">
        <v>13471.175022671299</v>
      </c>
      <c r="AS5">
        <v>12955.0459904133</v>
      </c>
    </row>
    <row r="6" spans="1:45" x14ac:dyDescent="0.55000000000000004">
      <c r="A6" s="4"/>
      <c r="B6" s="4"/>
      <c r="C6" s="4"/>
      <c r="N6" s="14"/>
      <c r="O6" s="14"/>
      <c r="S6" s="49"/>
      <c r="T6" s="49"/>
      <c r="U6" s="18" t="s">
        <v>18</v>
      </c>
      <c r="V6" s="18">
        <f>AO12</f>
        <v>8000</v>
      </c>
      <c r="W6" s="18">
        <f t="shared" ref="W6:Z6" si="3">AP12</f>
        <v>8000</v>
      </c>
      <c r="X6" s="18" t="str">
        <f t="shared" si="3"/>
        <v>Eps</v>
      </c>
      <c r="Y6" s="18" t="str">
        <f t="shared" si="3"/>
        <v>Eps</v>
      </c>
      <c r="Z6" s="18" t="str">
        <f t="shared" si="3"/>
        <v>Eps</v>
      </c>
      <c r="AJ6" t="s">
        <v>26</v>
      </c>
      <c r="AK6" t="s">
        <v>22</v>
      </c>
      <c r="AL6" t="s">
        <v>14</v>
      </c>
      <c r="AM6" t="s">
        <v>19</v>
      </c>
      <c r="AN6" t="s">
        <v>18</v>
      </c>
      <c r="AO6" t="s">
        <v>17</v>
      </c>
      <c r="AP6" t="s">
        <v>17</v>
      </c>
      <c r="AQ6">
        <v>9739.9922269723993</v>
      </c>
      <c r="AR6">
        <v>13471.175022671299</v>
      </c>
      <c r="AS6">
        <v>12955.0459904133</v>
      </c>
    </row>
    <row r="7" spans="1:45" x14ac:dyDescent="0.55000000000000004">
      <c r="A7" s="4"/>
      <c r="B7" s="4"/>
      <c r="C7" s="4"/>
      <c r="N7" s="14"/>
      <c r="O7" s="14"/>
      <c r="S7" s="49" t="s">
        <v>15</v>
      </c>
      <c r="T7" s="49" t="s">
        <v>14</v>
      </c>
      <c r="U7" s="18" t="s">
        <v>16</v>
      </c>
      <c r="V7" s="18" t="str">
        <f>AO3</f>
        <v>Eps</v>
      </c>
      <c r="W7" s="18">
        <f t="shared" ref="W7:Z7" si="4">AP3</f>
        <v>9997.7688531905405</v>
      </c>
      <c r="X7" s="18">
        <f t="shared" si="4"/>
        <v>9739.9922269723993</v>
      </c>
      <c r="Y7" s="18">
        <f t="shared" si="4"/>
        <v>13471.175022671299</v>
      </c>
      <c r="Z7" s="18">
        <f t="shared" si="4"/>
        <v>12955.0459904133</v>
      </c>
      <c r="AJ7" t="s">
        <v>26</v>
      </c>
      <c r="AK7" t="s">
        <v>22</v>
      </c>
      <c r="AL7" t="s">
        <v>14</v>
      </c>
      <c r="AM7" t="s">
        <v>20</v>
      </c>
      <c r="AN7" t="s">
        <v>16</v>
      </c>
      <c r="AO7" t="s">
        <v>17</v>
      </c>
      <c r="AP7" t="s">
        <v>17</v>
      </c>
      <c r="AQ7" t="s">
        <v>17</v>
      </c>
      <c r="AR7">
        <v>13471.175022671299</v>
      </c>
      <c r="AS7">
        <v>12955.0459904133</v>
      </c>
    </row>
    <row r="8" spans="1:45" x14ac:dyDescent="0.55000000000000004">
      <c r="A8" s="4"/>
      <c r="B8" s="4"/>
      <c r="C8" s="4"/>
      <c r="N8" s="15"/>
      <c r="O8" s="15"/>
      <c r="S8" s="49"/>
      <c r="T8" s="49"/>
      <c r="U8" s="18" t="s">
        <v>18</v>
      </c>
      <c r="V8" s="18" t="str">
        <f>AO4</f>
        <v>Eps</v>
      </c>
      <c r="W8" s="18">
        <f t="shared" ref="W8:Z8" si="5">AP4</f>
        <v>9997.7688531905405</v>
      </c>
      <c r="X8" s="18">
        <f t="shared" si="5"/>
        <v>9739.9922269723993</v>
      </c>
      <c r="Y8" s="18">
        <f t="shared" si="5"/>
        <v>13471.175022671299</v>
      </c>
      <c r="Z8" s="18">
        <f t="shared" si="5"/>
        <v>12955.0459904133</v>
      </c>
      <c r="AJ8" t="s">
        <v>26</v>
      </c>
      <c r="AK8" t="s">
        <v>22</v>
      </c>
      <c r="AL8" t="s">
        <v>14</v>
      </c>
      <c r="AM8" t="s">
        <v>20</v>
      </c>
      <c r="AN8" t="s">
        <v>18</v>
      </c>
      <c r="AO8" t="s">
        <v>17</v>
      </c>
      <c r="AP8" t="s">
        <v>17</v>
      </c>
      <c r="AQ8" t="s">
        <v>17</v>
      </c>
      <c r="AR8">
        <v>13471.175022671299</v>
      </c>
      <c r="AS8">
        <v>12955.0459904133</v>
      </c>
    </row>
    <row r="9" spans="1:45" x14ac:dyDescent="0.55000000000000004">
      <c r="A9" s="4"/>
      <c r="B9" s="4"/>
      <c r="C9" s="4"/>
      <c r="S9" s="49"/>
      <c r="T9" s="49" t="s">
        <v>87</v>
      </c>
      <c r="U9" s="18" t="s">
        <v>16</v>
      </c>
      <c r="V9" s="18">
        <f>AO9</f>
        <v>8000</v>
      </c>
      <c r="W9" s="18" t="str">
        <f t="shared" ref="W9:Z10" si="6">AP9</f>
        <v>Eps</v>
      </c>
      <c r="X9" s="18" t="str">
        <f t="shared" si="6"/>
        <v>Eps</v>
      </c>
      <c r="Y9" s="18" t="str">
        <f t="shared" si="6"/>
        <v>Eps</v>
      </c>
      <c r="Z9" s="18" t="str">
        <f t="shared" si="6"/>
        <v>Eps</v>
      </c>
      <c r="AJ9" t="s">
        <v>26</v>
      </c>
      <c r="AK9" t="s">
        <v>22</v>
      </c>
      <c r="AL9" t="s">
        <v>21</v>
      </c>
      <c r="AM9" t="s">
        <v>15</v>
      </c>
      <c r="AN9" t="s">
        <v>16</v>
      </c>
      <c r="AO9">
        <v>8000</v>
      </c>
      <c r="AP9" t="s">
        <v>17</v>
      </c>
      <c r="AQ9" t="s">
        <v>17</v>
      </c>
      <c r="AR9" t="s">
        <v>17</v>
      </c>
      <c r="AS9" t="s">
        <v>17</v>
      </c>
    </row>
    <row r="10" spans="1:45" ht="57.6" x14ac:dyDescent="0.55000000000000004">
      <c r="A10" s="4"/>
      <c r="B10" s="4"/>
      <c r="C10" s="4"/>
      <c r="K10" t="s">
        <v>50</v>
      </c>
      <c r="L10" s="16" t="s">
        <v>51</v>
      </c>
      <c r="M10" s="16" t="s">
        <v>84</v>
      </c>
      <c r="N10" s="16" t="s">
        <v>85</v>
      </c>
      <c r="O10" s="16" t="s">
        <v>73</v>
      </c>
      <c r="P10" s="16" t="s">
        <v>86</v>
      </c>
      <c r="S10" s="49"/>
      <c r="T10" s="49"/>
      <c r="U10" s="18" t="s">
        <v>18</v>
      </c>
      <c r="V10" s="18">
        <f>AO10</f>
        <v>8000</v>
      </c>
      <c r="W10" s="18" t="str">
        <f t="shared" si="6"/>
        <v>Eps</v>
      </c>
      <c r="X10" s="18" t="str">
        <f t="shared" si="6"/>
        <v>Eps</v>
      </c>
      <c r="Y10" s="18" t="str">
        <f t="shared" si="6"/>
        <v>Eps</v>
      </c>
      <c r="Z10" s="18" t="str">
        <f t="shared" si="6"/>
        <v>Eps</v>
      </c>
      <c r="AJ10" t="s">
        <v>26</v>
      </c>
      <c r="AK10" t="s">
        <v>22</v>
      </c>
      <c r="AL10" t="s">
        <v>21</v>
      </c>
      <c r="AM10" t="s">
        <v>15</v>
      </c>
      <c r="AN10" t="s">
        <v>18</v>
      </c>
      <c r="AO10">
        <v>8000</v>
      </c>
      <c r="AP10" t="s">
        <v>17</v>
      </c>
      <c r="AQ10" t="s">
        <v>17</v>
      </c>
      <c r="AR10" t="s">
        <v>17</v>
      </c>
      <c r="AS10" t="s">
        <v>17</v>
      </c>
    </row>
    <row r="11" spans="1:45" x14ac:dyDescent="0.55000000000000004">
      <c r="A11" s="4"/>
      <c r="B11" s="4"/>
      <c r="C11" s="4"/>
      <c r="K11" s="3">
        <v>43313</v>
      </c>
      <c r="L11" s="17">
        <f>$V$13</f>
        <v>9345.2069146149806</v>
      </c>
      <c r="M11" s="17">
        <f t="shared" ref="M11:O12" si="7">W$13</f>
        <v>8997.7688531905405</v>
      </c>
      <c r="N11" s="17">
        <f t="shared" si="7"/>
        <v>8739.9922269724102</v>
      </c>
      <c r="O11" s="17">
        <f t="shared" si="7"/>
        <v>12471.175022671299</v>
      </c>
      <c r="P11" s="17">
        <f>Z$11</f>
        <v>12955.0459904133</v>
      </c>
      <c r="S11" s="48" t="s">
        <v>20</v>
      </c>
      <c r="T11" s="49" t="s">
        <v>14</v>
      </c>
      <c r="U11" s="18" t="s">
        <v>16</v>
      </c>
      <c r="V11" s="18" t="str">
        <f>AO7</f>
        <v>Eps</v>
      </c>
      <c r="W11" s="18" t="str">
        <f t="shared" ref="W11:Z11" si="8">AP7</f>
        <v>Eps</v>
      </c>
      <c r="X11" s="18" t="str">
        <f t="shared" si="8"/>
        <v>Eps</v>
      </c>
      <c r="Y11" s="18">
        <f t="shared" si="8"/>
        <v>13471.175022671299</v>
      </c>
      <c r="Z11" s="18">
        <f t="shared" si="8"/>
        <v>12955.0459904133</v>
      </c>
      <c r="AJ11" t="s">
        <v>26</v>
      </c>
      <c r="AK11" t="s">
        <v>22</v>
      </c>
      <c r="AL11" t="s">
        <v>21</v>
      </c>
      <c r="AM11" t="s">
        <v>19</v>
      </c>
      <c r="AN11" t="s">
        <v>16</v>
      </c>
      <c r="AO11">
        <v>8000</v>
      </c>
      <c r="AP11">
        <v>8000</v>
      </c>
      <c r="AQ11" t="s">
        <v>17</v>
      </c>
      <c r="AR11" t="s">
        <v>17</v>
      </c>
      <c r="AS11" t="s">
        <v>17</v>
      </c>
    </row>
    <row r="12" spans="1:45" x14ac:dyDescent="0.55000000000000004">
      <c r="A12" s="4"/>
      <c r="B12" s="4"/>
      <c r="C12" s="4"/>
      <c r="K12" s="3">
        <v>43313.333333333336</v>
      </c>
      <c r="L12" s="17">
        <f>$V$13</f>
        <v>9345.2069146149806</v>
      </c>
      <c r="M12" s="17">
        <f t="shared" si="7"/>
        <v>8997.7688531905405</v>
      </c>
      <c r="N12" s="17">
        <f t="shared" si="7"/>
        <v>8739.9922269724102</v>
      </c>
      <c r="O12" s="17">
        <f t="shared" si="7"/>
        <v>12471.175022671299</v>
      </c>
      <c r="P12" s="17">
        <f>Z$11</f>
        <v>12955.0459904133</v>
      </c>
      <c r="S12" s="48"/>
      <c r="T12" s="49"/>
      <c r="U12" s="18" t="s">
        <v>18</v>
      </c>
      <c r="V12" s="18" t="str">
        <f>AO8</f>
        <v>Eps</v>
      </c>
      <c r="W12" s="18" t="str">
        <f t="shared" ref="W12:Z12" si="9">AP8</f>
        <v>Eps</v>
      </c>
      <c r="X12" s="18" t="str">
        <f t="shared" si="9"/>
        <v>Eps</v>
      </c>
      <c r="Y12" s="18">
        <f t="shared" si="9"/>
        <v>13471.175022671299</v>
      </c>
      <c r="Z12" s="18">
        <f t="shared" si="9"/>
        <v>12955.0459904133</v>
      </c>
      <c r="AJ12" t="s">
        <v>26</v>
      </c>
      <c r="AK12" t="s">
        <v>22</v>
      </c>
      <c r="AL12" t="s">
        <v>21</v>
      </c>
      <c r="AM12" t="s">
        <v>19</v>
      </c>
      <c r="AN12" t="s">
        <v>18</v>
      </c>
      <c r="AO12">
        <v>8000</v>
      </c>
      <c r="AP12">
        <v>8000</v>
      </c>
      <c r="AQ12" t="s">
        <v>17</v>
      </c>
      <c r="AR12" t="s">
        <v>17</v>
      </c>
      <c r="AS12" t="s">
        <v>17</v>
      </c>
    </row>
    <row r="13" spans="1:45" x14ac:dyDescent="0.55000000000000004">
      <c r="A13" s="4"/>
      <c r="B13" s="4"/>
      <c r="C13" s="4"/>
      <c r="K13" s="3">
        <v>43313.333333333336</v>
      </c>
      <c r="L13" s="17">
        <f>$V$14</f>
        <v>17345.206914614999</v>
      </c>
      <c r="M13" s="17">
        <f t="shared" ref="M13:O14" si="10">W$14</f>
        <v>16997.768853190501</v>
      </c>
      <c r="N13" s="17">
        <f t="shared" si="10"/>
        <v>16739.992226972401</v>
      </c>
      <c r="O13" s="17">
        <f t="shared" si="10"/>
        <v>12471.175022671299</v>
      </c>
      <c r="P13" s="17">
        <f>Z$12</f>
        <v>12955.0459904133</v>
      </c>
      <c r="S13" s="48"/>
      <c r="T13" s="49" t="s">
        <v>87</v>
      </c>
      <c r="U13" s="18" t="s">
        <v>16</v>
      </c>
      <c r="V13" s="18">
        <f>AO13</f>
        <v>9345.2069146149806</v>
      </c>
      <c r="W13" s="18">
        <f t="shared" ref="W13:Z14" si="11">AP13</f>
        <v>8997.7688531905405</v>
      </c>
      <c r="X13" s="18">
        <f t="shared" si="11"/>
        <v>8739.9922269724102</v>
      </c>
      <c r="Y13" s="18">
        <f t="shared" si="11"/>
        <v>12471.175022671299</v>
      </c>
      <c r="Z13" s="18" t="str">
        <f t="shared" si="11"/>
        <v>Eps</v>
      </c>
      <c r="AJ13" t="s">
        <v>26</v>
      </c>
      <c r="AK13" t="s">
        <v>22</v>
      </c>
      <c r="AL13" t="s">
        <v>21</v>
      </c>
      <c r="AM13" t="s">
        <v>20</v>
      </c>
      <c r="AN13" t="s">
        <v>16</v>
      </c>
      <c r="AO13">
        <v>9345.2069146149806</v>
      </c>
      <c r="AP13">
        <v>8997.7688531905405</v>
      </c>
      <c r="AQ13">
        <v>8739.9922269724102</v>
      </c>
      <c r="AR13">
        <v>12471.175022671299</v>
      </c>
      <c r="AS13" t="s">
        <v>17</v>
      </c>
    </row>
    <row r="14" spans="1:45" x14ac:dyDescent="0.55000000000000004">
      <c r="A14" s="4"/>
      <c r="B14" s="4"/>
      <c r="C14" s="4"/>
      <c r="K14" s="3">
        <v>43314</v>
      </c>
      <c r="L14" s="17">
        <f>$V$14</f>
        <v>17345.206914614999</v>
      </c>
      <c r="M14" s="17">
        <f t="shared" si="10"/>
        <v>16997.768853190501</v>
      </c>
      <c r="N14" s="17">
        <f t="shared" si="10"/>
        <v>16739.992226972401</v>
      </c>
      <c r="O14" s="17">
        <f t="shared" si="10"/>
        <v>12471.175022671299</v>
      </c>
      <c r="P14" s="17">
        <f>Z$12</f>
        <v>12955.0459904133</v>
      </c>
      <c r="S14" s="48"/>
      <c r="T14" s="49"/>
      <c r="U14" s="18" t="s">
        <v>18</v>
      </c>
      <c r="V14" s="18">
        <f>AO14</f>
        <v>17345.206914614999</v>
      </c>
      <c r="W14" s="18">
        <f t="shared" si="11"/>
        <v>16997.768853190501</v>
      </c>
      <c r="X14" s="18">
        <f t="shared" si="11"/>
        <v>16739.992226972401</v>
      </c>
      <c r="Y14" s="18">
        <f t="shared" si="11"/>
        <v>12471.175022671299</v>
      </c>
      <c r="Z14" s="18" t="str">
        <f t="shared" si="11"/>
        <v>Eps</v>
      </c>
      <c r="AJ14" t="s">
        <v>26</v>
      </c>
      <c r="AK14" t="s">
        <v>22</v>
      </c>
      <c r="AL14" t="s">
        <v>21</v>
      </c>
      <c r="AM14" t="s">
        <v>20</v>
      </c>
      <c r="AN14" t="s">
        <v>18</v>
      </c>
      <c r="AO14">
        <v>17345.206914614999</v>
      </c>
      <c r="AP14">
        <v>16997.768853190501</v>
      </c>
      <c r="AQ14">
        <v>16739.992226972401</v>
      </c>
      <c r="AR14">
        <v>12471.175022671299</v>
      </c>
      <c r="AS14" t="s">
        <v>17</v>
      </c>
    </row>
    <row r="15" spans="1:45" x14ac:dyDescent="0.55000000000000004">
      <c r="A15" s="4"/>
      <c r="B15" s="4"/>
      <c r="C15" s="4"/>
      <c r="K15" s="3">
        <v>43314</v>
      </c>
      <c r="L15" s="17">
        <f>$V$13</f>
        <v>9345.2069146149806</v>
      </c>
      <c r="M15" s="17">
        <f t="shared" ref="M15:O16" si="12">W$13</f>
        <v>8997.7688531905405</v>
      </c>
      <c r="N15" s="17">
        <f t="shared" si="12"/>
        <v>8739.9922269724102</v>
      </c>
      <c r="O15" s="17">
        <f t="shared" si="12"/>
        <v>12471.175022671299</v>
      </c>
      <c r="P15" s="17">
        <f>Z$11</f>
        <v>12955.0459904133</v>
      </c>
    </row>
    <row r="16" spans="1:45" x14ac:dyDescent="0.55000000000000004">
      <c r="A16" s="4"/>
      <c r="B16" s="4"/>
      <c r="C16" s="4"/>
      <c r="K16" s="3">
        <v>43314.333333333336</v>
      </c>
      <c r="L16" s="17">
        <f>$V$13</f>
        <v>9345.2069146149806</v>
      </c>
      <c r="M16" s="17">
        <f t="shared" si="12"/>
        <v>8997.7688531905405</v>
      </c>
      <c r="N16" s="17">
        <f t="shared" si="12"/>
        <v>8739.9922269724102</v>
      </c>
      <c r="O16" s="17">
        <f t="shared" si="12"/>
        <v>12471.175022671299</v>
      </c>
      <c r="P16" s="17">
        <f>Z$11</f>
        <v>12955.0459904133</v>
      </c>
    </row>
    <row r="17" spans="1:16" x14ac:dyDescent="0.55000000000000004">
      <c r="A17" s="4"/>
      <c r="B17" s="4"/>
      <c r="C17" s="4"/>
      <c r="K17" s="3">
        <v>43314.333333333336</v>
      </c>
      <c r="L17" s="17">
        <f>$V$14</f>
        <v>17345.206914614999</v>
      </c>
      <c r="M17" s="17">
        <f t="shared" ref="M17:O18" si="13">W$14</f>
        <v>16997.768853190501</v>
      </c>
      <c r="N17" s="17">
        <f t="shared" si="13"/>
        <v>16739.992226972401</v>
      </c>
      <c r="O17" s="17">
        <f t="shared" si="13"/>
        <v>12471.175022671299</v>
      </c>
      <c r="P17" s="17">
        <f>Z$12</f>
        <v>12955.0459904133</v>
      </c>
    </row>
    <row r="18" spans="1:16" x14ac:dyDescent="0.55000000000000004">
      <c r="A18" s="4"/>
      <c r="B18" s="4"/>
      <c r="C18" s="4"/>
      <c r="K18" s="3">
        <v>43315</v>
      </c>
      <c r="L18" s="17">
        <f>$V$14</f>
        <v>17345.206914614999</v>
      </c>
      <c r="M18" s="17">
        <f t="shared" si="13"/>
        <v>16997.768853190501</v>
      </c>
      <c r="N18" s="17">
        <f t="shared" si="13"/>
        <v>16739.992226972401</v>
      </c>
      <c r="O18" s="17">
        <f t="shared" si="13"/>
        <v>12471.175022671299</v>
      </c>
      <c r="P18" s="17">
        <f>Z$12</f>
        <v>12955.0459904133</v>
      </c>
    </row>
    <row r="19" spans="1:16" x14ac:dyDescent="0.55000000000000004">
      <c r="A19" s="4"/>
      <c r="B19" s="4"/>
      <c r="C19" s="4"/>
      <c r="K19" s="3">
        <v>43315</v>
      </c>
      <c r="L19" s="17">
        <f>$V$13</f>
        <v>9345.2069146149806</v>
      </c>
      <c r="M19" s="17">
        <f t="shared" ref="M19:O20" si="14">W$13</f>
        <v>8997.7688531905405</v>
      </c>
      <c r="N19" s="17">
        <f t="shared" si="14"/>
        <v>8739.9922269724102</v>
      </c>
      <c r="O19" s="17">
        <f t="shared" si="14"/>
        <v>12471.175022671299</v>
      </c>
      <c r="P19" s="17">
        <f>Z$11</f>
        <v>12955.0459904133</v>
      </c>
    </row>
    <row r="20" spans="1:16" x14ac:dyDescent="0.55000000000000004">
      <c r="A20" s="4"/>
      <c r="B20" s="4"/>
      <c r="C20" s="4"/>
      <c r="K20" s="3">
        <v>43315.333333333336</v>
      </c>
      <c r="L20" s="17">
        <f>$V$13</f>
        <v>9345.2069146149806</v>
      </c>
      <c r="M20" s="17">
        <f t="shared" si="14"/>
        <v>8997.7688531905405</v>
      </c>
      <c r="N20" s="17">
        <f t="shared" si="14"/>
        <v>8739.9922269724102</v>
      </c>
      <c r="O20" s="17">
        <f t="shared" si="14"/>
        <v>12471.175022671299</v>
      </c>
      <c r="P20" s="17">
        <f>Z$11</f>
        <v>12955.0459904133</v>
      </c>
    </row>
    <row r="21" spans="1:16" x14ac:dyDescent="0.55000000000000004">
      <c r="A21" s="4"/>
      <c r="B21" s="4">
        <f>(7*8*9)-((10-7)*8*11)</f>
        <v>240</v>
      </c>
      <c r="C21" s="4"/>
      <c r="K21" s="3">
        <v>43315.333333333336</v>
      </c>
      <c r="L21" s="17">
        <f>$V$14</f>
        <v>17345.206914614999</v>
      </c>
      <c r="M21" s="17">
        <f t="shared" ref="M21:O22" si="15">W$14</f>
        <v>16997.768853190501</v>
      </c>
      <c r="N21" s="17">
        <f t="shared" si="15"/>
        <v>16739.992226972401</v>
      </c>
      <c r="O21" s="17">
        <f t="shared" si="15"/>
        <v>12471.175022671299</v>
      </c>
      <c r="P21" s="17">
        <f>Z$12</f>
        <v>12955.0459904133</v>
      </c>
    </row>
    <row r="22" spans="1:16" x14ac:dyDescent="0.55000000000000004">
      <c r="A22" s="4"/>
      <c r="B22" s="4">
        <f>((7*9)-((10-7)*11))*8</f>
        <v>240</v>
      </c>
      <c r="C22" s="4"/>
      <c r="K22" s="3">
        <v>43316</v>
      </c>
      <c r="L22" s="17">
        <f>$V$14</f>
        <v>17345.206914614999</v>
      </c>
      <c r="M22" s="17">
        <f t="shared" si="15"/>
        <v>16997.768853190501</v>
      </c>
      <c r="N22" s="17">
        <f t="shared" si="15"/>
        <v>16739.992226972401</v>
      </c>
      <c r="O22" s="17">
        <f t="shared" si="15"/>
        <v>12471.175022671299</v>
      </c>
      <c r="P22" s="17">
        <f>Z$12</f>
        <v>12955.0459904133</v>
      </c>
    </row>
    <row r="23" spans="1:16" x14ac:dyDescent="0.55000000000000004">
      <c r="A23" s="4"/>
      <c r="B23" s="4"/>
      <c r="C23" s="4"/>
      <c r="K23" s="3">
        <v>43316</v>
      </c>
      <c r="L23" s="17">
        <f>$V$13</f>
        <v>9345.2069146149806</v>
      </c>
      <c r="M23" s="17">
        <f t="shared" ref="M23:O24" si="16">W$13</f>
        <v>8997.7688531905405</v>
      </c>
      <c r="N23" s="17">
        <f t="shared" si="16"/>
        <v>8739.9922269724102</v>
      </c>
      <c r="O23" s="17">
        <f t="shared" si="16"/>
        <v>12471.175022671299</v>
      </c>
      <c r="P23" s="17">
        <f>Z$11</f>
        <v>12955.0459904133</v>
      </c>
    </row>
    <row r="24" spans="1:16" x14ac:dyDescent="0.55000000000000004">
      <c r="A24" s="4"/>
      <c r="B24" s="4"/>
      <c r="C24" s="4"/>
      <c r="K24" s="3">
        <v>43316.333333333336</v>
      </c>
      <c r="L24" s="17">
        <f>$V$13</f>
        <v>9345.2069146149806</v>
      </c>
      <c r="M24" s="17">
        <f t="shared" si="16"/>
        <v>8997.7688531905405</v>
      </c>
      <c r="N24" s="17">
        <f t="shared" si="16"/>
        <v>8739.9922269724102</v>
      </c>
      <c r="O24" s="17">
        <f t="shared" si="16"/>
        <v>12471.175022671299</v>
      </c>
      <c r="P24" s="17">
        <f>Z$11</f>
        <v>12955.0459904133</v>
      </c>
    </row>
    <row r="25" spans="1:16" x14ac:dyDescent="0.55000000000000004">
      <c r="A25" s="4"/>
      <c r="B25" s="4"/>
      <c r="C25" s="4"/>
      <c r="K25" s="3">
        <v>43316.333333333336</v>
      </c>
      <c r="L25" s="17">
        <f>$V$14</f>
        <v>17345.206914614999</v>
      </c>
      <c r="M25" s="17">
        <f t="shared" ref="M25:O26" si="17">W$14</f>
        <v>16997.768853190501</v>
      </c>
      <c r="N25" s="17">
        <f t="shared" si="17"/>
        <v>16739.992226972401</v>
      </c>
      <c r="O25" s="17">
        <f t="shared" si="17"/>
        <v>12471.175022671299</v>
      </c>
      <c r="P25" s="17">
        <f>Z$12</f>
        <v>12955.0459904133</v>
      </c>
    </row>
    <row r="26" spans="1:16" x14ac:dyDescent="0.55000000000000004">
      <c r="A26" s="4"/>
      <c r="B26" s="4"/>
      <c r="C26" s="4"/>
      <c r="K26" s="3">
        <v>43317</v>
      </c>
      <c r="L26" s="17">
        <f>$V$14</f>
        <v>17345.206914614999</v>
      </c>
      <c r="M26" s="17">
        <f t="shared" si="17"/>
        <v>16997.768853190501</v>
      </c>
      <c r="N26" s="17">
        <f t="shared" si="17"/>
        <v>16739.992226972401</v>
      </c>
      <c r="O26" s="17">
        <f t="shared" si="17"/>
        <v>12471.175022671299</v>
      </c>
      <c r="P26" s="17">
        <f>Z$12</f>
        <v>12955.0459904133</v>
      </c>
    </row>
    <row r="27" spans="1:16" x14ac:dyDescent="0.55000000000000004">
      <c r="A27" s="4"/>
      <c r="B27" s="4"/>
      <c r="C27" s="4"/>
      <c r="K27" s="3">
        <v>43317</v>
      </c>
      <c r="L27" s="17">
        <f>$V$13</f>
        <v>9345.2069146149806</v>
      </c>
      <c r="M27" s="17">
        <f t="shared" ref="M27:O28" si="18">W$13</f>
        <v>8997.7688531905405</v>
      </c>
      <c r="N27" s="17">
        <f t="shared" si="18"/>
        <v>8739.9922269724102</v>
      </c>
      <c r="O27" s="17">
        <f t="shared" si="18"/>
        <v>12471.175022671299</v>
      </c>
      <c r="P27" s="17">
        <f>Z$11</f>
        <v>12955.0459904133</v>
      </c>
    </row>
    <row r="28" spans="1:16" x14ac:dyDescent="0.55000000000000004">
      <c r="A28" s="4"/>
      <c r="B28" s="4"/>
      <c r="C28" s="4"/>
      <c r="K28" s="3">
        <v>43317.333333333336</v>
      </c>
      <c r="L28" s="17">
        <f>$V$13</f>
        <v>9345.2069146149806</v>
      </c>
      <c r="M28" s="17">
        <f t="shared" si="18"/>
        <v>8997.7688531905405</v>
      </c>
      <c r="N28" s="17">
        <f t="shared" si="18"/>
        <v>8739.9922269724102</v>
      </c>
      <c r="O28" s="17">
        <f t="shared" si="18"/>
        <v>12471.175022671299</v>
      </c>
      <c r="P28" s="17">
        <f>Z$11</f>
        <v>12955.0459904133</v>
      </c>
    </row>
    <row r="29" spans="1:16" x14ac:dyDescent="0.55000000000000004">
      <c r="A29" s="4"/>
      <c r="B29" s="4"/>
      <c r="C29" s="4"/>
      <c r="K29" s="3">
        <v>43317.333333333336</v>
      </c>
      <c r="L29" s="17">
        <f>$V$14</f>
        <v>17345.206914614999</v>
      </c>
      <c r="M29" s="17">
        <f t="shared" ref="M29:O30" si="19">W$14</f>
        <v>16997.768853190501</v>
      </c>
      <c r="N29" s="17">
        <f t="shared" si="19"/>
        <v>16739.992226972401</v>
      </c>
      <c r="O29" s="17">
        <f t="shared" si="19"/>
        <v>12471.175022671299</v>
      </c>
      <c r="P29" s="17">
        <f>Z$12</f>
        <v>12955.0459904133</v>
      </c>
    </row>
    <row r="30" spans="1:16" x14ac:dyDescent="0.55000000000000004">
      <c r="A30" s="4"/>
      <c r="B30" s="4"/>
      <c r="C30" s="4"/>
      <c r="K30" s="3">
        <v>43318</v>
      </c>
      <c r="L30" s="17">
        <f>$V$14</f>
        <v>17345.206914614999</v>
      </c>
      <c r="M30" s="17">
        <f t="shared" si="19"/>
        <v>16997.768853190501</v>
      </c>
      <c r="N30" s="17">
        <f t="shared" si="19"/>
        <v>16739.992226972401</v>
      </c>
      <c r="O30" s="17">
        <f t="shared" si="19"/>
        <v>12471.175022671299</v>
      </c>
      <c r="P30" s="17">
        <f>Z$12</f>
        <v>12955.0459904133</v>
      </c>
    </row>
    <row r="31" spans="1:16" x14ac:dyDescent="0.55000000000000004">
      <c r="A31" s="4"/>
      <c r="B31" s="4"/>
      <c r="C31" s="4"/>
      <c r="K31" s="3">
        <v>43318</v>
      </c>
      <c r="L31" s="17">
        <f>$V$5</f>
        <v>8000</v>
      </c>
      <c r="M31" s="17">
        <f>W$5</f>
        <v>8000</v>
      </c>
      <c r="N31" s="17">
        <f>X$3</f>
        <v>9739.9922269723993</v>
      </c>
      <c r="O31" s="17">
        <f>Y$3</f>
        <v>13471.175022671299</v>
      </c>
      <c r="P31" s="17">
        <f>Z$7</f>
        <v>12955.0459904133</v>
      </c>
    </row>
    <row r="32" spans="1:16" x14ac:dyDescent="0.55000000000000004">
      <c r="A32" s="4"/>
      <c r="B32" s="4"/>
      <c r="C32" s="4"/>
      <c r="K32" s="3">
        <v>43318.333333333336</v>
      </c>
      <c r="L32" s="17">
        <f>$V$5</f>
        <v>8000</v>
      </c>
      <c r="M32" s="17">
        <f>W$5</f>
        <v>8000</v>
      </c>
      <c r="N32" s="17">
        <f>X$3</f>
        <v>9739.9922269723993</v>
      </c>
      <c r="O32" s="17">
        <f>Y$3</f>
        <v>13471.175022671299</v>
      </c>
      <c r="P32" s="17">
        <f>Z$7</f>
        <v>12955.0459904133</v>
      </c>
    </row>
    <row r="33" spans="1:16" x14ac:dyDescent="0.55000000000000004">
      <c r="A33" s="4"/>
      <c r="B33" s="4"/>
      <c r="C33" s="4"/>
      <c r="K33" s="3">
        <v>43318.333333333336</v>
      </c>
      <c r="L33" s="17">
        <f>$V$6</f>
        <v>8000</v>
      </c>
      <c r="M33" s="17">
        <f>W$6</f>
        <v>8000</v>
      </c>
      <c r="N33" s="17">
        <f>X$4</f>
        <v>9739.9922269723993</v>
      </c>
      <c r="O33" s="17">
        <f>Y$4</f>
        <v>13471.175022671299</v>
      </c>
      <c r="P33" s="17">
        <f>Z$8</f>
        <v>12955.0459904133</v>
      </c>
    </row>
    <row r="34" spans="1:16" x14ac:dyDescent="0.55000000000000004">
      <c r="A34" s="4"/>
      <c r="B34" s="4"/>
      <c r="C34" s="4"/>
      <c r="K34" s="3">
        <v>43319</v>
      </c>
      <c r="L34" s="17">
        <f>$V$6</f>
        <v>8000</v>
      </c>
      <c r="M34" s="17">
        <f>W$6</f>
        <v>8000</v>
      </c>
      <c r="N34" s="17">
        <f>X$4</f>
        <v>9739.9922269723993</v>
      </c>
      <c r="O34" s="17">
        <f>Y$4</f>
        <v>13471.175022671299</v>
      </c>
      <c r="P34" s="17">
        <f>Z$8</f>
        <v>12955.0459904133</v>
      </c>
    </row>
    <row r="35" spans="1:16" x14ac:dyDescent="0.55000000000000004">
      <c r="A35" s="4"/>
      <c r="B35" s="4"/>
      <c r="C35" s="4"/>
      <c r="K35" s="3">
        <v>43319</v>
      </c>
      <c r="L35" s="17">
        <f>$V$9</f>
        <v>8000</v>
      </c>
      <c r="M35" s="17">
        <f t="shared" ref="M35:O36" si="20">W$7</f>
        <v>9997.7688531905405</v>
      </c>
      <c r="N35" s="17">
        <f t="shared" si="20"/>
        <v>9739.9922269723993</v>
      </c>
      <c r="O35" s="17">
        <f t="shared" si="20"/>
        <v>13471.175022671299</v>
      </c>
      <c r="P35" s="17">
        <f>Z$3</f>
        <v>12955.0459904133</v>
      </c>
    </row>
    <row r="36" spans="1:16" x14ac:dyDescent="0.55000000000000004">
      <c r="A36" s="4"/>
      <c r="B36" s="4"/>
      <c r="C36" s="4"/>
      <c r="K36" s="3">
        <v>43319.333333333336</v>
      </c>
      <c r="L36" s="17">
        <f>$V$9</f>
        <v>8000</v>
      </c>
      <c r="M36" s="17">
        <f t="shared" si="20"/>
        <v>9997.7688531905405</v>
      </c>
      <c r="N36" s="17">
        <f t="shared" si="20"/>
        <v>9739.9922269723993</v>
      </c>
      <c r="O36" s="17">
        <f t="shared" si="20"/>
        <v>13471.175022671299</v>
      </c>
      <c r="P36" s="17">
        <f>Z$3</f>
        <v>12955.0459904133</v>
      </c>
    </row>
    <row r="37" spans="1:16" x14ac:dyDescent="0.55000000000000004">
      <c r="A37" s="4"/>
      <c r="B37" s="4"/>
      <c r="C37" s="4"/>
      <c r="K37" s="3">
        <v>43319.333333333336</v>
      </c>
      <c r="L37" s="17">
        <f>$V$10</f>
        <v>8000</v>
      </c>
      <c r="M37" s="17">
        <f t="shared" ref="M37:O38" si="21">W$8</f>
        <v>9997.7688531905405</v>
      </c>
      <c r="N37" s="17">
        <f t="shared" si="21"/>
        <v>9739.9922269723993</v>
      </c>
      <c r="O37" s="17">
        <f t="shared" si="21"/>
        <v>13471.175022671299</v>
      </c>
      <c r="P37" s="17">
        <f>Z$4</f>
        <v>12955.0459904133</v>
      </c>
    </row>
    <row r="38" spans="1:16" x14ac:dyDescent="0.55000000000000004">
      <c r="A38" s="4"/>
      <c r="B38" s="4"/>
      <c r="C38" s="4"/>
      <c r="K38" s="3">
        <v>43320</v>
      </c>
      <c r="L38" s="17">
        <f>$V$10</f>
        <v>8000</v>
      </c>
      <c r="M38" s="17">
        <f t="shared" si="21"/>
        <v>9997.7688531905405</v>
      </c>
      <c r="N38" s="17">
        <f t="shared" si="21"/>
        <v>9739.9922269723993</v>
      </c>
      <c r="O38" s="17">
        <f t="shared" si="21"/>
        <v>13471.175022671299</v>
      </c>
      <c r="P38" s="17">
        <f>Z$4</f>
        <v>12955.0459904133</v>
      </c>
    </row>
    <row r="39" spans="1:16" x14ac:dyDescent="0.55000000000000004">
      <c r="A39" s="4"/>
      <c r="B39" s="4"/>
      <c r="C39" s="4"/>
      <c r="K39" s="3">
        <v>43320</v>
      </c>
      <c r="L39" s="17">
        <f>$V$13</f>
        <v>9345.2069146149806</v>
      </c>
      <c r="M39" s="17">
        <f t="shared" ref="M39:O40" si="22">W$13</f>
        <v>8997.7688531905405</v>
      </c>
      <c r="N39" s="17">
        <f t="shared" si="22"/>
        <v>8739.9922269724102</v>
      </c>
      <c r="O39" s="17">
        <f t="shared" si="22"/>
        <v>12471.175022671299</v>
      </c>
      <c r="P39" s="17">
        <f>Z$11</f>
        <v>12955.0459904133</v>
      </c>
    </row>
    <row r="40" spans="1:16" x14ac:dyDescent="0.55000000000000004">
      <c r="A40" s="4"/>
      <c r="B40" s="4"/>
      <c r="C40" s="4"/>
      <c r="K40" s="3">
        <v>43320.333333333336</v>
      </c>
      <c r="L40" s="17">
        <f>$V$13</f>
        <v>9345.2069146149806</v>
      </c>
      <c r="M40" s="17">
        <f t="shared" si="22"/>
        <v>8997.7688531905405</v>
      </c>
      <c r="N40" s="17">
        <f t="shared" si="22"/>
        <v>8739.9922269724102</v>
      </c>
      <c r="O40" s="17">
        <f t="shared" si="22"/>
        <v>12471.175022671299</v>
      </c>
      <c r="P40" s="17">
        <f>Z$11</f>
        <v>12955.0459904133</v>
      </c>
    </row>
    <row r="41" spans="1:16" x14ac:dyDescent="0.55000000000000004">
      <c r="A41" s="4"/>
      <c r="B41" s="4"/>
      <c r="C41" s="4"/>
      <c r="K41" s="3">
        <v>43320.333333333336</v>
      </c>
      <c r="L41" s="17">
        <f>$V$14</f>
        <v>17345.206914614999</v>
      </c>
      <c r="M41" s="17">
        <f t="shared" ref="M41:O42" si="23">W$14</f>
        <v>16997.768853190501</v>
      </c>
      <c r="N41" s="17">
        <f t="shared" si="23"/>
        <v>16739.992226972401</v>
      </c>
      <c r="O41" s="17">
        <f t="shared" si="23"/>
        <v>12471.175022671299</v>
      </c>
      <c r="P41" s="17">
        <f>Z$12</f>
        <v>12955.0459904133</v>
      </c>
    </row>
    <row r="42" spans="1:16" x14ac:dyDescent="0.55000000000000004">
      <c r="A42" s="4"/>
      <c r="B42" s="4"/>
      <c r="C42" s="4"/>
      <c r="K42" s="3">
        <v>43321</v>
      </c>
      <c r="L42" s="17">
        <f>$V$14</f>
        <v>17345.206914614999</v>
      </c>
      <c r="M42" s="17">
        <f t="shared" si="23"/>
        <v>16997.768853190501</v>
      </c>
      <c r="N42" s="17">
        <f t="shared" si="23"/>
        <v>16739.992226972401</v>
      </c>
      <c r="O42" s="17">
        <f t="shared" si="23"/>
        <v>12471.175022671299</v>
      </c>
      <c r="P42" s="17">
        <f>Z$12</f>
        <v>12955.0459904133</v>
      </c>
    </row>
    <row r="43" spans="1:16" x14ac:dyDescent="0.55000000000000004">
      <c r="A43" s="4"/>
      <c r="B43" s="4"/>
      <c r="C43" s="4"/>
      <c r="K43" s="3">
        <v>43321</v>
      </c>
      <c r="L43" s="17">
        <f>$V$13</f>
        <v>9345.2069146149806</v>
      </c>
      <c r="M43" s="17">
        <f t="shared" ref="M43:O44" si="24">W$13</f>
        <v>8997.7688531905405</v>
      </c>
      <c r="N43" s="17">
        <f t="shared" si="24"/>
        <v>8739.9922269724102</v>
      </c>
      <c r="O43" s="17">
        <f t="shared" si="24"/>
        <v>12471.175022671299</v>
      </c>
      <c r="P43" s="17">
        <f>Z$11</f>
        <v>12955.0459904133</v>
      </c>
    </row>
    <row r="44" spans="1:16" x14ac:dyDescent="0.55000000000000004">
      <c r="A44" s="4"/>
      <c r="B44" s="4"/>
      <c r="C44" s="4"/>
      <c r="K44" s="3">
        <v>43321.333333333336</v>
      </c>
      <c r="L44" s="17">
        <f>$V$13</f>
        <v>9345.2069146149806</v>
      </c>
      <c r="M44" s="17">
        <f t="shared" si="24"/>
        <v>8997.7688531905405</v>
      </c>
      <c r="N44" s="17">
        <f t="shared" si="24"/>
        <v>8739.9922269724102</v>
      </c>
      <c r="O44" s="17">
        <f t="shared" si="24"/>
        <v>12471.175022671299</v>
      </c>
      <c r="P44" s="17">
        <f>Z$11</f>
        <v>12955.0459904133</v>
      </c>
    </row>
    <row r="45" spans="1:16" x14ac:dyDescent="0.55000000000000004">
      <c r="A45" s="4"/>
      <c r="B45" s="4"/>
      <c r="C45" s="4"/>
      <c r="K45" s="3">
        <v>43321.333333333336</v>
      </c>
      <c r="L45" s="17">
        <f>$V$14</f>
        <v>17345.206914614999</v>
      </c>
      <c r="M45" s="17">
        <f t="shared" ref="M45:O46" si="25">W$14</f>
        <v>16997.768853190501</v>
      </c>
      <c r="N45" s="17">
        <f t="shared" si="25"/>
        <v>16739.992226972401</v>
      </c>
      <c r="O45" s="17">
        <f t="shared" si="25"/>
        <v>12471.175022671299</v>
      </c>
      <c r="P45" s="17">
        <f>Z$12</f>
        <v>12955.0459904133</v>
      </c>
    </row>
    <row r="46" spans="1:16" x14ac:dyDescent="0.55000000000000004">
      <c r="A46" s="4"/>
      <c r="B46" s="4"/>
      <c r="C46" s="4"/>
      <c r="K46" s="3">
        <v>43322</v>
      </c>
      <c r="L46" s="17">
        <f>$V$14</f>
        <v>17345.206914614999</v>
      </c>
      <c r="M46" s="17">
        <f t="shared" si="25"/>
        <v>16997.768853190501</v>
      </c>
      <c r="N46" s="17">
        <f t="shared" si="25"/>
        <v>16739.992226972401</v>
      </c>
      <c r="O46" s="17">
        <f t="shared" si="25"/>
        <v>12471.175022671299</v>
      </c>
      <c r="P46" s="17">
        <f>Z$12</f>
        <v>12955.0459904133</v>
      </c>
    </row>
    <row r="47" spans="1:16" x14ac:dyDescent="0.55000000000000004">
      <c r="A47" s="4"/>
      <c r="B47" s="4"/>
      <c r="C47" s="4"/>
      <c r="K47" s="3">
        <v>43322</v>
      </c>
      <c r="L47" s="17">
        <f>$V$13</f>
        <v>9345.2069146149806</v>
      </c>
      <c r="M47" s="17">
        <f t="shared" ref="M47:O48" si="26">W$13</f>
        <v>8997.7688531905405</v>
      </c>
      <c r="N47" s="17">
        <f t="shared" si="26"/>
        <v>8739.9922269724102</v>
      </c>
      <c r="O47" s="17">
        <f t="shared" si="26"/>
        <v>12471.175022671299</v>
      </c>
      <c r="P47" s="17">
        <f>Z$11</f>
        <v>12955.0459904133</v>
      </c>
    </row>
    <row r="48" spans="1:16" x14ac:dyDescent="0.55000000000000004">
      <c r="A48" s="4"/>
      <c r="B48" s="4"/>
      <c r="C48" s="4"/>
      <c r="K48" s="3">
        <v>43322.333333333336</v>
      </c>
      <c r="L48" s="17">
        <f>$V$13</f>
        <v>9345.2069146149806</v>
      </c>
      <c r="M48" s="17">
        <f t="shared" si="26"/>
        <v>8997.7688531905405</v>
      </c>
      <c r="N48" s="17">
        <f t="shared" si="26"/>
        <v>8739.9922269724102</v>
      </c>
      <c r="O48" s="17">
        <f t="shared" si="26"/>
        <v>12471.175022671299</v>
      </c>
      <c r="P48" s="17">
        <f>Z$11</f>
        <v>12955.0459904133</v>
      </c>
    </row>
    <row r="49" spans="1:16" x14ac:dyDescent="0.55000000000000004">
      <c r="A49" s="4"/>
      <c r="B49" s="4"/>
      <c r="C49" s="4"/>
      <c r="K49" s="3">
        <v>43322.333333333336</v>
      </c>
      <c r="L49" s="17">
        <f>$V$14</f>
        <v>17345.206914614999</v>
      </c>
      <c r="M49" s="17">
        <f t="shared" ref="M49:O50" si="27">W$14</f>
        <v>16997.768853190501</v>
      </c>
      <c r="N49" s="17">
        <f t="shared" si="27"/>
        <v>16739.992226972401</v>
      </c>
      <c r="O49" s="17">
        <f t="shared" si="27"/>
        <v>12471.175022671299</v>
      </c>
      <c r="P49" s="17">
        <f>Z$12</f>
        <v>12955.0459904133</v>
      </c>
    </row>
    <row r="50" spans="1:16" x14ac:dyDescent="0.55000000000000004">
      <c r="A50" s="4"/>
      <c r="B50" s="4"/>
      <c r="C50" s="4"/>
      <c r="K50" s="3">
        <v>43323</v>
      </c>
      <c r="L50" s="17">
        <f>$V$14</f>
        <v>17345.206914614999</v>
      </c>
      <c r="M50" s="17">
        <f t="shared" si="27"/>
        <v>16997.768853190501</v>
      </c>
      <c r="N50" s="17">
        <f t="shared" si="27"/>
        <v>16739.992226972401</v>
      </c>
      <c r="O50" s="17">
        <f t="shared" si="27"/>
        <v>12471.175022671299</v>
      </c>
      <c r="P50" s="17">
        <f>Z$12</f>
        <v>12955.0459904133</v>
      </c>
    </row>
    <row r="51" spans="1:16" x14ac:dyDescent="0.55000000000000004">
      <c r="A51" s="4"/>
      <c r="B51" s="4"/>
      <c r="C51" s="4"/>
      <c r="K51" s="3">
        <v>43323</v>
      </c>
      <c r="L51" s="17">
        <f>$V$13</f>
        <v>9345.2069146149806</v>
      </c>
      <c r="M51" s="17">
        <f t="shared" ref="M51:O52" si="28">W$13</f>
        <v>8997.7688531905405</v>
      </c>
      <c r="N51" s="17">
        <f t="shared" si="28"/>
        <v>8739.9922269724102</v>
      </c>
      <c r="O51" s="17">
        <f t="shared" si="28"/>
        <v>12471.175022671299</v>
      </c>
      <c r="P51" s="17">
        <f>Z$11</f>
        <v>12955.0459904133</v>
      </c>
    </row>
    <row r="52" spans="1:16" x14ac:dyDescent="0.55000000000000004">
      <c r="A52" s="4"/>
      <c r="B52" s="4"/>
      <c r="C52" s="4"/>
      <c r="K52" s="3">
        <v>43323.333333333336</v>
      </c>
      <c r="L52" s="17">
        <f>$V$13</f>
        <v>9345.2069146149806</v>
      </c>
      <c r="M52" s="17">
        <f t="shared" si="28"/>
        <v>8997.7688531905405</v>
      </c>
      <c r="N52" s="17">
        <f t="shared" si="28"/>
        <v>8739.9922269724102</v>
      </c>
      <c r="O52" s="17">
        <f t="shared" si="28"/>
        <v>12471.175022671299</v>
      </c>
      <c r="P52" s="17">
        <f>Z$11</f>
        <v>12955.0459904133</v>
      </c>
    </row>
    <row r="53" spans="1:16" x14ac:dyDescent="0.55000000000000004">
      <c r="A53" s="4"/>
      <c r="B53" s="4"/>
      <c r="C53" s="4"/>
      <c r="K53" s="3">
        <v>43323.333333333336</v>
      </c>
      <c r="L53" s="17">
        <f>$V$14</f>
        <v>17345.206914614999</v>
      </c>
      <c r="M53" s="17">
        <f t="shared" ref="M53:O54" si="29">W$14</f>
        <v>16997.768853190501</v>
      </c>
      <c r="N53" s="17">
        <f t="shared" si="29"/>
        <v>16739.992226972401</v>
      </c>
      <c r="O53" s="17">
        <f t="shared" si="29"/>
        <v>12471.175022671299</v>
      </c>
      <c r="P53" s="17">
        <f>Z$12</f>
        <v>12955.0459904133</v>
      </c>
    </row>
    <row r="54" spans="1:16" x14ac:dyDescent="0.55000000000000004">
      <c r="A54" s="4"/>
      <c r="B54" s="4"/>
      <c r="C54" s="4"/>
      <c r="K54" s="3">
        <v>43324</v>
      </c>
      <c r="L54" s="17">
        <f>$V$14</f>
        <v>17345.206914614999</v>
      </c>
      <c r="M54" s="17">
        <f t="shared" si="29"/>
        <v>16997.768853190501</v>
      </c>
      <c r="N54" s="17">
        <f t="shared" si="29"/>
        <v>16739.992226972401</v>
      </c>
      <c r="O54" s="17">
        <f t="shared" si="29"/>
        <v>12471.175022671299</v>
      </c>
      <c r="P54" s="17">
        <f>Z$12</f>
        <v>12955.0459904133</v>
      </c>
    </row>
    <row r="55" spans="1:16" x14ac:dyDescent="0.55000000000000004">
      <c r="A55" s="4"/>
      <c r="B55" s="4"/>
      <c r="C55" s="4"/>
      <c r="K55" s="3">
        <v>43324</v>
      </c>
      <c r="L55" s="17">
        <f>$V$13</f>
        <v>9345.2069146149806</v>
      </c>
      <c r="M55" s="17">
        <f t="shared" ref="M55:O56" si="30">W$13</f>
        <v>8997.7688531905405</v>
      </c>
      <c r="N55" s="17">
        <f t="shared" si="30"/>
        <v>8739.9922269724102</v>
      </c>
      <c r="O55" s="17">
        <f t="shared" si="30"/>
        <v>12471.175022671299</v>
      </c>
      <c r="P55" s="17">
        <f>Z$11</f>
        <v>12955.0459904133</v>
      </c>
    </row>
    <row r="56" spans="1:16" x14ac:dyDescent="0.55000000000000004">
      <c r="A56" s="4"/>
      <c r="B56" s="4"/>
      <c r="C56" s="4"/>
      <c r="K56" s="3">
        <v>43324.333333333336</v>
      </c>
      <c r="L56" s="17">
        <f>$V$13</f>
        <v>9345.2069146149806</v>
      </c>
      <c r="M56" s="17">
        <f t="shared" si="30"/>
        <v>8997.7688531905405</v>
      </c>
      <c r="N56" s="17">
        <f t="shared" si="30"/>
        <v>8739.9922269724102</v>
      </c>
      <c r="O56" s="17">
        <f t="shared" si="30"/>
        <v>12471.175022671299</v>
      </c>
      <c r="P56" s="17">
        <f>Z$11</f>
        <v>12955.0459904133</v>
      </c>
    </row>
    <row r="57" spans="1:16" x14ac:dyDescent="0.55000000000000004">
      <c r="A57" s="4"/>
      <c r="B57" s="4"/>
      <c r="C57" s="4"/>
      <c r="K57" s="3">
        <v>43324.333333333336</v>
      </c>
      <c r="L57" s="17">
        <f>$V$14</f>
        <v>17345.206914614999</v>
      </c>
      <c r="M57" s="17">
        <f t="shared" ref="M57:O58" si="31">W$14</f>
        <v>16997.768853190501</v>
      </c>
      <c r="N57" s="17">
        <f t="shared" si="31"/>
        <v>16739.992226972401</v>
      </c>
      <c r="O57" s="17">
        <f t="shared" si="31"/>
        <v>12471.175022671299</v>
      </c>
      <c r="P57" s="17">
        <f>Z$12</f>
        <v>12955.0459904133</v>
      </c>
    </row>
    <row r="58" spans="1:16" x14ac:dyDescent="0.55000000000000004">
      <c r="A58" s="4"/>
      <c r="B58" s="4"/>
      <c r="C58" s="4"/>
      <c r="K58" s="3">
        <v>43325</v>
      </c>
      <c r="L58" s="17">
        <f>$V$14</f>
        <v>17345.206914614999</v>
      </c>
      <c r="M58" s="17">
        <f t="shared" si="31"/>
        <v>16997.768853190501</v>
      </c>
      <c r="N58" s="17">
        <f t="shared" si="31"/>
        <v>16739.992226972401</v>
      </c>
      <c r="O58" s="17">
        <f t="shared" si="31"/>
        <v>12471.175022671299</v>
      </c>
      <c r="P58" s="17">
        <f>Z$12</f>
        <v>12955.0459904133</v>
      </c>
    </row>
    <row r="59" spans="1:16" x14ac:dyDescent="0.55000000000000004">
      <c r="A59" s="4"/>
      <c r="B59" s="4"/>
      <c r="C59" s="4"/>
      <c r="K59" s="3">
        <v>43325</v>
      </c>
      <c r="L59" s="17">
        <f>$V$5</f>
        <v>8000</v>
      </c>
      <c r="M59" s="17">
        <f>W$5</f>
        <v>8000</v>
      </c>
      <c r="N59" s="17">
        <f>X$3</f>
        <v>9739.9922269723993</v>
      </c>
      <c r="O59" s="17">
        <f>Y$3</f>
        <v>13471.175022671299</v>
      </c>
      <c r="P59" s="17">
        <f>Z$7</f>
        <v>12955.0459904133</v>
      </c>
    </row>
    <row r="60" spans="1:16" x14ac:dyDescent="0.55000000000000004">
      <c r="A60" s="4"/>
      <c r="B60" s="4"/>
      <c r="C60" s="4"/>
      <c r="K60" s="3">
        <v>43325.333333333336</v>
      </c>
      <c r="L60" s="17">
        <f>$V$5</f>
        <v>8000</v>
      </c>
      <c r="M60" s="17">
        <f>W$5</f>
        <v>8000</v>
      </c>
      <c r="N60" s="17">
        <f>X$3</f>
        <v>9739.9922269723993</v>
      </c>
      <c r="O60" s="17">
        <f>Y$3</f>
        <v>13471.175022671299</v>
      </c>
      <c r="P60" s="17">
        <f>Z$7</f>
        <v>12955.0459904133</v>
      </c>
    </row>
    <row r="61" spans="1:16" x14ac:dyDescent="0.55000000000000004">
      <c r="A61" s="4"/>
      <c r="B61" s="4"/>
      <c r="C61" s="4"/>
      <c r="K61" s="3">
        <v>43325.333333333336</v>
      </c>
      <c r="L61" s="17">
        <f>$V$6</f>
        <v>8000</v>
      </c>
      <c r="M61" s="17">
        <f>W$6</f>
        <v>8000</v>
      </c>
      <c r="N61" s="17">
        <f>X$4</f>
        <v>9739.9922269723993</v>
      </c>
      <c r="O61" s="17">
        <f>Y$4</f>
        <v>13471.175022671299</v>
      </c>
      <c r="P61" s="17">
        <f>Z$8</f>
        <v>12955.0459904133</v>
      </c>
    </row>
    <row r="62" spans="1:16" x14ac:dyDescent="0.55000000000000004">
      <c r="A62" s="4"/>
      <c r="B62" s="4"/>
      <c r="C62" s="4"/>
      <c r="K62" s="3">
        <v>43326</v>
      </c>
      <c r="L62" s="17">
        <f>$V$6</f>
        <v>8000</v>
      </c>
      <c r="M62" s="17">
        <f>W$6</f>
        <v>8000</v>
      </c>
      <c r="N62" s="17">
        <f>X$4</f>
        <v>9739.9922269723993</v>
      </c>
      <c r="O62" s="17">
        <f>Y$4</f>
        <v>13471.175022671299</v>
      </c>
      <c r="P62" s="17">
        <f>Z$8</f>
        <v>12955.0459904133</v>
      </c>
    </row>
    <row r="63" spans="1:16" x14ac:dyDescent="0.55000000000000004">
      <c r="A63" s="4"/>
      <c r="B63" s="4"/>
      <c r="C63" s="4"/>
      <c r="K63" s="3">
        <v>43326</v>
      </c>
      <c r="L63" s="17">
        <f>$V$9</f>
        <v>8000</v>
      </c>
      <c r="M63" s="17">
        <f t="shared" ref="M63:O64" si="32">W$7</f>
        <v>9997.7688531905405</v>
      </c>
      <c r="N63" s="17">
        <f t="shared" si="32"/>
        <v>9739.9922269723993</v>
      </c>
      <c r="O63" s="17">
        <f t="shared" si="32"/>
        <v>13471.175022671299</v>
      </c>
      <c r="P63" s="17">
        <f>Z$3</f>
        <v>12955.0459904133</v>
      </c>
    </row>
    <row r="64" spans="1:16" x14ac:dyDescent="0.55000000000000004">
      <c r="A64" s="4"/>
      <c r="B64" s="4"/>
      <c r="C64" s="4"/>
      <c r="K64" s="3">
        <v>43326.333333333336</v>
      </c>
      <c r="L64" s="17">
        <f>$V$9</f>
        <v>8000</v>
      </c>
      <c r="M64" s="17">
        <f t="shared" si="32"/>
        <v>9997.7688531905405</v>
      </c>
      <c r="N64" s="17">
        <f t="shared" si="32"/>
        <v>9739.9922269723993</v>
      </c>
      <c r="O64" s="17">
        <f t="shared" si="32"/>
        <v>13471.175022671299</v>
      </c>
      <c r="P64" s="17">
        <f>Z$3</f>
        <v>12955.0459904133</v>
      </c>
    </row>
    <row r="65" spans="1:16" x14ac:dyDescent="0.55000000000000004">
      <c r="A65" s="4"/>
      <c r="B65" s="4"/>
      <c r="C65" s="4"/>
      <c r="K65" s="3">
        <v>43326.333333333336</v>
      </c>
      <c r="L65" s="17">
        <f>$V$10</f>
        <v>8000</v>
      </c>
      <c r="M65" s="17">
        <f t="shared" ref="M65:O66" si="33">W$8</f>
        <v>9997.7688531905405</v>
      </c>
      <c r="N65" s="17">
        <f t="shared" si="33"/>
        <v>9739.9922269723993</v>
      </c>
      <c r="O65" s="17">
        <f t="shared" si="33"/>
        <v>13471.175022671299</v>
      </c>
      <c r="P65" s="17">
        <f>Z$4</f>
        <v>12955.0459904133</v>
      </c>
    </row>
    <row r="66" spans="1:16" x14ac:dyDescent="0.55000000000000004">
      <c r="A66" s="4"/>
      <c r="B66" s="4"/>
      <c r="C66" s="4"/>
      <c r="K66" s="3">
        <v>43327</v>
      </c>
      <c r="L66" s="17">
        <f>$V$10</f>
        <v>8000</v>
      </c>
      <c r="M66" s="17">
        <f t="shared" si="33"/>
        <v>9997.7688531905405</v>
      </c>
      <c r="N66" s="17">
        <f t="shared" si="33"/>
        <v>9739.9922269723993</v>
      </c>
      <c r="O66" s="17">
        <f t="shared" si="33"/>
        <v>13471.175022671299</v>
      </c>
      <c r="P66" s="17">
        <f>Z$4</f>
        <v>12955.0459904133</v>
      </c>
    </row>
    <row r="67" spans="1:16" x14ac:dyDescent="0.55000000000000004">
      <c r="A67" s="4"/>
      <c r="B67" s="4"/>
      <c r="C67" s="4"/>
      <c r="K67" s="3">
        <v>43327</v>
      </c>
      <c r="L67" s="17">
        <f>$V$13</f>
        <v>9345.2069146149806</v>
      </c>
      <c r="M67" s="17">
        <f t="shared" ref="M67:O68" si="34">W$13</f>
        <v>8997.7688531905405</v>
      </c>
      <c r="N67" s="17">
        <f t="shared" si="34"/>
        <v>8739.9922269724102</v>
      </c>
      <c r="O67" s="17">
        <f t="shared" si="34"/>
        <v>12471.175022671299</v>
      </c>
      <c r="P67" s="17">
        <f>Z$11</f>
        <v>12955.0459904133</v>
      </c>
    </row>
    <row r="68" spans="1:16" x14ac:dyDescent="0.55000000000000004">
      <c r="A68" s="4"/>
      <c r="B68" s="4"/>
      <c r="C68" s="4"/>
      <c r="K68" s="3">
        <v>43327.333333333336</v>
      </c>
      <c r="L68" s="17">
        <f>$V$13</f>
        <v>9345.2069146149806</v>
      </c>
      <c r="M68" s="17">
        <f t="shared" si="34"/>
        <v>8997.7688531905405</v>
      </c>
      <c r="N68" s="17">
        <f t="shared" si="34"/>
        <v>8739.9922269724102</v>
      </c>
      <c r="O68" s="17">
        <f t="shared" si="34"/>
        <v>12471.175022671299</v>
      </c>
      <c r="P68" s="17">
        <f>Z$11</f>
        <v>12955.0459904133</v>
      </c>
    </row>
    <row r="69" spans="1:16" x14ac:dyDescent="0.55000000000000004">
      <c r="A69" s="4"/>
      <c r="B69" s="4"/>
      <c r="C69" s="4"/>
      <c r="K69" s="3">
        <v>43327.333333333336</v>
      </c>
      <c r="L69" s="17">
        <f>$V$14</f>
        <v>17345.206914614999</v>
      </c>
      <c r="M69" s="17">
        <f t="shared" ref="M69:O70" si="35">W$14</f>
        <v>16997.768853190501</v>
      </c>
      <c r="N69" s="17">
        <f t="shared" si="35"/>
        <v>16739.992226972401</v>
      </c>
      <c r="O69" s="17">
        <f t="shared" si="35"/>
        <v>12471.175022671299</v>
      </c>
      <c r="P69" s="17">
        <f>Z$12</f>
        <v>12955.0459904133</v>
      </c>
    </row>
    <row r="70" spans="1:16" x14ac:dyDescent="0.55000000000000004">
      <c r="A70" s="4"/>
      <c r="B70" s="4"/>
      <c r="C70" s="4"/>
      <c r="K70" s="3">
        <v>43328</v>
      </c>
      <c r="L70" s="17">
        <f>$V$14</f>
        <v>17345.206914614999</v>
      </c>
      <c r="M70" s="17">
        <f t="shared" si="35"/>
        <v>16997.768853190501</v>
      </c>
      <c r="N70" s="17">
        <f t="shared" si="35"/>
        <v>16739.992226972401</v>
      </c>
      <c r="O70" s="17">
        <f t="shared" si="35"/>
        <v>12471.175022671299</v>
      </c>
      <c r="P70" s="17">
        <f>Z$12</f>
        <v>12955.0459904133</v>
      </c>
    </row>
    <row r="71" spans="1:16" x14ac:dyDescent="0.55000000000000004">
      <c r="A71" s="4"/>
      <c r="B71" s="4"/>
      <c r="C71" s="4"/>
      <c r="K71" s="3">
        <v>43328</v>
      </c>
      <c r="L71" s="17">
        <f>$V$13</f>
        <v>9345.2069146149806</v>
      </c>
      <c r="M71" s="17">
        <f t="shared" ref="M71:O72" si="36">W$13</f>
        <v>8997.7688531905405</v>
      </c>
      <c r="N71" s="17">
        <f t="shared" si="36"/>
        <v>8739.9922269724102</v>
      </c>
      <c r="O71" s="17">
        <f t="shared" si="36"/>
        <v>12471.175022671299</v>
      </c>
      <c r="P71" s="17">
        <f>Z$11</f>
        <v>12955.0459904133</v>
      </c>
    </row>
    <row r="72" spans="1:16" x14ac:dyDescent="0.55000000000000004">
      <c r="A72" s="4"/>
      <c r="B72" s="4"/>
      <c r="C72" s="4"/>
      <c r="K72" s="3">
        <v>43328.333333333336</v>
      </c>
      <c r="L72" s="17">
        <f>$V$13</f>
        <v>9345.2069146149806</v>
      </c>
      <c r="M72" s="17">
        <f t="shared" si="36"/>
        <v>8997.7688531905405</v>
      </c>
      <c r="N72" s="17">
        <f t="shared" si="36"/>
        <v>8739.9922269724102</v>
      </c>
      <c r="O72" s="17">
        <f t="shared" si="36"/>
        <v>12471.175022671299</v>
      </c>
      <c r="P72" s="17">
        <f>Z$11</f>
        <v>12955.0459904133</v>
      </c>
    </row>
    <row r="73" spans="1:16" x14ac:dyDescent="0.55000000000000004">
      <c r="A73" s="4"/>
      <c r="B73" s="4"/>
      <c r="C73" s="4"/>
      <c r="K73" s="3">
        <v>43328.333333333336</v>
      </c>
      <c r="L73" s="17">
        <f>$V$14</f>
        <v>17345.206914614999</v>
      </c>
      <c r="M73" s="17">
        <f t="shared" ref="M73:O74" si="37">W$14</f>
        <v>16997.768853190501</v>
      </c>
      <c r="N73" s="17">
        <f t="shared" si="37"/>
        <v>16739.992226972401</v>
      </c>
      <c r="O73" s="17">
        <f t="shared" si="37"/>
        <v>12471.175022671299</v>
      </c>
      <c r="P73" s="17">
        <f>Z$12</f>
        <v>12955.0459904133</v>
      </c>
    </row>
    <row r="74" spans="1:16" x14ac:dyDescent="0.55000000000000004">
      <c r="A74" s="4"/>
      <c r="B74" s="4"/>
      <c r="C74" s="4"/>
      <c r="K74" s="3">
        <v>43329</v>
      </c>
      <c r="L74" s="17">
        <f>$V$14</f>
        <v>17345.206914614999</v>
      </c>
      <c r="M74" s="17">
        <f t="shared" si="37"/>
        <v>16997.768853190501</v>
      </c>
      <c r="N74" s="17">
        <f t="shared" si="37"/>
        <v>16739.992226972401</v>
      </c>
      <c r="O74" s="17">
        <f t="shared" si="37"/>
        <v>12471.175022671299</v>
      </c>
      <c r="P74" s="17">
        <f>Z$12</f>
        <v>12955.0459904133</v>
      </c>
    </row>
    <row r="75" spans="1:16" x14ac:dyDescent="0.55000000000000004">
      <c r="A75" s="4"/>
      <c r="B75" s="4"/>
      <c r="C75" s="4"/>
      <c r="K75" s="3">
        <v>43329</v>
      </c>
      <c r="L75" s="17">
        <f>$V$13</f>
        <v>9345.2069146149806</v>
      </c>
      <c r="M75" s="17">
        <f t="shared" ref="M75:O76" si="38">W$13</f>
        <v>8997.7688531905405</v>
      </c>
      <c r="N75" s="17">
        <f t="shared" si="38"/>
        <v>8739.9922269724102</v>
      </c>
      <c r="O75" s="17">
        <f t="shared" si="38"/>
        <v>12471.175022671299</v>
      </c>
      <c r="P75" s="17">
        <f>Z$11</f>
        <v>12955.0459904133</v>
      </c>
    </row>
    <row r="76" spans="1:16" x14ac:dyDescent="0.55000000000000004">
      <c r="A76" s="4"/>
      <c r="B76" s="4"/>
      <c r="C76" s="4"/>
      <c r="K76" s="3">
        <v>43329.333333333336</v>
      </c>
      <c r="L76" s="17">
        <f>$V$13</f>
        <v>9345.2069146149806</v>
      </c>
      <c r="M76" s="17">
        <f t="shared" si="38"/>
        <v>8997.7688531905405</v>
      </c>
      <c r="N76" s="17">
        <f t="shared" si="38"/>
        <v>8739.9922269724102</v>
      </c>
      <c r="O76" s="17">
        <f t="shared" si="38"/>
        <v>12471.175022671299</v>
      </c>
      <c r="P76" s="17">
        <f>Z$11</f>
        <v>12955.0459904133</v>
      </c>
    </row>
    <row r="77" spans="1:16" x14ac:dyDescent="0.55000000000000004">
      <c r="A77" s="4"/>
      <c r="B77" s="4"/>
      <c r="C77" s="4"/>
      <c r="K77" s="3">
        <v>43329.333333333336</v>
      </c>
      <c r="L77" s="17">
        <f>$V$14</f>
        <v>17345.206914614999</v>
      </c>
      <c r="M77" s="17">
        <f t="shared" ref="M77:O78" si="39">W$14</f>
        <v>16997.768853190501</v>
      </c>
      <c r="N77" s="17">
        <f t="shared" si="39"/>
        <v>16739.992226972401</v>
      </c>
      <c r="O77" s="17">
        <f t="shared" si="39"/>
        <v>12471.175022671299</v>
      </c>
      <c r="P77" s="17">
        <f>Z$12</f>
        <v>12955.0459904133</v>
      </c>
    </row>
    <row r="78" spans="1:16" x14ac:dyDescent="0.55000000000000004">
      <c r="A78" s="4"/>
      <c r="B78" s="4"/>
      <c r="C78" s="4"/>
      <c r="K78" s="3">
        <v>43330</v>
      </c>
      <c r="L78" s="17">
        <f>$V$14</f>
        <v>17345.206914614999</v>
      </c>
      <c r="M78" s="17">
        <f t="shared" si="39"/>
        <v>16997.768853190501</v>
      </c>
      <c r="N78" s="17">
        <f t="shared" si="39"/>
        <v>16739.992226972401</v>
      </c>
      <c r="O78" s="17">
        <f t="shared" si="39"/>
        <v>12471.175022671299</v>
      </c>
      <c r="P78" s="17">
        <f>Z$12</f>
        <v>12955.0459904133</v>
      </c>
    </row>
    <row r="79" spans="1:16" x14ac:dyDescent="0.55000000000000004">
      <c r="A79" s="4"/>
      <c r="B79" s="4"/>
      <c r="C79" s="4"/>
      <c r="K79" s="3">
        <v>43330</v>
      </c>
      <c r="L79" s="17">
        <f>$V$13</f>
        <v>9345.2069146149806</v>
      </c>
      <c r="M79" s="17">
        <f t="shared" ref="M79:O80" si="40">W$13</f>
        <v>8997.7688531905405</v>
      </c>
      <c r="N79" s="17">
        <f t="shared" si="40"/>
        <v>8739.9922269724102</v>
      </c>
      <c r="O79" s="17">
        <f t="shared" si="40"/>
        <v>12471.175022671299</v>
      </c>
      <c r="P79" s="17">
        <f>Z$11</f>
        <v>12955.0459904133</v>
      </c>
    </row>
    <row r="80" spans="1:16" x14ac:dyDescent="0.55000000000000004">
      <c r="A80" s="4"/>
      <c r="B80" s="4"/>
      <c r="C80" s="4"/>
      <c r="K80" s="3">
        <v>43330.333333333336</v>
      </c>
      <c r="L80" s="17">
        <f>$V$13</f>
        <v>9345.2069146149806</v>
      </c>
      <c r="M80" s="17">
        <f t="shared" si="40"/>
        <v>8997.7688531905405</v>
      </c>
      <c r="N80" s="17">
        <f t="shared" si="40"/>
        <v>8739.9922269724102</v>
      </c>
      <c r="O80" s="17">
        <f t="shared" si="40"/>
        <v>12471.175022671299</v>
      </c>
      <c r="P80" s="17">
        <f>Z$11</f>
        <v>12955.0459904133</v>
      </c>
    </row>
    <row r="81" spans="1:16" x14ac:dyDescent="0.55000000000000004">
      <c r="A81" s="4"/>
      <c r="B81" s="4"/>
      <c r="C81" s="4"/>
      <c r="K81" s="3">
        <v>43330.333333333336</v>
      </c>
      <c r="L81" s="17">
        <f>$V$14</f>
        <v>17345.206914614999</v>
      </c>
      <c r="M81" s="17">
        <f t="shared" ref="M81:O82" si="41">W$14</f>
        <v>16997.768853190501</v>
      </c>
      <c r="N81" s="17">
        <f t="shared" si="41"/>
        <v>16739.992226972401</v>
      </c>
      <c r="O81" s="17">
        <f t="shared" si="41"/>
        <v>12471.175022671299</v>
      </c>
      <c r="P81" s="17">
        <f>Z$12</f>
        <v>12955.0459904133</v>
      </c>
    </row>
    <row r="82" spans="1:16" x14ac:dyDescent="0.55000000000000004">
      <c r="A82" s="4"/>
      <c r="B82" s="4"/>
      <c r="C82" s="4"/>
      <c r="K82" s="3">
        <v>43331</v>
      </c>
      <c r="L82" s="17">
        <f>$V$14</f>
        <v>17345.206914614999</v>
      </c>
      <c r="M82" s="17">
        <f t="shared" si="41"/>
        <v>16997.768853190501</v>
      </c>
      <c r="N82" s="17">
        <f t="shared" si="41"/>
        <v>16739.992226972401</v>
      </c>
      <c r="O82" s="17">
        <f t="shared" si="41"/>
        <v>12471.175022671299</v>
      </c>
      <c r="P82" s="17">
        <f>Z$12</f>
        <v>12955.0459904133</v>
      </c>
    </row>
    <row r="83" spans="1:16" x14ac:dyDescent="0.55000000000000004">
      <c r="A83" s="4"/>
      <c r="B83" s="4"/>
      <c r="C83" s="4"/>
      <c r="K83" s="3">
        <v>43331</v>
      </c>
      <c r="L83" s="17">
        <f>$V$13</f>
        <v>9345.2069146149806</v>
      </c>
      <c r="M83" s="17">
        <f t="shared" ref="M83:O84" si="42">W$13</f>
        <v>8997.7688531905405</v>
      </c>
      <c r="N83" s="17">
        <f t="shared" si="42"/>
        <v>8739.9922269724102</v>
      </c>
      <c r="O83" s="17">
        <f t="shared" si="42"/>
        <v>12471.175022671299</v>
      </c>
      <c r="P83" s="17">
        <f>Z$11</f>
        <v>12955.0459904133</v>
      </c>
    </row>
    <row r="84" spans="1:16" x14ac:dyDescent="0.55000000000000004">
      <c r="A84" s="4"/>
      <c r="B84" s="4"/>
      <c r="C84" s="4"/>
      <c r="K84" s="3">
        <v>43331.333333333336</v>
      </c>
      <c r="L84" s="17">
        <f>$V$13</f>
        <v>9345.2069146149806</v>
      </c>
      <c r="M84" s="17">
        <f t="shared" si="42"/>
        <v>8997.7688531905405</v>
      </c>
      <c r="N84" s="17">
        <f t="shared" si="42"/>
        <v>8739.9922269724102</v>
      </c>
      <c r="O84" s="17">
        <f t="shared" si="42"/>
        <v>12471.175022671299</v>
      </c>
      <c r="P84" s="17">
        <f>Z$11</f>
        <v>12955.0459904133</v>
      </c>
    </row>
    <row r="85" spans="1:16" x14ac:dyDescent="0.55000000000000004">
      <c r="A85" s="4"/>
      <c r="B85" s="4"/>
      <c r="C85" s="4"/>
      <c r="K85" s="3">
        <v>43331.333333333336</v>
      </c>
      <c r="L85" s="17">
        <f>$V$14</f>
        <v>17345.206914614999</v>
      </c>
      <c r="M85" s="17">
        <f t="shared" ref="M85:O86" si="43">W$14</f>
        <v>16997.768853190501</v>
      </c>
      <c r="N85" s="17">
        <f t="shared" si="43"/>
        <v>16739.992226972401</v>
      </c>
      <c r="O85" s="17">
        <f t="shared" si="43"/>
        <v>12471.175022671299</v>
      </c>
      <c r="P85" s="17">
        <f>Z$12</f>
        <v>12955.0459904133</v>
      </c>
    </row>
    <row r="86" spans="1:16" x14ac:dyDescent="0.55000000000000004">
      <c r="A86" s="4"/>
      <c r="B86" s="4"/>
      <c r="C86" s="4"/>
      <c r="K86" s="3">
        <v>43332</v>
      </c>
      <c r="L86" s="17">
        <f>$V$14</f>
        <v>17345.206914614999</v>
      </c>
      <c r="M86" s="17">
        <f t="shared" si="43"/>
        <v>16997.768853190501</v>
      </c>
      <c r="N86" s="17">
        <f t="shared" si="43"/>
        <v>16739.992226972401</v>
      </c>
      <c r="O86" s="17">
        <f t="shared" si="43"/>
        <v>12471.175022671299</v>
      </c>
      <c r="P86" s="17">
        <f>Z$12</f>
        <v>12955.0459904133</v>
      </c>
    </row>
    <row r="87" spans="1:16" x14ac:dyDescent="0.55000000000000004">
      <c r="A87" s="4"/>
      <c r="B87" s="4"/>
      <c r="C87" s="4"/>
      <c r="K87" s="3">
        <v>43332</v>
      </c>
      <c r="L87" s="17">
        <f>$V$5</f>
        <v>8000</v>
      </c>
      <c r="M87" s="17">
        <f>W$5</f>
        <v>8000</v>
      </c>
      <c r="N87" s="17">
        <f>X$3</f>
        <v>9739.9922269723993</v>
      </c>
      <c r="O87" s="17">
        <f>Y$3</f>
        <v>13471.175022671299</v>
      </c>
      <c r="P87" s="17">
        <f>Z$7</f>
        <v>12955.0459904133</v>
      </c>
    </row>
    <row r="88" spans="1:16" x14ac:dyDescent="0.55000000000000004">
      <c r="A88" s="4"/>
      <c r="B88" s="4"/>
      <c r="C88" s="4"/>
      <c r="K88" s="3">
        <v>43332.333333333336</v>
      </c>
      <c r="L88" s="17">
        <f>$V$5</f>
        <v>8000</v>
      </c>
      <c r="M88" s="17">
        <f>W$5</f>
        <v>8000</v>
      </c>
      <c r="N88" s="17">
        <f>X$3</f>
        <v>9739.9922269723993</v>
      </c>
      <c r="O88" s="17">
        <f>Y$3</f>
        <v>13471.175022671299</v>
      </c>
      <c r="P88" s="17">
        <f>Z$7</f>
        <v>12955.0459904133</v>
      </c>
    </row>
    <row r="89" spans="1:16" x14ac:dyDescent="0.55000000000000004">
      <c r="A89" s="4"/>
      <c r="B89" s="4"/>
      <c r="C89" s="4"/>
      <c r="K89" s="3">
        <v>43332.333333333336</v>
      </c>
      <c r="L89" s="17">
        <f>$V$6</f>
        <v>8000</v>
      </c>
      <c r="M89" s="17">
        <f>W$6</f>
        <v>8000</v>
      </c>
      <c r="N89" s="17">
        <f>X$4</f>
        <v>9739.9922269723993</v>
      </c>
      <c r="O89" s="17">
        <f>Y$4</f>
        <v>13471.175022671299</v>
      </c>
      <c r="P89" s="17">
        <f>Z$8</f>
        <v>12955.0459904133</v>
      </c>
    </row>
    <row r="90" spans="1:16" x14ac:dyDescent="0.55000000000000004">
      <c r="A90" s="4"/>
      <c r="B90" s="4"/>
      <c r="C90" s="4"/>
      <c r="K90" s="3">
        <v>43333</v>
      </c>
      <c r="L90" s="17">
        <f>$V$6</f>
        <v>8000</v>
      </c>
      <c r="M90" s="17">
        <f>W$6</f>
        <v>8000</v>
      </c>
      <c r="N90" s="17">
        <f>X$4</f>
        <v>9739.9922269723993</v>
      </c>
      <c r="O90" s="17">
        <f>Y$4</f>
        <v>13471.175022671299</v>
      </c>
      <c r="P90" s="17">
        <f>Z$8</f>
        <v>12955.0459904133</v>
      </c>
    </row>
    <row r="91" spans="1:16" x14ac:dyDescent="0.55000000000000004">
      <c r="A91" s="4"/>
      <c r="B91" s="4"/>
      <c r="C91" s="4"/>
      <c r="K91" s="3">
        <v>43333</v>
      </c>
      <c r="L91" s="17">
        <f>$V$9</f>
        <v>8000</v>
      </c>
      <c r="M91" s="17">
        <f t="shared" ref="M91:O92" si="44">W$7</f>
        <v>9997.7688531905405</v>
      </c>
      <c r="N91" s="17">
        <f t="shared" si="44"/>
        <v>9739.9922269723993</v>
      </c>
      <c r="O91" s="17">
        <f t="shared" si="44"/>
        <v>13471.175022671299</v>
      </c>
      <c r="P91" s="17">
        <f>Z$3</f>
        <v>12955.0459904133</v>
      </c>
    </row>
    <row r="92" spans="1:16" x14ac:dyDescent="0.55000000000000004">
      <c r="A92" s="4"/>
      <c r="B92" s="4"/>
      <c r="C92" s="4"/>
      <c r="K92" s="3">
        <v>43333.333333333336</v>
      </c>
      <c r="L92" s="17">
        <f>$V$9</f>
        <v>8000</v>
      </c>
      <c r="M92" s="17">
        <f t="shared" si="44"/>
        <v>9997.7688531905405</v>
      </c>
      <c r="N92" s="17">
        <f t="shared" si="44"/>
        <v>9739.9922269723993</v>
      </c>
      <c r="O92" s="17">
        <f t="shared" si="44"/>
        <v>13471.175022671299</v>
      </c>
      <c r="P92" s="17">
        <f>Z$3</f>
        <v>12955.0459904133</v>
      </c>
    </row>
    <row r="93" spans="1:16" x14ac:dyDescent="0.55000000000000004">
      <c r="A93" s="4"/>
      <c r="B93" s="4"/>
      <c r="C93" s="4"/>
      <c r="K93" s="3">
        <v>43333.333333333336</v>
      </c>
      <c r="L93" s="17">
        <f>$V$10</f>
        <v>8000</v>
      </c>
      <c r="M93" s="17">
        <f t="shared" ref="M93:O94" si="45">W$8</f>
        <v>9997.7688531905405</v>
      </c>
      <c r="N93" s="17">
        <f t="shared" si="45"/>
        <v>9739.9922269723993</v>
      </c>
      <c r="O93" s="17">
        <f t="shared" si="45"/>
        <v>13471.175022671299</v>
      </c>
      <c r="P93" s="17">
        <f>Z$4</f>
        <v>12955.0459904133</v>
      </c>
    </row>
    <row r="94" spans="1:16" x14ac:dyDescent="0.55000000000000004">
      <c r="A94" s="4"/>
      <c r="B94" s="4"/>
      <c r="C94" s="4"/>
      <c r="K94" s="3">
        <v>43334</v>
      </c>
      <c r="L94" s="17">
        <f>$V$10</f>
        <v>8000</v>
      </c>
      <c r="M94" s="17">
        <f t="shared" si="45"/>
        <v>9997.7688531905405</v>
      </c>
      <c r="N94" s="17">
        <f t="shared" si="45"/>
        <v>9739.9922269723993</v>
      </c>
      <c r="O94" s="17">
        <f t="shared" si="45"/>
        <v>13471.175022671299</v>
      </c>
      <c r="P94" s="17">
        <f>Z$4</f>
        <v>12955.0459904133</v>
      </c>
    </row>
    <row r="95" spans="1:16" x14ac:dyDescent="0.55000000000000004">
      <c r="A95" s="4"/>
      <c r="B95" s="4"/>
      <c r="C95" s="4"/>
      <c r="K95" s="3">
        <v>43334</v>
      </c>
      <c r="L95" s="17">
        <f>$V$13</f>
        <v>9345.2069146149806</v>
      </c>
      <c r="M95" s="17">
        <f t="shared" ref="M95:O96" si="46">W$13</f>
        <v>8997.7688531905405</v>
      </c>
      <c r="N95" s="17">
        <f t="shared" si="46"/>
        <v>8739.9922269724102</v>
      </c>
      <c r="O95" s="17">
        <f t="shared" si="46"/>
        <v>12471.175022671299</v>
      </c>
      <c r="P95" s="17">
        <f>Z$11</f>
        <v>12955.0459904133</v>
      </c>
    </row>
    <row r="96" spans="1:16" x14ac:dyDescent="0.55000000000000004">
      <c r="A96" s="4"/>
      <c r="B96" s="4"/>
      <c r="C96" s="4"/>
      <c r="K96" s="3">
        <v>43334.333333333336</v>
      </c>
      <c r="L96" s="17">
        <f>$V$13</f>
        <v>9345.2069146149806</v>
      </c>
      <c r="M96" s="17">
        <f t="shared" si="46"/>
        <v>8997.7688531905405</v>
      </c>
      <c r="N96" s="17">
        <f t="shared" si="46"/>
        <v>8739.9922269724102</v>
      </c>
      <c r="O96" s="17">
        <f t="shared" si="46"/>
        <v>12471.175022671299</v>
      </c>
      <c r="P96" s="17">
        <f>Z$11</f>
        <v>12955.0459904133</v>
      </c>
    </row>
    <row r="97" spans="1:16" x14ac:dyDescent="0.55000000000000004">
      <c r="A97" s="4"/>
      <c r="B97" s="4"/>
      <c r="C97" s="4"/>
      <c r="K97" s="3">
        <v>43334.333333333336</v>
      </c>
      <c r="L97" s="17">
        <f>$V$14</f>
        <v>17345.206914614999</v>
      </c>
      <c r="M97" s="17">
        <f t="shared" ref="M97:O98" si="47">W$14</f>
        <v>16997.768853190501</v>
      </c>
      <c r="N97" s="17">
        <f t="shared" si="47"/>
        <v>16739.992226972401</v>
      </c>
      <c r="O97" s="17">
        <f t="shared" si="47"/>
        <v>12471.175022671299</v>
      </c>
      <c r="P97" s="17">
        <f>Z$12</f>
        <v>12955.0459904133</v>
      </c>
    </row>
    <row r="98" spans="1:16" x14ac:dyDescent="0.55000000000000004">
      <c r="A98" s="4"/>
      <c r="B98" s="4"/>
      <c r="C98" s="4"/>
      <c r="K98" s="3">
        <v>43335</v>
      </c>
      <c r="L98" s="17">
        <f>$V$14</f>
        <v>17345.206914614999</v>
      </c>
      <c r="M98" s="17">
        <f t="shared" si="47"/>
        <v>16997.768853190501</v>
      </c>
      <c r="N98" s="17">
        <f t="shared" si="47"/>
        <v>16739.992226972401</v>
      </c>
      <c r="O98" s="17">
        <f t="shared" si="47"/>
        <v>12471.175022671299</v>
      </c>
      <c r="P98" s="17">
        <f>Z$12</f>
        <v>12955.0459904133</v>
      </c>
    </row>
    <row r="99" spans="1:16" x14ac:dyDescent="0.55000000000000004">
      <c r="A99" s="4"/>
      <c r="B99" s="4"/>
      <c r="C99" s="4"/>
      <c r="K99" s="3">
        <v>43335</v>
      </c>
      <c r="L99" s="17">
        <f>$V$13</f>
        <v>9345.2069146149806</v>
      </c>
      <c r="M99" s="17">
        <f>W$13</f>
        <v>8997.7688531905405</v>
      </c>
      <c r="N99" s="17">
        <f>X$13</f>
        <v>8739.9922269724102</v>
      </c>
      <c r="O99" s="17">
        <f>Y$11</f>
        <v>13471.175022671299</v>
      </c>
      <c r="P99" s="17">
        <f>Z$11</f>
        <v>12955.0459904133</v>
      </c>
    </row>
    <row r="100" spans="1:16" x14ac:dyDescent="0.55000000000000004">
      <c r="A100" s="4"/>
      <c r="B100" s="4"/>
      <c r="C100" s="4"/>
      <c r="K100" s="3">
        <v>43335.333333333336</v>
      </c>
      <c r="L100" s="17">
        <f>$V$13</f>
        <v>9345.2069146149806</v>
      </c>
      <c r="M100" s="17">
        <f>W$13</f>
        <v>8997.7688531905405</v>
      </c>
      <c r="N100" s="17">
        <f>X$13</f>
        <v>8739.9922269724102</v>
      </c>
      <c r="O100" s="17">
        <f>Y$11</f>
        <v>13471.175022671299</v>
      </c>
      <c r="P100" s="17">
        <f>Z$11</f>
        <v>12955.0459904133</v>
      </c>
    </row>
    <row r="101" spans="1:16" x14ac:dyDescent="0.55000000000000004">
      <c r="A101" s="4"/>
      <c r="B101" s="4"/>
      <c r="C101" s="4"/>
      <c r="K101" s="3">
        <v>43335.333333333336</v>
      </c>
      <c r="L101" s="17">
        <f>$V$14</f>
        <v>17345.206914614999</v>
      </c>
      <c r="M101" s="17">
        <f>W$14</f>
        <v>16997.768853190501</v>
      </c>
      <c r="N101" s="17">
        <f>X$14</f>
        <v>16739.992226972401</v>
      </c>
      <c r="O101" s="17">
        <f>Y$12</f>
        <v>13471.175022671299</v>
      </c>
      <c r="P101" s="17">
        <f>Z$12</f>
        <v>12955.0459904133</v>
      </c>
    </row>
    <row r="102" spans="1:16" x14ac:dyDescent="0.55000000000000004">
      <c r="A102" s="4"/>
      <c r="B102" s="4"/>
      <c r="C102" s="4"/>
      <c r="K102" s="3">
        <v>43336</v>
      </c>
      <c r="L102" s="17">
        <f>$V$14</f>
        <v>17345.206914614999</v>
      </c>
      <c r="M102" s="17">
        <f>W$14</f>
        <v>16997.768853190501</v>
      </c>
      <c r="N102" s="17">
        <f>X$14</f>
        <v>16739.992226972401</v>
      </c>
      <c r="O102" s="17">
        <f>Y$12</f>
        <v>13471.175022671299</v>
      </c>
      <c r="P102" s="17">
        <f>Z$12</f>
        <v>12955.0459904133</v>
      </c>
    </row>
    <row r="103" spans="1:16" x14ac:dyDescent="0.55000000000000004">
      <c r="A103" s="4"/>
      <c r="B103" s="4"/>
      <c r="C103" s="4"/>
      <c r="K103" s="3">
        <v>43336</v>
      </c>
      <c r="L103" s="17">
        <f>$V$13</f>
        <v>9345.2069146149806</v>
      </c>
      <c r="M103" s="17">
        <f>W$13</f>
        <v>8997.7688531905405</v>
      </c>
      <c r="N103" s="17">
        <f>X$13</f>
        <v>8739.9922269724102</v>
      </c>
      <c r="O103" s="17">
        <f>Y$11</f>
        <v>13471.175022671299</v>
      </c>
      <c r="P103" s="17">
        <f>Z$11</f>
        <v>12955.0459904133</v>
      </c>
    </row>
    <row r="104" spans="1:16" x14ac:dyDescent="0.55000000000000004">
      <c r="A104" s="4"/>
      <c r="B104" s="4"/>
      <c r="C104" s="4"/>
      <c r="K104" s="3">
        <v>43336.333333333336</v>
      </c>
      <c r="L104" s="17">
        <f>$V$13</f>
        <v>9345.2069146149806</v>
      </c>
      <c r="M104" s="17">
        <f>W$13</f>
        <v>8997.7688531905405</v>
      </c>
      <c r="N104" s="17">
        <f>X$13</f>
        <v>8739.9922269724102</v>
      </c>
      <c r="O104" s="17">
        <f>Y$11</f>
        <v>13471.175022671299</v>
      </c>
      <c r="P104" s="17">
        <f>Z$11</f>
        <v>12955.0459904133</v>
      </c>
    </row>
    <row r="105" spans="1:16" x14ac:dyDescent="0.55000000000000004">
      <c r="A105" s="4"/>
      <c r="B105" s="4"/>
      <c r="C105" s="4"/>
      <c r="K105" s="3">
        <v>43336.333333333336</v>
      </c>
      <c r="L105" s="17">
        <f>$V$14</f>
        <v>17345.206914614999</v>
      </c>
      <c r="M105" s="17">
        <f>W$14</f>
        <v>16997.768853190501</v>
      </c>
      <c r="N105" s="17">
        <f>X$14</f>
        <v>16739.992226972401</v>
      </c>
      <c r="O105" s="17">
        <f>Y$12</f>
        <v>13471.175022671299</v>
      </c>
      <c r="P105" s="17">
        <f>Z$12</f>
        <v>12955.0459904133</v>
      </c>
    </row>
    <row r="106" spans="1:16" x14ac:dyDescent="0.55000000000000004">
      <c r="A106" s="4"/>
      <c r="B106" s="4"/>
      <c r="C106" s="4"/>
      <c r="K106" s="3">
        <v>43337</v>
      </c>
      <c r="L106" s="17">
        <f>$V$14</f>
        <v>17345.206914614999</v>
      </c>
      <c r="M106" s="17">
        <f>W$14</f>
        <v>16997.768853190501</v>
      </c>
      <c r="N106" s="17">
        <f>X$14</f>
        <v>16739.992226972401</v>
      </c>
      <c r="O106" s="17">
        <f>Y$12</f>
        <v>13471.175022671299</v>
      </c>
      <c r="P106" s="17">
        <f>Z$12</f>
        <v>12955.0459904133</v>
      </c>
    </row>
    <row r="107" spans="1:16" x14ac:dyDescent="0.55000000000000004">
      <c r="A107" s="4"/>
      <c r="B107" s="4"/>
      <c r="C107" s="4"/>
      <c r="K107" s="3">
        <v>43337</v>
      </c>
      <c r="L107" s="17">
        <f>$V$13</f>
        <v>9345.2069146149806</v>
      </c>
      <c r="M107" s="17">
        <f>W$13</f>
        <v>8997.7688531905405</v>
      </c>
      <c r="N107" s="17">
        <f>X$13</f>
        <v>8739.9922269724102</v>
      </c>
      <c r="O107" s="17">
        <f>Y$11</f>
        <v>13471.175022671299</v>
      </c>
      <c r="P107" s="17">
        <f>Z$11</f>
        <v>12955.0459904133</v>
      </c>
    </row>
    <row r="108" spans="1:16" x14ac:dyDescent="0.55000000000000004">
      <c r="A108" s="4"/>
      <c r="B108" s="4"/>
      <c r="C108" s="4"/>
      <c r="K108" s="3">
        <v>43337.333333333336</v>
      </c>
      <c r="L108" s="17">
        <f>$V$13</f>
        <v>9345.2069146149806</v>
      </c>
      <c r="M108" s="17">
        <f>W$13</f>
        <v>8997.7688531905405</v>
      </c>
      <c r="N108" s="17">
        <f>X$13</f>
        <v>8739.9922269724102</v>
      </c>
      <c r="O108" s="17">
        <f>Y$11</f>
        <v>13471.175022671299</v>
      </c>
      <c r="P108" s="17">
        <f>Z$11</f>
        <v>12955.0459904133</v>
      </c>
    </row>
    <row r="109" spans="1:16" x14ac:dyDescent="0.55000000000000004">
      <c r="A109" s="4"/>
      <c r="B109" s="4"/>
      <c r="C109" s="4"/>
      <c r="K109" s="3">
        <v>43337.333333333336</v>
      </c>
      <c r="L109" s="17">
        <f>$V$14</f>
        <v>17345.206914614999</v>
      </c>
      <c r="M109" s="17">
        <f>W$14</f>
        <v>16997.768853190501</v>
      </c>
      <c r="N109" s="17">
        <f>X$14</f>
        <v>16739.992226972401</v>
      </c>
      <c r="O109" s="17">
        <f>Y$12</f>
        <v>13471.175022671299</v>
      </c>
      <c r="P109" s="17">
        <f>Z$12</f>
        <v>12955.0459904133</v>
      </c>
    </row>
    <row r="110" spans="1:16" x14ac:dyDescent="0.55000000000000004">
      <c r="A110" s="4"/>
      <c r="B110" s="4"/>
      <c r="C110" s="4"/>
      <c r="K110" s="3">
        <v>43338</v>
      </c>
      <c r="L110" s="17">
        <f>$V$14</f>
        <v>17345.206914614999</v>
      </c>
      <c r="M110" s="17">
        <f>W$14</f>
        <v>16997.768853190501</v>
      </c>
      <c r="N110" s="17">
        <f>X$14</f>
        <v>16739.992226972401</v>
      </c>
      <c r="O110" s="17">
        <f>Y$12</f>
        <v>13471.175022671299</v>
      </c>
      <c r="P110" s="17">
        <f>Z$12</f>
        <v>12955.0459904133</v>
      </c>
    </row>
    <row r="111" spans="1:16" x14ac:dyDescent="0.55000000000000004">
      <c r="A111" s="4"/>
      <c r="B111" s="4"/>
      <c r="C111" s="4"/>
      <c r="K111" s="3">
        <v>43338</v>
      </c>
      <c r="L111" s="17">
        <f>$V$13</f>
        <v>9345.2069146149806</v>
      </c>
      <c r="M111" s="17">
        <f>W$13</f>
        <v>8997.7688531905405</v>
      </c>
      <c r="N111" s="17">
        <f>X$13</f>
        <v>8739.9922269724102</v>
      </c>
      <c r="O111" s="17">
        <f>Y$11</f>
        <v>13471.175022671299</v>
      </c>
      <c r="P111" s="17">
        <f>Z$11</f>
        <v>12955.0459904133</v>
      </c>
    </row>
    <row r="112" spans="1:16" x14ac:dyDescent="0.55000000000000004">
      <c r="A112" s="4"/>
      <c r="B112" s="4"/>
      <c r="C112" s="4"/>
      <c r="K112" s="3">
        <v>43338.333333333336</v>
      </c>
      <c r="L112" s="17">
        <f>$V$13</f>
        <v>9345.2069146149806</v>
      </c>
      <c r="M112" s="17">
        <f>W$13</f>
        <v>8997.7688531905405</v>
      </c>
      <c r="N112" s="17">
        <f>X$13</f>
        <v>8739.9922269724102</v>
      </c>
      <c r="O112" s="17">
        <f>Y$11</f>
        <v>13471.175022671299</v>
      </c>
      <c r="P112" s="17">
        <f>Z$11</f>
        <v>12955.0459904133</v>
      </c>
    </row>
    <row r="113" spans="1:16" x14ac:dyDescent="0.55000000000000004">
      <c r="A113" s="4"/>
      <c r="B113" s="4"/>
      <c r="C113" s="4"/>
      <c r="K113" s="3">
        <v>43338.333333333336</v>
      </c>
      <c r="L113" s="17">
        <f>$V$14</f>
        <v>17345.206914614999</v>
      </c>
      <c r="M113" s="17">
        <f>W$14</f>
        <v>16997.768853190501</v>
      </c>
      <c r="N113" s="17">
        <f>X$14</f>
        <v>16739.992226972401</v>
      </c>
      <c r="O113" s="17">
        <f>Y$12</f>
        <v>13471.175022671299</v>
      </c>
      <c r="P113" s="17">
        <f>Z$12</f>
        <v>12955.0459904133</v>
      </c>
    </row>
    <row r="114" spans="1:16" x14ac:dyDescent="0.55000000000000004">
      <c r="A114" s="4"/>
      <c r="B114" s="4"/>
      <c r="C114" s="4"/>
      <c r="K114" s="3">
        <v>43339</v>
      </c>
      <c r="L114" s="17">
        <f>$V$14</f>
        <v>17345.206914614999</v>
      </c>
      <c r="M114" s="17">
        <f>W$14</f>
        <v>16997.768853190501</v>
      </c>
      <c r="N114" s="17">
        <f>X$14</f>
        <v>16739.992226972401</v>
      </c>
      <c r="O114" s="17">
        <f>Y$12</f>
        <v>13471.175022671299</v>
      </c>
      <c r="P114" s="17">
        <f>Z$12</f>
        <v>12955.0459904133</v>
      </c>
    </row>
    <row r="115" spans="1:16" x14ac:dyDescent="0.55000000000000004">
      <c r="A115" s="4"/>
      <c r="B115" s="4"/>
      <c r="C115" s="4"/>
      <c r="K115" s="3">
        <v>43339</v>
      </c>
      <c r="L115" s="17">
        <f>$V$5</f>
        <v>8000</v>
      </c>
      <c r="M115" s="17">
        <f>W$5</f>
        <v>8000</v>
      </c>
      <c r="N115" s="17">
        <f>X$3</f>
        <v>9739.9922269723993</v>
      </c>
      <c r="O115" s="17">
        <f>Y$3</f>
        <v>13471.175022671299</v>
      </c>
      <c r="P115" s="17">
        <f>Z$7</f>
        <v>12955.0459904133</v>
      </c>
    </row>
    <row r="116" spans="1:16" x14ac:dyDescent="0.55000000000000004">
      <c r="A116" s="4"/>
      <c r="B116" s="4"/>
      <c r="C116" s="4"/>
      <c r="K116" s="3">
        <v>43339.333333333336</v>
      </c>
      <c r="L116" s="17">
        <f>$V$5</f>
        <v>8000</v>
      </c>
      <c r="M116" s="17">
        <f>W$5</f>
        <v>8000</v>
      </c>
      <c r="N116" s="17">
        <f>X$3</f>
        <v>9739.9922269723993</v>
      </c>
      <c r="O116" s="17">
        <f>Y$3</f>
        <v>13471.175022671299</v>
      </c>
      <c r="P116" s="17">
        <f>Z$7</f>
        <v>12955.0459904133</v>
      </c>
    </row>
    <row r="117" spans="1:16" x14ac:dyDescent="0.55000000000000004">
      <c r="A117" s="4"/>
      <c r="B117" s="4"/>
      <c r="C117" s="4"/>
      <c r="K117" s="3">
        <v>43339.333333333336</v>
      </c>
      <c r="L117" s="17">
        <f>$V$6</f>
        <v>8000</v>
      </c>
      <c r="M117" s="17">
        <f>W$6</f>
        <v>8000</v>
      </c>
      <c r="N117" s="17">
        <f>X$4</f>
        <v>9739.9922269723993</v>
      </c>
      <c r="O117" s="17">
        <f>Y$4</f>
        <v>13471.175022671299</v>
      </c>
      <c r="P117" s="17">
        <f>Z$8</f>
        <v>12955.0459904133</v>
      </c>
    </row>
    <row r="118" spans="1:16" x14ac:dyDescent="0.55000000000000004">
      <c r="A118" s="4"/>
      <c r="B118" s="4"/>
      <c r="C118" s="4"/>
      <c r="K118" s="3">
        <v>43340</v>
      </c>
      <c r="L118" s="17">
        <f>$V$6</f>
        <v>8000</v>
      </c>
      <c r="M118" s="17">
        <f>W$6</f>
        <v>8000</v>
      </c>
      <c r="N118" s="17">
        <f>X$4</f>
        <v>9739.9922269723993</v>
      </c>
      <c r="O118" s="17">
        <f>Y$4</f>
        <v>13471.175022671299</v>
      </c>
      <c r="P118" s="17">
        <f>Z$8</f>
        <v>12955.0459904133</v>
      </c>
    </row>
    <row r="119" spans="1:16" x14ac:dyDescent="0.55000000000000004">
      <c r="A119" s="4"/>
      <c r="B119" s="4"/>
      <c r="C119" s="4"/>
      <c r="K119" s="3">
        <v>43340</v>
      </c>
      <c r="L119" s="17">
        <f>$V$9</f>
        <v>8000</v>
      </c>
      <c r="M119" s="17">
        <f t="shared" ref="M119:O120" si="48">W$7</f>
        <v>9997.7688531905405</v>
      </c>
      <c r="N119" s="17">
        <f t="shared" si="48"/>
        <v>9739.9922269723993</v>
      </c>
      <c r="O119" s="17">
        <f t="shared" si="48"/>
        <v>13471.175022671299</v>
      </c>
      <c r="P119" s="17">
        <f>Z$3</f>
        <v>12955.0459904133</v>
      </c>
    </row>
    <row r="120" spans="1:16" x14ac:dyDescent="0.55000000000000004">
      <c r="A120" s="4"/>
      <c r="B120" s="4"/>
      <c r="C120" s="4"/>
      <c r="K120" s="3">
        <v>43340.333333333336</v>
      </c>
      <c r="L120" s="17">
        <f>$V$9</f>
        <v>8000</v>
      </c>
      <c r="M120" s="17">
        <f t="shared" si="48"/>
        <v>9997.7688531905405</v>
      </c>
      <c r="N120" s="17">
        <f t="shared" si="48"/>
        <v>9739.9922269723993</v>
      </c>
      <c r="O120" s="17">
        <f t="shared" si="48"/>
        <v>13471.175022671299</v>
      </c>
      <c r="P120" s="17">
        <f>Z$3</f>
        <v>12955.0459904133</v>
      </c>
    </row>
    <row r="121" spans="1:16" x14ac:dyDescent="0.55000000000000004">
      <c r="A121" s="4"/>
      <c r="B121" s="4"/>
      <c r="C121" s="4"/>
      <c r="K121" s="3">
        <v>43340.333333333336</v>
      </c>
      <c r="L121" s="17">
        <f>$V$10</f>
        <v>8000</v>
      </c>
      <c r="M121" s="17">
        <f t="shared" ref="M121:O122" si="49">W$8</f>
        <v>9997.7688531905405</v>
      </c>
      <c r="N121" s="17">
        <f t="shared" si="49"/>
        <v>9739.9922269723993</v>
      </c>
      <c r="O121" s="17">
        <f t="shared" si="49"/>
        <v>13471.175022671299</v>
      </c>
      <c r="P121" s="17">
        <f>Z$4</f>
        <v>12955.0459904133</v>
      </c>
    </row>
    <row r="122" spans="1:16" x14ac:dyDescent="0.55000000000000004">
      <c r="A122" s="4"/>
      <c r="B122" s="4"/>
      <c r="C122" s="4"/>
      <c r="K122" s="3">
        <v>43341</v>
      </c>
      <c r="L122" s="17">
        <f>$V$10</f>
        <v>8000</v>
      </c>
      <c r="M122" s="17">
        <f t="shared" si="49"/>
        <v>9997.7688531905405</v>
      </c>
      <c r="N122" s="17">
        <f t="shared" si="49"/>
        <v>9739.9922269723993</v>
      </c>
      <c r="O122" s="17">
        <f t="shared" si="49"/>
        <v>13471.175022671299</v>
      </c>
      <c r="P122" s="17">
        <f>Z$4</f>
        <v>12955.0459904133</v>
      </c>
    </row>
    <row r="123" spans="1:16" x14ac:dyDescent="0.55000000000000004">
      <c r="A123" s="4"/>
      <c r="B123" s="4"/>
      <c r="C123" s="4"/>
      <c r="K123" s="3">
        <v>43341</v>
      </c>
      <c r="L123" s="17">
        <f>$V$13</f>
        <v>9345.2069146149806</v>
      </c>
      <c r="M123" s="17">
        <f>W$13</f>
        <v>8997.7688531905405</v>
      </c>
      <c r="N123" s="17">
        <f>X$13</f>
        <v>8739.9922269724102</v>
      </c>
      <c r="O123" s="17">
        <f>Y$11</f>
        <v>13471.175022671299</v>
      </c>
      <c r="P123" s="17">
        <f>Z$11</f>
        <v>12955.0459904133</v>
      </c>
    </row>
    <row r="124" spans="1:16" x14ac:dyDescent="0.55000000000000004">
      <c r="K124" s="3">
        <v>43341.333333333336</v>
      </c>
      <c r="L124" s="17">
        <f>$V$13</f>
        <v>9345.2069146149806</v>
      </c>
      <c r="M124" s="17">
        <f>W$13</f>
        <v>8997.7688531905405</v>
      </c>
      <c r="N124" s="17">
        <f>X$13</f>
        <v>8739.9922269724102</v>
      </c>
      <c r="O124" s="17">
        <f>Y$11</f>
        <v>13471.175022671299</v>
      </c>
      <c r="P124" s="17">
        <f>Z$11</f>
        <v>12955.0459904133</v>
      </c>
    </row>
    <row r="125" spans="1:16" x14ac:dyDescent="0.55000000000000004">
      <c r="K125" s="3">
        <v>43341.333333333336</v>
      </c>
      <c r="L125" s="17">
        <f>$V$14</f>
        <v>17345.206914614999</v>
      </c>
      <c r="M125" s="17">
        <f>W$14</f>
        <v>16997.768853190501</v>
      </c>
      <c r="N125" s="17">
        <f>X$14</f>
        <v>16739.992226972401</v>
      </c>
      <c r="O125" s="17">
        <f>Y$12</f>
        <v>13471.175022671299</v>
      </c>
      <c r="P125" s="17">
        <f>Z$12</f>
        <v>12955.0459904133</v>
      </c>
    </row>
    <row r="126" spans="1:16" x14ac:dyDescent="0.55000000000000004">
      <c r="K126" s="3">
        <v>43342</v>
      </c>
      <c r="L126" s="17">
        <f>$V$14</f>
        <v>17345.206914614999</v>
      </c>
      <c r="M126" s="17">
        <f>W$14</f>
        <v>16997.768853190501</v>
      </c>
      <c r="N126" s="17">
        <f>X$14</f>
        <v>16739.992226972401</v>
      </c>
      <c r="O126" s="17">
        <f>Y$12</f>
        <v>13471.175022671299</v>
      </c>
      <c r="P126" s="17">
        <f>Z$12</f>
        <v>12955.0459904133</v>
      </c>
    </row>
    <row r="127" spans="1:16" x14ac:dyDescent="0.55000000000000004">
      <c r="K127" s="3">
        <v>43342</v>
      </c>
      <c r="L127" s="17">
        <f>$V$13</f>
        <v>9345.2069146149806</v>
      </c>
      <c r="M127" s="17">
        <f>W$13</f>
        <v>8997.7688531905405</v>
      </c>
      <c r="N127" s="17">
        <f>X$13</f>
        <v>8739.9922269724102</v>
      </c>
      <c r="O127" s="17">
        <f>Y$11</f>
        <v>13471.175022671299</v>
      </c>
      <c r="P127" s="17">
        <f>Z$11</f>
        <v>12955.0459904133</v>
      </c>
    </row>
    <row r="128" spans="1:16" x14ac:dyDescent="0.55000000000000004">
      <c r="K128" s="3">
        <v>43342.333333333336</v>
      </c>
      <c r="L128" s="17">
        <f>$V$13</f>
        <v>9345.2069146149806</v>
      </c>
      <c r="M128" s="17">
        <f>W$13</f>
        <v>8997.7688531905405</v>
      </c>
      <c r="N128" s="17">
        <f>X$13</f>
        <v>8739.9922269724102</v>
      </c>
      <c r="O128" s="17">
        <f>Y$11</f>
        <v>13471.175022671299</v>
      </c>
      <c r="P128" s="17">
        <f>Z$11</f>
        <v>12955.0459904133</v>
      </c>
    </row>
    <row r="129" spans="11:16" x14ac:dyDescent="0.55000000000000004">
      <c r="K129" s="3">
        <v>43342.333333333336</v>
      </c>
      <c r="L129" s="17">
        <f>$V$14</f>
        <v>17345.206914614999</v>
      </c>
      <c r="M129" s="17">
        <f>W$14</f>
        <v>16997.768853190501</v>
      </c>
      <c r="N129" s="17">
        <f>X$14</f>
        <v>16739.992226972401</v>
      </c>
      <c r="O129" s="17">
        <f>Y$12</f>
        <v>13471.175022671299</v>
      </c>
      <c r="P129" s="17">
        <f>Z$12</f>
        <v>12955.0459904133</v>
      </c>
    </row>
    <row r="130" spans="11:16" x14ac:dyDescent="0.55000000000000004">
      <c r="K130" s="3">
        <v>43343</v>
      </c>
      <c r="L130" s="17">
        <f>$V$14</f>
        <v>17345.206914614999</v>
      </c>
      <c r="M130" s="17">
        <f>W$14</f>
        <v>16997.768853190501</v>
      </c>
      <c r="N130" s="17">
        <f>X$14</f>
        <v>16739.992226972401</v>
      </c>
      <c r="O130" s="17">
        <f>Y$12</f>
        <v>13471.175022671299</v>
      </c>
      <c r="P130" s="17">
        <f>Z$12</f>
        <v>12955.0459904133</v>
      </c>
    </row>
    <row r="131" spans="11:16" x14ac:dyDescent="0.55000000000000004">
      <c r="K131" s="3">
        <v>43343</v>
      </c>
      <c r="L131" s="17">
        <f>$V$13</f>
        <v>9345.2069146149806</v>
      </c>
      <c r="M131" s="17">
        <f>W$13</f>
        <v>8997.7688531905405</v>
      </c>
      <c r="N131" s="17">
        <f>X$13</f>
        <v>8739.9922269724102</v>
      </c>
      <c r="O131" s="17">
        <f>Y$11</f>
        <v>13471.175022671299</v>
      </c>
      <c r="P131" s="17">
        <f>Z$11</f>
        <v>12955.0459904133</v>
      </c>
    </row>
    <row r="132" spans="11:16" x14ac:dyDescent="0.55000000000000004">
      <c r="K132" s="3">
        <v>43343.333333333336</v>
      </c>
      <c r="L132" s="17">
        <f>$V$13</f>
        <v>9345.2069146149806</v>
      </c>
      <c r="M132" s="17">
        <f>W$13</f>
        <v>8997.7688531905405</v>
      </c>
      <c r="N132" s="17">
        <f>X$13</f>
        <v>8739.9922269724102</v>
      </c>
      <c r="O132" s="17">
        <f>Y$11</f>
        <v>13471.175022671299</v>
      </c>
      <c r="P132" s="17">
        <f>Z$11</f>
        <v>12955.0459904133</v>
      </c>
    </row>
    <row r="133" spans="11:16" x14ac:dyDescent="0.55000000000000004">
      <c r="K133" s="3">
        <v>43343.333333333336</v>
      </c>
      <c r="L133" s="17">
        <f>$V$14</f>
        <v>17345.206914614999</v>
      </c>
      <c r="M133" s="17">
        <f>W$14</f>
        <v>16997.768853190501</v>
      </c>
      <c r="N133" s="17">
        <f>X$14</f>
        <v>16739.992226972401</v>
      </c>
      <c r="O133" s="17">
        <f>Y$12</f>
        <v>13471.175022671299</v>
      </c>
      <c r="P133" s="17">
        <f>Z$12</f>
        <v>12955.0459904133</v>
      </c>
    </row>
    <row r="134" spans="11:16" x14ac:dyDescent="0.55000000000000004">
      <c r="K134" s="3">
        <v>43344</v>
      </c>
      <c r="L134" s="17">
        <f>$V$14</f>
        <v>17345.206914614999</v>
      </c>
      <c r="M134" s="17">
        <f>W$14</f>
        <v>16997.768853190501</v>
      </c>
      <c r="N134" s="17">
        <f>X$14</f>
        <v>16739.992226972401</v>
      </c>
      <c r="O134" s="17">
        <f>Y$12</f>
        <v>13471.175022671299</v>
      </c>
      <c r="P134" s="17">
        <f>Z$12</f>
        <v>12955.0459904133</v>
      </c>
    </row>
    <row r="135" spans="11:16" x14ac:dyDescent="0.55000000000000004">
      <c r="L135" s="17"/>
      <c r="M135" s="17"/>
      <c r="N135" s="17"/>
      <c r="O135" s="17"/>
      <c r="P135" s="17"/>
    </row>
    <row r="136" spans="11:16" x14ac:dyDescent="0.55000000000000004">
      <c r="L136" s="17"/>
      <c r="M136" s="17"/>
      <c r="N136" s="17"/>
      <c r="O136" s="17"/>
      <c r="P136" s="17"/>
    </row>
    <row r="137" spans="11:16" x14ac:dyDescent="0.55000000000000004">
      <c r="L137" s="17"/>
      <c r="M137" s="17"/>
      <c r="N137" s="17"/>
      <c r="O137" s="17"/>
      <c r="P137" s="17"/>
    </row>
    <row r="138" spans="11:16" x14ac:dyDescent="0.55000000000000004">
      <c r="L138" s="17"/>
      <c r="M138" s="17"/>
      <c r="N138" s="17"/>
      <c r="O138" s="17"/>
      <c r="P138" s="17"/>
    </row>
    <row r="139" spans="11:16" x14ac:dyDescent="0.55000000000000004">
      <c r="L139" s="17"/>
      <c r="M139" s="17"/>
      <c r="N139" s="17"/>
      <c r="O139" s="17"/>
      <c r="P139" s="17"/>
    </row>
    <row r="140" spans="11:16" x14ac:dyDescent="0.55000000000000004">
      <c r="L140" s="17"/>
      <c r="M140" s="17"/>
      <c r="N140" s="17"/>
      <c r="O140" s="17"/>
      <c r="P140" s="17"/>
    </row>
    <row r="141" spans="11:16" x14ac:dyDescent="0.55000000000000004">
      <c r="L141" s="17"/>
      <c r="M141" s="17"/>
      <c r="N141" s="17"/>
      <c r="O141" s="17"/>
      <c r="P141" s="17"/>
    </row>
    <row r="142" spans="11:16" x14ac:dyDescent="0.55000000000000004">
      <c r="L142" s="17"/>
      <c r="M142" s="17"/>
      <c r="N142" s="17"/>
      <c r="O142" s="17"/>
      <c r="P142" s="17"/>
    </row>
    <row r="143" spans="11:16" x14ac:dyDescent="0.55000000000000004">
      <c r="L143" s="17"/>
      <c r="M143" s="17"/>
      <c r="N143" s="17"/>
      <c r="O143" s="17"/>
      <c r="P143" s="17"/>
    </row>
    <row r="144" spans="11:16" x14ac:dyDescent="0.55000000000000004">
      <c r="L144" s="17"/>
      <c r="M144" s="17"/>
      <c r="N144" s="17"/>
      <c r="O144" s="17"/>
      <c r="P144" s="17"/>
    </row>
    <row r="145" spans="12:16" x14ac:dyDescent="0.55000000000000004">
      <c r="L145" s="17"/>
      <c r="M145" s="17"/>
      <c r="N145" s="17"/>
      <c r="O145" s="17"/>
      <c r="P145" s="17"/>
    </row>
    <row r="146" spans="12:16" x14ac:dyDescent="0.55000000000000004">
      <c r="L146" s="17"/>
      <c r="M146" s="17"/>
      <c r="N146" s="17"/>
      <c r="O146" s="17"/>
      <c r="P146" s="17"/>
    </row>
    <row r="147" spans="12:16" x14ac:dyDescent="0.55000000000000004">
      <c r="L147" s="17"/>
      <c r="M147" s="17"/>
      <c r="N147" s="17"/>
      <c r="O147" s="17"/>
      <c r="P147" s="17"/>
    </row>
    <row r="148" spans="12:16" x14ac:dyDescent="0.55000000000000004">
      <c r="L148" s="17"/>
      <c r="M148" s="17"/>
      <c r="N148" s="17"/>
      <c r="O148" s="17"/>
      <c r="P148" s="17"/>
    </row>
    <row r="149" spans="12:16" x14ac:dyDescent="0.55000000000000004">
      <c r="L149" s="17"/>
      <c r="M149" s="17"/>
      <c r="N149" s="17"/>
      <c r="O149" s="17"/>
      <c r="P149" s="17"/>
    </row>
    <row r="150" spans="12:16" x14ac:dyDescent="0.55000000000000004">
      <c r="L150" s="17"/>
      <c r="M150" s="17"/>
      <c r="N150" s="17"/>
      <c r="O150" s="17"/>
      <c r="P150" s="17"/>
    </row>
  </sheetData>
  <mergeCells count="10">
    <mergeCell ref="S11:S14"/>
    <mergeCell ref="T11:T12"/>
    <mergeCell ref="T13:T14"/>
    <mergeCell ref="L1:S1"/>
    <mergeCell ref="S3:S6"/>
    <mergeCell ref="T3:T4"/>
    <mergeCell ref="T5:T6"/>
    <mergeCell ref="S7:S10"/>
    <mergeCell ref="T7:T8"/>
    <mergeCell ref="T9:T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Comparision_Saturday_Updated</vt:lpstr>
      <vt:lpstr>Offset</vt:lpstr>
      <vt:lpstr>Tradeoff_Graph</vt:lpstr>
      <vt:lpstr>Hydrograph_Rough</vt:lpstr>
      <vt:lpstr>Hydrograph_H0</vt:lpstr>
      <vt:lpstr>Hydrograph_Partial(H1000)</vt:lpstr>
      <vt:lpstr>Hydrograph_Template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2021-08-19T04:57:24Z</dcterms:modified>
</cp:coreProperties>
</file>