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ml.chartshapes+xml"/>
  <Override PartName="/xl/drawings/drawing5.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6.xml" ContentType="application/vnd.openxmlformats-officedocument.drawingml.chartshapes+xml"/>
  <Override PartName="/xl/drawings/drawing7.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8.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9.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0.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1.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72"/>
  <workbookPr defaultThemeVersion="166925"/>
  <mc:AlternateContent xmlns:mc="http://schemas.openxmlformats.org/markup-compatibility/2006">
    <mc:Choice Requires="x15">
      <x15ac:absPath xmlns:x15ac="http://schemas.microsoft.com/office/spreadsheetml/2010/11/ac" url="E:\Meeting_4_1_2021\Weekend-Weekday\"/>
    </mc:Choice>
  </mc:AlternateContent>
  <xr:revisionPtr revIDLastSave="0" documentId="13_ncr:1_{D3F5BFF0-2045-405A-8EC6-654D9F531105}" xr6:coauthVersionLast="36" xr6:coauthVersionMax="45" xr10:uidLastSave="{00000000-0000-0000-0000-000000000000}"/>
  <bookViews>
    <workbookView xWindow="-96" yWindow="-96" windowWidth="23232" windowHeight="12552" firstSheet="3" activeTab="7" xr2:uid="{80E1E724-675E-4A52-BA0A-AB17BC8764D5}"/>
  </bookViews>
  <sheets>
    <sheet name="FStore_H4" sheetId="32" r:id="rId1"/>
    <sheet name="FStore_H3" sheetId="33" r:id="rId2"/>
    <sheet name="FStore_H1" sheetId="16" r:id="rId3"/>
    <sheet name="RStore_unsteady H3_offset " sheetId="37" r:id="rId4"/>
    <sheet name="Slopes" sheetId="39" r:id="rId5"/>
    <sheet name="RStore_unsteady H4_offset" sheetId="38" r:id="rId6"/>
    <sheet name="RStore_unsteady H1_offset" sheetId="36" r:id="rId7"/>
    <sheet name="Rough" sheetId="8" r:id="rId8"/>
  </sheets>
  <externalReferences>
    <externalReference r:id="rId9"/>
  </externalReferences>
  <definedNames>
    <definedName name="_xlnm._FilterDatabase" localSheetId="2" hidden="1">FStore_H1!$B$3:$D$63</definedName>
    <definedName name="_xlnm._FilterDatabase" localSheetId="1" hidden="1">FStore_H3!$B$3:$D$63</definedName>
    <definedName name="_xlnm._FilterDatabase" localSheetId="0" hidden="1">FStore_H4!$B$3:$D$63</definedName>
    <definedName name="_xlnm._FilterDatabase" localSheetId="7" hidden="1">Rough!$A$3:$D$123</definedName>
    <definedName name="_xlnm._FilterDatabase" localSheetId="6" hidden="1">'RStore_unsteady H1_offset'!$B$3:$E$123</definedName>
    <definedName name="_xlnm._FilterDatabase" localSheetId="3" hidden="1">'RStore_unsteady H3_offset '!$B$3:$E$123</definedName>
    <definedName name="_xlnm._FilterDatabase" localSheetId="5" hidden="1">'RStore_unsteady H4_offset'!$B$3:$E$123</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T61" i="39" l="1"/>
  <c r="AU61" i="39"/>
  <c r="AV61" i="39"/>
  <c r="AW61" i="39"/>
  <c r="AX61" i="39"/>
  <c r="AY61" i="39"/>
  <c r="AZ61" i="39"/>
  <c r="BA61" i="39"/>
  <c r="BB61" i="39"/>
  <c r="BC61" i="39"/>
  <c r="BD61" i="39"/>
  <c r="AT62" i="39"/>
  <c r="AU62" i="39"/>
  <c r="AV62" i="39"/>
  <c r="AW62" i="39"/>
  <c r="AX62" i="39"/>
  <c r="AY62" i="39"/>
  <c r="AZ62" i="39"/>
  <c r="BA62" i="39"/>
  <c r="BB62" i="39"/>
  <c r="BC62" i="39"/>
  <c r="BD62" i="39"/>
  <c r="AT63" i="39"/>
  <c r="AU63" i="39"/>
  <c r="AV63" i="39"/>
  <c r="AW63" i="39"/>
  <c r="AX63" i="39"/>
  <c r="AY63" i="39"/>
  <c r="AZ63" i="39"/>
  <c r="BA63" i="39"/>
  <c r="BB63" i="39"/>
  <c r="BC63" i="39"/>
  <c r="BD63" i="39"/>
  <c r="AT64" i="39"/>
  <c r="AU64" i="39"/>
  <c r="AV64" i="39"/>
  <c r="AW64" i="39"/>
  <c r="AX64" i="39"/>
  <c r="AY64" i="39"/>
  <c r="AZ64" i="39"/>
  <c r="BA64" i="39"/>
  <c r="BB64" i="39"/>
  <c r="BC64" i="39"/>
  <c r="BD64" i="39"/>
  <c r="AU60" i="39"/>
  <c r="AV60" i="39"/>
  <c r="AW60" i="39"/>
  <c r="AX60" i="39"/>
  <c r="AY60" i="39"/>
  <c r="AZ60" i="39"/>
  <c r="BA60" i="39"/>
  <c r="BB60" i="39"/>
  <c r="BC60" i="39"/>
  <c r="BD60" i="39"/>
  <c r="AT60" i="39"/>
  <c r="AF61" i="39"/>
  <c r="AG61" i="39"/>
  <c r="AH61" i="39"/>
  <c r="AI61" i="39"/>
  <c r="AJ61" i="39"/>
  <c r="AK61" i="39"/>
  <c r="AL61" i="39"/>
  <c r="AM61" i="39"/>
  <c r="AN61" i="39"/>
  <c r="AO61" i="39"/>
  <c r="AP61" i="39"/>
  <c r="AF62" i="39"/>
  <c r="AG62" i="39"/>
  <c r="AH62" i="39"/>
  <c r="AI62" i="39"/>
  <c r="AJ62" i="39"/>
  <c r="AK62" i="39"/>
  <c r="AL62" i="39"/>
  <c r="AM62" i="39"/>
  <c r="AN62" i="39"/>
  <c r="AO62" i="39"/>
  <c r="AP62" i="39"/>
  <c r="AF63" i="39"/>
  <c r="AG63" i="39"/>
  <c r="AH63" i="39"/>
  <c r="AI63" i="39"/>
  <c r="AJ63" i="39"/>
  <c r="AK63" i="39"/>
  <c r="AL63" i="39"/>
  <c r="AM63" i="39"/>
  <c r="AN63" i="39"/>
  <c r="AO63" i="39"/>
  <c r="AP63" i="39"/>
  <c r="AF64" i="39"/>
  <c r="AG64" i="39"/>
  <c r="AH64" i="39"/>
  <c r="AI64" i="39"/>
  <c r="AJ64" i="39"/>
  <c r="AK64" i="39"/>
  <c r="AL64" i="39"/>
  <c r="AM64" i="39"/>
  <c r="AN64" i="39"/>
  <c r="AO64" i="39"/>
  <c r="AP64" i="39"/>
  <c r="AG60" i="39"/>
  <c r="AH60" i="39"/>
  <c r="AI60" i="39"/>
  <c r="AJ60" i="39"/>
  <c r="AK60" i="39"/>
  <c r="AL60" i="39"/>
  <c r="AM60" i="39"/>
  <c r="AN60" i="39"/>
  <c r="AO60" i="39"/>
  <c r="AP60" i="39"/>
  <c r="AF60" i="39"/>
  <c r="R61" i="39"/>
  <c r="S61" i="39"/>
  <c r="T61" i="39"/>
  <c r="U61" i="39"/>
  <c r="V61" i="39"/>
  <c r="W61" i="39"/>
  <c r="X61" i="39"/>
  <c r="Y61" i="39"/>
  <c r="Z61" i="39"/>
  <c r="AA61" i="39"/>
  <c r="AB61" i="39"/>
  <c r="R62" i="39"/>
  <c r="S62" i="39"/>
  <c r="T62" i="39"/>
  <c r="U62" i="39"/>
  <c r="V62" i="39"/>
  <c r="W62" i="39"/>
  <c r="X62" i="39"/>
  <c r="Y62" i="39"/>
  <c r="Z62" i="39"/>
  <c r="AA62" i="39"/>
  <c r="AB62" i="39"/>
  <c r="R63" i="39"/>
  <c r="S63" i="39"/>
  <c r="T63" i="39"/>
  <c r="U63" i="39"/>
  <c r="V63" i="39"/>
  <c r="W63" i="39"/>
  <c r="X63" i="39"/>
  <c r="Y63" i="39"/>
  <c r="Z63" i="39"/>
  <c r="AA63" i="39"/>
  <c r="AB63" i="39"/>
  <c r="R64" i="39"/>
  <c r="S64" i="39"/>
  <c r="T64" i="39"/>
  <c r="U64" i="39"/>
  <c r="V64" i="39"/>
  <c r="W64" i="39"/>
  <c r="X64" i="39"/>
  <c r="Y64" i="39"/>
  <c r="Z64" i="39"/>
  <c r="AA64" i="39"/>
  <c r="AB64" i="39"/>
  <c r="S60" i="39"/>
  <c r="T60" i="39"/>
  <c r="U60" i="39"/>
  <c r="V60" i="39"/>
  <c r="W60" i="39"/>
  <c r="X60" i="39"/>
  <c r="Y60" i="39"/>
  <c r="Z60" i="39"/>
  <c r="AA60" i="39"/>
  <c r="AB60" i="39"/>
  <c r="R60" i="39"/>
  <c r="E60" i="39"/>
  <c r="D61" i="39"/>
  <c r="E61" i="39"/>
  <c r="F61" i="39"/>
  <c r="G61" i="39"/>
  <c r="H61" i="39"/>
  <c r="I61" i="39"/>
  <c r="J61" i="39"/>
  <c r="K61" i="39"/>
  <c r="L61" i="39"/>
  <c r="M61" i="39"/>
  <c r="N61" i="39"/>
  <c r="D62" i="39"/>
  <c r="E62" i="39"/>
  <c r="F62" i="39"/>
  <c r="G62" i="39"/>
  <c r="H62" i="39"/>
  <c r="I62" i="39"/>
  <c r="J62" i="39"/>
  <c r="K62" i="39"/>
  <c r="L62" i="39"/>
  <c r="M62" i="39"/>
  <c r="N62" i="39"/>
  <c r="D63" i="39"/>
  <c r="E63" i="39"/>
  <c r="F63" i="39"/>
  <c r="G63" i="39"/>
  <c r="H63" i="39"/>
  <c r="I63" i="39"/>
  <c r="J63" i="39"/>
  <c r="K63" i="39"/>
  <c r="L63" i="39"/>
  <c r="M63" i="39"/>
  <c r="N63" i="39"/>
  <c r="D64" i="39"/>
  <c r="E64" i="39"/>
  <c r="F64" i="39"/>
  <c r="G64" i="39"/>
  <c r="H64" i="39"/>
  <c r="I64" i="39"/>
  <c r="J64" i="39"/>
  <c r="K64" i="39"/>
  <c r="L64" i="39"/>
  <c r="M64" i="39"/>
  <c r="N64" i="39"/>
  <c r="F60" i="39"/>
  <c r="G60" i="39"/>
  <c r="H60" i="39"/>
  <c r="I60" i="39"/>
  <c r="J60" i="39"/>
  <c r="K60" i="39"/>
  <c r="L60" i="39"/>
  <c r="M60" i="39"/>
  <c r="N60" i="39"/>
  <c r="D60" i="39"/>
  <c r="B90" i="39"/>
  <c r="AB16" i="39"/>
  <c r="AB82" i="39" s="1"/>
  <c r="AB101" i="39" s="1"/>
  <c r="AA16" i="39"/>
  <c r="Z16" i="39"/>
  <c r="Y16" i="39"/>
  <c r="X16" i="39"/>
  <c r="U16" i="39"/>
  <c r="T16" i="39"/>
  <c r="S16" i="39"/>
  <c r="R16" i="39"/>
  <c r="R82" i="39" s="1"/>
  <c r="R101" i="39" s="1"/>
  <c r="Q16" i="39"/>
  <c r="Q82" i="39" s="1"/>
  <c r="Q101" i="39" s="1"/>
  <c r="N16" i="39"/>
  <c r="N82" i="39" s="1"/>
  <c r="N101" i="39" s="1"/>
  <c r="M16" i="39"/>
  <c r="M82" i="39" s="1"/>
  <c r="M101" i="39" s="1"/>
  <c r="L16" i="39"/>
  <c r="L82" i="39" s="1"/>
  <c r="L101" i="39" s="1"/>
  <c r="K16" i="39"/>
  <c r="J16" i="39"/>
  <c r="G16" i="39"/>
  <c r="F16" i="39"/>
  <c r="F82" i="39" s="1"/>
  <c r="F101" i="39" s="1"/>
  <c r="E16" i="39"/>
  <c r="E82" i="39" s="1"/>
  <c r="E101" i="39" s="1"/>
  <c r="D16" i="39"/>
  <c r="D82" i="39" s="1"/>
  <c r="D101" i="39" s="1"/>
  <c r="C16" i="39"/>
  <c r="AB15" i="39"/>
  <c r="AA15" i="39"/>
  <c r="Z15" i="39"/>
  <c r="Y15" i="39"/>
  <c r="X15" i="39"/>
  <c r="X81" i="39" s="1"/>
  <c r="X100" i="39" s="1"/>
  <c r="U15" i="39"/>
  <c r="U81" i="39" s="1"/>
  <c r="U100" i="39" s="1"/>
  <c r="T15" i="39"/>
  <c r="T81" i="39" s="1"/>
  <c r="T100" i="39" s="1"/>
  <c r="S15" i="39"/>
  <c r="S81" i="39" s="1"/>
  <c r="S100" i="39" s="1"/>
  <c r="R15" i="39"/>
  <c r="R81" i="39" s="1"/>
  <c r="R100" i="39" s="1"/>
  <c r="Q15" i="39"/>
  <c r="N15" i="39"/>
  <c r="M15" i="39"/>
  <c r="L15" i="39"/>
  <c r="L81" i="39" s="1"/>
  <c r="L100" i="39" s="1"/>
  <c r="K15" i="39"/>
  <c r="K81" i="39" s="1"/>
  <c r="K100" i="39" s="1"/>
  <c r="J15" i="39"/>
  <c r="J81" i="39" s="1"/>
  <c r="J100" i="39" s="1"/>
  <c r="G15" i="39"/>
  <c r="G81" i="39" s="1"/>
  <c r="G100" i="39" s="1"/>
  <c r="F15" i="39"/>
  <c r="F81" i="39" s="1"/>
  <c r="F100" i="39" s="1"/>
  <c r="E15" i="39"/>
  <c r="D15" i="39"/>
  <c r="C15" i="39"/>
  <c r="AB14" i="39"/>
  <c r="AB80" i="39" s="1"/>
  <c r="AB99" i="39" s="1"/>
  <c r="AA14" i="39"/>
  <c r="Z14" i="39"/>
  <c r="Y14" i="39"/>
  <c r="X14" i="39"/>
  <c r="U14" i="39"/>
  <c r="T14" i="39"/>
  <c r="S14" i="39"/>
  <c r="R14" i="39"/>
  <c r="R80" i="39" s="1"/>
  <c r="R99" i="39" s="1"/>
  <c r="Q14" i="39"/>
  <c r="Q80" i="39" s="1"/>
  <c r="Q99" i="39" s="1"/>
  <c r="N14" i="39"/>
  <c r="N80" i="39" s="1"/>
  <c r="N99" i="39" s="1"/>
  <c r="M14" i="39"/>
  <c r="M80" i="39" s="1"/>
  <c r="M99" i="39" s="1"/>
  <c r="L14" i="39"/>
  <c r="L80" i="39" s="1"/>
  <c r="L99" i="39" s="1"/>
  <c r="K14" i="39"/>
  <c r="J14" i="39"/>
  <c r="G14" i="39"/>
  <c r="F14" i="39"/>
  <c r="F80" i="39" s="1"/>
  <c r="F99" i="39" s="1"/>
  <c r="E14" i="39"/>
  <c r="E80" i="39" s="1"/>
  <c r="E99" i="39" s="1"/>
  <c r="D14" i="39"/>
  <c r="D80" i="39" s="1"/>
  <c r="D99" i="39" s="1"/>
  <c r="C14" i="39"/>
  <c r="C80" i="39" s="1"/>
  <c r="C99" i="39" s="1"/>
  <c r="AB13" i="39"/>
  <c r="AA13" i="39"/>
  <c r="Z13" i="39"/>
  <c r="Y13" i="39"/>
  <c r="X13" i="39"/>
  <c r="X79" i="39" s="1"/>
  <c r="X98" i="39" s="1"/>
  <c r="U13" i="39"/>
  <c r="U79" i="39" s="1"/>
  <c r="U98" i="39" s="1"/>
  <c r="T13" i="39"/>
  <c r="T79" i="39" s="1"/>
  <c r="T98" i="39" s="1"/>
  <c r="S13" i="39"/>
  <c r="S79" i="39" s="1"/>
  <c r="S98" i="39" s="1"/>
  <c r="R13" i="39"/>
  <c r="R79" i="39" s="1"/>
  <c r="R98" i="39" s="1"/>
  <c r="Q13" i="39"/>
  <c r="N13" i="39"/>
  <c r="M13" i="39"/>
  <c r="L13" i="39"/>
  <c r="L79" i="39" s="1"/>
  <c r="L98" i="39" s="1"/>
  <c r="K13" i="39"/>
  <c r="K79" i="39" s="1"/>
  <c r="K98" i="39" s="1"/>
  <c r="J13" i="39"/>
  <c r="J79" i="39" s="1"/>
  <c r="J98" i="39" s="1"/>
  <c r="G13" i="39"/>
  <c r="G79" i="39" s="1"/>
  <c r="G98" i="39" s="1"/>
  <c r="F13" i="39"/>
  <c r="F79" i="39" s="1"/>
  <c r="F98" i="39" s="1"/>
  <c r="E13" i="39"/>
  <c r="D13" i="39"/>
  <c r="C13" i="39"/>
  <c r="AB12" i="39"/>
  <c r="AB78" i="39" s="1"/>
  <c r="AB97" i="39" s="1"/>
  <c r="AA12" i="39"/>
  <c r="Z12" i="39"/>
  <c r="Y12" i="39"/>
  <c r="X12" i="39"/>
  <c r="U12" i="39"/>
  <c r="T12" i="39"/>
  <c r="S12" i="39"/>
  <c r="R12" i="39"/>
  <c r="R78" i="39" s="1"/>
  <c r="R97" i="39" s="1"/>
  <c r="Q12" i="39"/>
  <c r="Q78" i="39" s="1"/>
  <c r="Q97" i="39" s="1"/>
  <c r="N12" i="39"/>
  <c r="N78" i="39" s="1"/>
  <c r="N97" i="39" s="1"/>
  <c r="M12" i="39"/>
  <c r="M78" i="39" s="1"/>
  <c r="M97" i="39" s="1"/>
  <c r="L12" i="39"/>
  <c r="L78" i="39" s="1"/>
  <c r="L97" i="39" s="1"/>
  <c r="K12" i="39"/>
  <c r="J12" i="39"/>
  <c r="G12" i="39"/>
  <c r="F12" i="39"/>
  <c r="F78" i="39" s="1"/>
  <c r="F97" i="39" s="1"/>
  <c r="E12" i="39"/>
  <c r="E78" i="39" s="1"/>
  <c r="E97" i="39" s="1"/>
  <c r="D12" i="39"/>
  <c r="D78" i="39" s="1"/>
  <c r="D97" i="39" s="1"/>
  <c r="C12" i="39"/>
  <c r="C78" i="39" s="1"/>
  <c r="C97" i="39" s="1"/>
  <c r="AB11" i="39"/>
  <c r="AA11" i="39"/>
  <c r="Z11" i="39"/>
  <c r="Y11" i="39"/>
  <c r="X11" i="39"/>
  <c r="X77" i="39" s="1"/>
  <c r="X96" i="39" s="1"/>
  <c r="U11" i="39"/>
  <c r="U77" i="39" s="1"/>
  <c r="U96" i="39" s="1"/>
  <c r="T11" i="39"/>
  <c r="T77" i="39" s="1"/>
  <c r="T96" i="39" s="1"/>
  <c r="S11" i="39"/>
  <c r="S77" i="39" s="1"/>
  <c r="S96" i="39" s="1"/>
  <c r="R11" i="39"/>
  <c r="R77" i="39" s="1"/>
  <c r="R96" i="39" s="1"/>
  <c r="Q11" i="39"/>
  <c r="N11" i="39"/>
  <c r="M11" i="39"/>
  <c r="L11" i="39"/>
  <c r="L77" i="39" s="1"/>
  <c r="L96" i="39" s="1"/>
  <c r="K11" i="39"/>
  <c r="K77" i="39" s="1"/>
  <c r="K96" i="39" s="1"/>
  <c r="J11" i="39"/>
  <c r="J77" i="39" s="1"/>
  <c r="J96" i="39" s="1"/>
  <c r="G11" i="39"/>
  <c r="G77" i="39" s="1"/>
  <c r="G96" i="39" s="1"/>
  <c r="F11" i="39"/>
  <c r="F77" i="39" s="1"/>
  <c r="F96" i="39" s="1"/>
  <c r="E11" i="39"/>
  <c r="D11" i="39"/>
  <c r="C11" i="39"/>
  <c r="AB10" i="39"/>
  <c r="AB76" i="39" s="1"/>
  <c r="AB95" i="39" s="1"/>
  <c r="AA10" i="39"/>
  <c r="Z10" i="39"/>
  <c r="Z76" i="39" s="1"/>
  <c r="Z95" i="39" s="1"/>
  <c r="Y10" i="39"/>
  <c r="X10" i="39"/>
  <c r="U10" i="39"/>
  <c r="T10" i="39"/>
  <c r="S10" i="39"/>
  <c r="R10" i="39"/>
  <c r="R76" i="39" s="1"/>
  <c r="R95" i="39" s="1"/>
  <c r="Q10" i="39"/>
  <c r="Q76" i="39" s="1"/>
  <c r="Q95" i="39" s="1"/>
  <c r="N10" i="39"/>
  <c r="N76" i="39" s="1"/>
  <c r="N95" i="39" s="1"/>
  <c r="M10" i="39"/>
  <c r="M76" i="39" s="1"/>
  <c r="M95" i="39" s="1"/>
  <c r="L10" i="39"/>
  <c r="L76" i="39" s="1"/>
  <c r="L95" i="39" s="1"/>
  <c r="K10" i="39"/>
  <c r="J10" i="39"/>
  <c r="G10" i="39"/>
  <c r="F10" i="39"/>
  <c r="F76" i="39" s="1"/>
  <c r="F95" i="39" s="1"/>
  <c r="E10" i="39"/>
  <c r="E76" i="39" s="1"/>
  <c r="E95" i="39" s="1"/>
  <c r="D10" i="39"/>
  <c r="D76" i="39" s="1"/>
  <c r="D95" i="39" s="1"/>
  <c r="C10" i="39"/>
  <c r="C76" i="39" s="1"/>
  <c r="C95" i="39" s="1"/>
  <c r="AB9" i="39"/>
  <c r="AA9" i="39"/>
  <c r="Z9" i="39"/>
  <c r="Y9" i="39"/>
  <c r="X9" i="39"/>
  <c r="X75" i="39" s="1"/>
  <c r="X94" i="39" s="1"/>
  <c r="U9" i="39"/>
  <c r="U75" i="39" s="1"/>
  <c r="U94" i="39" s="1"/>
  <c r="T9" i="39"/>
  <c r="T75" i="39" s="1"/>
  <c r="T94" i="39" s="1"/>
  <c r="S9" i="39"/>
  <c r="S75" i="39" s="1"/>
  <c r="S94" i="39" s="1"/>
  <c r="R9" i="39"/>
  <c r="R75" i="39" s="1"/>
  <c r="R94" i="39" s="1"/>
  <c r="Q9" i="39"/>
  <c r="N9" i="39"/>
  <c r="M9" i="39"/>
  <c r="L9" i="39"/>
  <c r="L75" i="39" s="1"/>
  <c r="L94" i="39" s="1"/>
  <c r="K9" i="39"/>
  <c r="K75" i="39" s="1"/>
  <c r="K94" i="39" s="1"/>
  <c r="J9" i="39"/>
  <c r="J75" i="39" s="1"/>
  <c r="J94" i="39" s="1"/>
  <c r="G9" i="39"/>
  <c r="G75" i="39" s="1"/>
  <c r="G94" i="39" s="1"/>
  <c r="F9" i="39"/>
  <c r="F75" i="39" s="1"/>
  <c r="F94" i="39" s="1"/>
  <c r="E9" i="39"/>
  <c r="D9" i="39"/>
  <c r="C9" i="39"/>
  <c r="AB8" i="39"/>
  <c r="AB74" i="39" s="1"/>
  <c r="AB93" i="39" s="1"/>
  <c r="AA8" i="39"/>
  <c r="Z8" i="39"/>
  <c r="Z74" i="39" s="1"/>
  <c r="Z93" i="39" s="1"/>
  <c r="Y8" i="39"/>
  <c r="X8" i="39"/>
  <c r="U8" i="39"/>
  <c r="T8" i="39"/>
  <c r="S8" i="39"/>
  <c r="R8" i="39"/>
  <c r="R74" i="39" s="1"/>
  <c r="R93" i="39" s="1"/>
  <c r="Q8" i="39"/>
  <c r="Q74" i="39" s="1"/>
  <c r="Q93" i="39" s="1"/>
  <c r="N8" i="39"/>
  <c r="N74" i="39" s="1"/>
  <c r="N93" i="39" s="1"/>
  <c r="M8" i="39"/>
  <c r="M74" i="39" s="1"/>
  <c r="M93" i="39" s="1"/>
  <c r="L8" i="39"/>
  <c r="L74" i="39" s="1"/>
  <c r="L93" i="39" s="1"/>
  <c r="K8" i="39"/>
  <c r="J8" i="39"/>
  <c r="G8" i="39"/>
  <c r="F8" i="39"/>
  <c r="F74" i="39" s="1"/>
  <c r="F93" i="39" s="1"/>
  <c r="E8" i="39"/>
  <c r="E74" i="39" s="1"/>
  <c r="E93" i="39" s="1"/>
  <c r="D8" i="39"/>
  <c r="D74" i="39" s="1"/>
  <c r="D93" i="39" s="1"/>
  <c r="C8" i="39"/>
  <c r="C74" i="39" s="1"/>
  <c r="C93" i="39" s="1"/>
  <c r="AB7" i="39"/>
  <c r="AA7" i="39"/>
  <c r="Z7" i="39"/>
  <c r="Y7" i="39"/>
  <c r="X7" i="39"/>
  <c r="X73" i="39" s="1"/>
  <c r="X92" i="39" s="1"/>
  <c r="U7" i="39"/>
  <c r="U73" i="39" s="1"/>
  <c r="U92" i="39" s="1"/>
  <c r="T7" i="39"/>
  <c r="T73" i="39" s="1"/>
  <c r="T92" i="39" s="1"/>
  <c r="S7" i="39"/>
  <c r="S73" i="39" s="1"/>
  <c r="S92" i="39" s="1"/>
  <c r="R7" i="39"/>
  <c r="R73" i="39" s="1"/>
  <c r="R92" i="39" s="1"/>
  <c r="Q7" i="39"/>
  <c r="N7" i="39"/>
  <c r="M7" i="39"/>
  <c r="L7" i="39"/>
  <c r="L73" i="39" s="1"/>
  <c r="L92" i="39" s="1"/>
  <c r="K7" i="39"/>
  <c r="K73" i="39" s="1"/>
  <c r="K92" i="39" s="1"/>
  <c r="J7" i="39"/>
  <c r="J73" i="39" s="1"/>
  <c r="J92" i="39" s="1"/>
  <c r="G7" i="39"/>
  <c r="G73" i="39" s="1"/>
  <c r="G92" i="39" s="1"/>
  <c r="F7" i="39"/>
  <c r="F73" i="39" s="1"/>
  <c r="F92" i="39" s="1"/>
  <c r="E7" i="39"/>
  <c r="D7" i="39"/>
  <c r="C7" i="39"/>
  <c r="AB6" i="39"/>
  <c r="AB72" i="39" s="1"/>
  <c r="AB91" i="39" s="1"/>
  <c r="AA6" i="39"/>
  <c r="Z6" i="39"/>
  <c r="Z72" i="39" s="1"/>
  <c r="Z91" i="39" s="1"/>
  <c r="Y6" i="39"/>
  <c r="X6" i="39"/>
  <c r="U6" i="39"/>
  <c r="T6" i="39"/>
  <c r="S6" i="39"/>
  <c r="R6" i="39"/>
  <c r="R72" i="39" s="1"/>
  <c r="R91" i="39" s="1"/>
  <c r="Q6" i="39"/>
  <c r="Q72" i="39" s="1"/>
  <c r="Q91" i="39" s="1"/>
  <c r="N6" i="39"/>
  <c r="N72" i="39" s="1"/>
  <c r="N91" i="39" s="1"/>
  <c r="M6" i="39"/>
  <c r="M72" i="39" s="1"/>
  <c r="M91" i="39" s="1"/>
  <c r="L6" i="39"/>
  <c r="L72" i="39" s="1"/>
  <c r="L91" i="39" s="1"/>
  <c r="K6" i="39"/>
  <c r="J6" i="39"/>
  <c r="G6" i="39"/>
  <c r="F6" i="39"/>
  <c r="E6" i="39"/>
  <c r="E72" i="39" s="1"/>
  <c r="E91" i="39" s="1"/>
  <c r="D6" i="39"/>
  <c r="D72" i="39" s="1"/>
  <c r="D91" i="39" s="1"/>
  <c r="C6" i="39"/>
  <c r="C72" i="39" s="1"/>
  <c r="C91" i="39" s="1"/>
  <c r="AB5" i="39"/>
  <c r="AA5" i="39"/>
  <c r="Z5" i="39"/>
  <c r="Y5" i="39"/>
  <c r="X5" i="39"/>
  <c r="X71" i="39" s="1"/>
  <c r="X90" i="39" s="1"/>
  <c r="U5" i="39"/>
  <c r="U71" i="39" s="1"/>
  <c r="U90" i="39" s="1"/>
  <c r="T5" i="39"/>
  <c r="T71" i="39" s="1"/>
  <c r="T90" i="39" s="1"/>
  <c r="S5" i="39"/>
  <c r="S71" i="39" s="1"/>
  <c r="S90" i="39" s="1"/>
  <c r="R5" i="39"/>
  <c r="R71" i="39" s="1"/>
  <c r="R90" i="39" s="1"/>
  <c r="Q5" i="39"/>
  <c r="N5" i="39"/>
  <c r="M5" i="39"/>
  <c r="L5" i="39"/>
  <c r="L71" i="39" s="1"/>
  <c r="L90" i="39" s="1"/>
  <c r="K5" i="39"/>
  <c r="K71" i="39" s="1"/>
  <c r="K90" i="39" s="1"/>
  <c r="J5" i="39"/>
  <c r="J71" i="39" s="1"/>
  <c r="J90" i="39" s="1"/>
  <c r="G5" i="39"/>
  <c r="G71" i="39" s="1"/>
  <c r="G90" i="39" s="1"/>
  <c r="F5" i="39"/>
  <c r="F71" i="39" s="1"/>
  <c r="F90" i="39" s="1"/>
  <c r="E5" i="39"/>
  <c r="D5" i="39"/>
  <c r="C5" i="39"/>
  <c r="C71" i="39" l="1"/>
  <c r="C90" i="39" s="1"/>
  <c r="G72" i="39"/>
  <c r="G91" i="39" s="1"/>
  <c r="S76" i="39"/>
  <c r="S95" i="39" s="1"/>
  <c r="C77" i="39"/>
  <c r="C96" i="39" s="1"/>
  <c r="G78" i="39"/>
  <c r="G97" i="39" s="1"/>
  <c r="C79" i="39"/>
  <c r="C98" i="39" s="1"/>
  <c r="S80" i="39"/>
  <c r="S99" i="39" s="1"/>
  <c r="M81" i="39"/>
  <c r="M100" i="39" s="1"/>
  <c r="G82" i="39"/>
  <c r="G101" i="39" s="1"/>
  <c r="Y71" i="39"/>
  <c r="Y90" i="39" s="1"/>
  <c r="N71" i="39"/>
  <c r="N90" i="39" s="1"/>
  <c r="J72" i="39"/>
  <c r="J91" i="39" s="1"/>
  <c r="T72" i="39"/>
  <c r="T91" i="39" s="1"/>
  <c r="Y73" i="39"/>
  <c r="Y92" i="39" s="1"/>
  <c r="N73" i="39"/>
  <c r="N92" i="39" s="1"/>
  <c r="J74" i="39"/>
  <c r="J93" i="39" s="1"/>
  <c r="T74" i="39"/>
  <c r="T93" i="39" s="1"/>
  <c r="Y75" i="39"/>
  <c r="Y94" i="39" s="1"/>
  <c r="N75" i="39"/>
  <c r="N94" i="39" s="1"/>
  <c r="J76" i="39"/>
  <c r="J95" i="39" s="1"/>
  <c r="T76" i="39"/>
  <c r="T95" i="39" s="1"/>
  <c r="Y77" i="39"/>
  <c r="Y96" i="39" s="1"/>
  <c r="N77" i="39"/>
  <c r="N96" i="39" s="1"/>
  <c r="J78" i="39"/>
  <c r="J97" i="39" s="1"/>
  <c r="T78" i="39"/>
  <c r="T97" i="39" s="1"/>
  <c r="Y79" i="39"/>
  <c r="Y98" i="39" s="1"/>
  <c r="N79" i="39"/>
  <c r="N98" i="39" s="1"/>
  <c r="J80" i="39"/>
  <c r="J99" i="39" s="1"/>
  <c r="T80" i="39"/>
  <c r="T99" i="39" s="1"/>
  <c r="Y81" i="39"/>
  <c r="Y100" i="39" s="1"/>
  <c r="N81" i="39"/>
  <c r="N100" i="39" s="1"/>
  <c r="J82" i="39"/>
  <c r="J101" i="39" s="1"/>
  <c r="T82" i="39"/>
  <c r="T101" i="39" s="1"/>
  <c r="AA72" i="39"/>
  <c r="AA91" i="39" s="1"/>
  <c r="M71" i="39"/>
  <c r="M90" i="39" s="1"/>
  <c r="S72" i="39"/>
  <c r="S91" i="39" s="1"/>
  <c r="C73" i="39"/>
  <c r="C92" i="39" s="1"/>
  <c r="M73" i="39"/>
  <c r="M92" i="39" s="1"/>
  <c r="G74" i="39"/>
  <c r="G93" i="39" s="1"/>
  <c r="S74" i="39"/>
  <c r="S93" i="39" s="1"/>
  <c r="C75" i="39"/>
  <c r="C94" i="39" s="1"/>
  <c r="M75" i="39"/>
  <c r="M94" i="39" s="1"/>
  <c r="G76" i="39"/>
  <c r="G95" i="39" s="1"/>
  <c r="M77" i="39"/>
  <c r="M96" i="39" s="1"/>
  <c r="S78" i="39"/>
  <c r="S97" i="39" s="1"/>
  <c r="M79" i="39"/>
  <c r="M98" i="39" s="1"/>
  <c r="G80" i="39"/>
  <c r="G99" i="39" s="1"/>
  <c r="C81" i="39"/>
  <c r="C100" i="39" s="1"/>
  <c r="S82" i="39"/>
  <c r="S101" i="39" s="1"/>
  <c r="E71" i="39"/>
  <c r="E90" i="39" s="1"/>
  <c r="Q71" i="39"/>
  <c r="Q90" i="39" s="1"/>
  <c r="K72" i="39"/>
  <c r="K91" i="39" s="1"/>
  <c r="U72" i="39"/>
  <c r="U91" i="39" s="1"/>
  <c r="E73" i="39"/>
  <c r="E92" i="39" s="1"/>
  <c r="Q73" i="39"/>
  <c r="Q92" i="39" s="1"/>
  <c r="K74" i="39"/>
  <c r="K93" i="39" s="1"/>
  <c r="U74" i="39"/>
  <c r="U93" i="39" s="1"/>
  <c r="E75" i="39"/>
  <c r="E94" i="39" s="1"/>
  <c r="Q75" i="39"/>
  <c r="Q94" i="39" s="1"/>
  <c r="K76" i="39"/>
  <c r="K95" i="39" s="1"/>
  <c r="U76" i="39"/>
  <c r="U95" i="39" s="1"/>
  <c r="E77" i="39"/>
  <c r="E96" i="39" s="1"/>
  <c r="Q77" i="39"/>
  <c r="Q96" i="39" s="1"/>
  <c r="K78" i="39"/>
  <c r="K97" i="39" s="1"/>
  <c r="U78" i="39"/>
  <c r="U97" i="39" s="1"/>
  <c r="E79" i="39"/>
  <c r="E98" i="39" s="1"/>
  <c r="Q79" i="39"/>
  <c r="Q98" i="39" s="1"/>
  <c r="K80" i="39"/>
  <c r="K99" i="39" s="1"/>
  <c r="U80" i="39"/>
  <c r="U99" i="39" s="1"/>
  <c r="E81" i="39"/>
  <c r="E100" i="39" s="1"/>
  <c r="Q81" i="39"/>
  <c r="Q100" i="39" s="1"/>
  <c r="K82" i="39"/>
  <c r="K101" i="39" s="1"/>
  <c r="U82" i="39"/>
  <c r="U101" i="39" s="1"/>
  <c r="C82" i="39"/>
  <c r="C101" i="39" s="1"/>
  <c r="Z78" i="39"/>
  <c r="Z97" i="39" s="1"/>
  <c r="Z80" i="39"/>
  <c r="Z99" i="39" s="1"/>
  <c r="Z82" i="39"/>
  <c r="Z101" i="39" s="1"/>
  <c r="D71" i="39"/>
  <c r="D90" i="39" s="1"/>
  <c r="Z71" i="39"/>
  <c r="Z90" i="39" s="1"/>
  <c r="D73" i="39"/>
  <c r="D92" i="39" s="1"/>
  <c r="Z73" i="39"/>
  <c r="Z92" i="39" s="1"/>
  <c r="D75" i="39"/>
  <c r="D94" i="39" s="1"/>
  <c r="Z75" i="39"/>
  <c r="Z94" i="39" s="1"/>
  <c r="D77" i="39"/>
  <c r="D96" i="39" s="1"/>
  <c r="Z77" i="39"/>
  <c r="Z96" i="39" s="1"/>
  <c r="D79" i="39"/>
  <c r="D98" i="39" s="1"/>
  <c r="Z79" i="39"/>
  <c r="Z98" i="39" s="1"/>
  <c r="D81" i="39"/>
  <c r="D100" i="39" s="1"/>
  <c r="Z81" i="39"/>
  <c r="Z100" i="39" s="1"/>
  <c r="B71" i="39"/>
  <c r="AA71" i="39"/>
  <c r="AA90" i="39" s="1"/>
  <c r="AA73" i="39"/>
  <c r="AA92" i="39" s="1"/>
  <c r="AA75" i="39"/>
  <c r="AA94" i="39" s="1"/>
  <c r="AA77" i="39"/>
  <c r="AA96" i="39" s="1"/>
  <c r="AA79" i="39"/>
  <c r="AA98" i="39" s="1"/>
  <c r="AA81" i="39"/>
  <c r="AA100" i="39" s="1"/>
  <c r="AB71" i="39"/>
  <c r="AB90" i="39" s="1"/>
  <c r="X72" i="39"/>
  <c r="X91" i="39" s="1"/>
  <c r="AB73" i="39"/>
  <c r="AB92" i="39" s="1"/>
  <c r="X74" i="39"/>
  <c r="X93" i="39" s="1"/>
  <c r="AB75" i="39"/>
  <c r="AB94" i="39" s="1"/>
  <c r="X76" i="39"/>
  <c r="X95" i="39" s="1"/>
  <c r="AB77" i="39"/>
  <c r="AB96" i="39" s="1"/>
  <c r="X78" i="39"/>
  <c r="X97" i="39" s="1"/>
  <c r="AB79" i="39"/>
  <c r="AB98" i="39" s="1"/>
  <c r="X80" i="39"/>
  <c r="X99" i="39" s="1"/>
  <c r="AB81" i="39"/>
  <c r="AB100" i="39" s="1"/>
  <c r="X82" i="39"/>
  <c r="X101" i="39" s="1"/>
  <c r="F72" i="39"/>
  <c r="F91" i="39" s="1"/>
  <c r="Y72" i="39"/>
  <c r="Y91" i="39" s="1"/>
  <c r="Y74" i="39"/>
  <c r="Y93" i="39" s="1"/>
  <c r="Y76" i="39"/>
  <c r="Y95" i="39" s="1"/>
  <c r="Y78" i="39"/>
  <c r="Y97" i="39" s="1"/>
  <c r="Y80" i="39"/>
  <c r="Y99" i="39" s="1"/>
  <c r="Y82" i="39"/>
  <c r="Y101" i="39" s="1"/>
  <c r="AA74" i="39"/>
  <c r="AA93" i="39" s="1"/>
  <c r="AA76" i="39"/>
  <c r="AA95" i="39" s="1"/>
  <c r="AA78" i="39"/>
  <c r="AA97" i="39" s="1"/>
  <c r="AA80" i="39"/>
  <c r="AA99" i="39" s="1"/>
  <c r="AA82" i="39"/>
  <c r="AA101" i="39" s="1"/>
  <c r="P130" i="38" l="1"/>
  <c r="Q125" i="38"/>
  <c r="Q122" i="38"/>
  <c r="Q121" i="38"/>
  <c r="Q119" i="38"/>
  <c r="P119" i="38"/>
  <c r="Q117" i="38"/>
  <c r="Q113" i="38"/>
  <c r="O113" i="38"/>
  <c r="R109" i="38"/>
  <c r="N108" i="38"/>
  <c r="Q106" i="38"/>
  <c r="Q105" i="38"/>
  <c r="Q103" i="38"/>
  <c r="Q98" i="38"/>
  <c r="Q97" i="38"/>
  <c r="N96" i="38"/>
  <c r="Q95" i="38"/>
  <c r="O92" i="38"/>
  <c r="O91" i="38"/>
  <c r="O90" i="38"/>
  <c r="Q88" i="38"/>
  <c r="Q87" i="38"/>
  <c r="R85" i="38"/>
  <c r="Q82" i="38"/>
  <c r="R80" i="38"/>
  <c r="Q77" i="38"/>
  <c r="O73" i="38"/>
  <c r="P70" i="38"/>
  <c r="Q69" i="38"/>
  <c r="Q65" i="38"/>
  <c r="O65" i="38"/>
  <c r="R61" i="38"/>
  <c r="R52" i="38"/>
  <c r="R51" i="38"/>
  <c r="Q50" i="38"/>
  <c r="O50" i="38"/>
  <c r="R44" i="38"/>
  <c r="O44" i="38"/>
  <c r="P42" i="38"/>
  <c r="Q40" i="38"/>
  <c r="Q38" i="38"/>
  <c r="R37" i="38"/>
  <c r="R34" i="38"/>
  <c r="O33" i="38"/>
  <c r="R32" i="38"/>
  <c r="Q32" i="38"/>
  <c r="R29" i="38"/>
  <c r="Q29" i="38"/>
  <c r="O25" i="38"/>
  <c r="N25" i="38"/>
  <c r="P22" i="38"/>
  <c r="Q21" i="38"/>
  <c r="O17" i="38"/>
  <c r="R16" i="38"/>
  <c r="N12" i="38"/>
  <c r="R7" i="38"/>
  <c r="R101" i="38" s="1"/>
  <c r="Q7" i="38"/>
  <c r="P7" i="38"/>
  <c r="N7" i="38"/>
  <c r="R6" i="38"/>
  <c r="Q123" i="38" s="1"/>
  <c r="Q6" i="38"/>
  <c r="Q86" i="38" s="1"/>
  <c r="P6" i="38"/>
  <c r="Q48" i="38" s="1"/>
  <c r="N6" i="38"/>
  <c r="R5" i="38"/>
  <c r="P94" i="38" s="1"/>
  <c r="Q5" i="38"/>
  <c r="P5" i="38"/>
  <c r="P84" i="38" s="1"/>
  <c r="N5" i="38"/>
  <c r="R4" i="38"/>
  <c r="O117" i="38" s="1"/>
  <c r="Q4" i="38"/>
  <c r="O125" i="38" s="1"/>
  <c r="P4" i="38"/>
  <c r="O84" i="38" s="1"/>
  <c r="Q3" i="38"/>
  <c r="N130" i="38" s="1"/>
  <c r="P3" i="38"/>
  <c r="N119" i="38" s="1"/>
  <c r="N3" i="38"/>
  <c r="R128" i="37"/>
  <c r="R127" i="37"/>
  <c r="R124" i="37"/>
  <c r="P121" i="37"/>
  <c r="R119" i="37"/>
  <c r="R116" i="37"/>
  <c r="R111" i="37"/>
  <c r="N108" i="37"/>
  <c r="N99" i="37"/>
  <c r="P94" i="37"/>
  <c r="O94" i="37"/>
  <c r="R92" i="37"/>
  <c r="N91" i="37"/>
  <c r="P89" i="37"/>
  <c r="R88" i="37"/>
  <c r="R87" i="37"/>
  <c r="R84" i="37"/>
  <c r="R80" i="37"/>
  <c r="R79" i="37"/>
  <c r="R68" i="37"/>
  <c r="P66" i="37"/>
  <c r="R64" i="37"/>
  <c r="R63" i="37"/>
  <c r="O63" i="37"/>
  <c r="P62" i="37"/>
  <c r="N60" i="37"/>
  <c r="R55" i="37"/>
  <c r="O55" i="37"/>
  <c r="R54" i="37"/>
  <c r="R52" i="37"/>
  <c r="Q52" i="37"/>
  <c r="N52" i="37"/>
  <c r="R47" i="37"/>
  <c r="O46" i="37"/>
  <c r="Q44" i="37"/>
  <c r="Q41" i="37"/>
  <c r="R39" i="37"/>
  <c r="O39" i="37"/>
  <c r="R38" i="37"/>
  <c r="Q37" i="37"/>
  <c r="O37" i="37"/>
  <c r="R36" i="37"/>
  <c r="Q36" i="37"/>
  <c r="O35" i="37"/>
  <c r="Q33" i="37"/>
  <c r="R32" i="37"/>
  <c r="P32" i="37"/>
  <c r="R31" i="37"/>
  <c r="R28" i="37"/>
  <c r="Q28" i="37"/>
  <c r="R24" i="37"/>
  <c r="R22" i="37"/>
  <c r="R20" i="37"/>
  <c r="R15" i="37"/>
  <c r="O15" i="37"/>
  <c r="R14" i="37"/>
  <c r="R12" i="37"/>
  <c r="R7" i="37"/>
  <c r="R130" i="37" s="1"/>
  <c r="Q7" i="37"/>
  <c r="P7" i="37"/>
  <c r="N7" i="37"/>
  <c r="R6" i="37"/>
  <c r="Q127" i="37" s="1"/>
  <c r="Q6" i="37"/>
  <c r="Q82" i="37" s="1"/>
  <c r="P6" i="37"/>
  <c r="N6" i="37"/>
  <c r="R5" i="37"/>
  <c r="P116" i="37" s="1"/>
  <c r="Q5" i="37"/>
  <c r="P125" i="37" s="1"/>
  <c r="P5" i="37"/>
  <c r="N5" i="37"/>
  <c r="R4" i="37"/>
  <c r="O121" i="37" s="1"/>
  <c r="Q4" i="37"/>
  <c r="O129" i="37" s="1"/>
  <c r="P4" i="37"/>
  <c r="O59" i="37" s="1"/>
  <c r="Q3" i="37"/>
  <c r="P3" i="37"/>
  <c r="N127" i="37" s="1"/>
  <c r="N3" i="37"/>
  <c r="R7" i="36"/>
  <c r="R6" i="36"/>
  <c r="R5" i="36"/>
  <c r="R4" i="36"/>
  <c r="P31" i="38" l="1"/>
  <c r="P36" i="38"/>
  <c r="Q63" i="38"/>
  <c r="O87" i="38"/>
  <c r="Q90" i="38"/>
  <c r="Q104" i="38"/>
  <c r="Q111" i="38"/>
  <c r="R117" i="38"/>
  <c r="O122" i="38"/>
  <c r="Q130" i="38"/>
  <c r="Q31" i="38"/>
  <c r="Q37" i="38"/>
  <c r="Q64" i="38"/>
  <c r="R75" i="38"/>
  <c r="P87" i="38"/>
  <c r="R90" i="38"/>
  <c r="Q96" i="38"/>
  <c r="R104" i="38"/>
  <c r="Q112" i="38"/>
  <c r="O119" i="38"/>
  <c r="P122" i="38"/>
  <c r="P92" i="38"/>
  <c r="Q127" i="38"/>
  <c r="R27" i="38"/>
  <c r="Q33" i="38"/>
  <c r="P60" i="38"/>
  <c r="R66" i="38"/>
  <c r="R83" i="38"/>
  <c r="O89" i="38"/>
  <c r="Q93" i="38"/>
  <c r="Q101" i="38"/>
  <c r="O115" i="38"/>
  <c r="R120" i="38"/>
  <c r="Q128" i="38"/>
  <c r="R56" i="38"/>
  <c r="Q66" i="38"/>
  <c r="R88" i="38"/>
  <c r="R98" i="38"/>
  <c r="R107" i="38"/>
  <c r="Q114" i="38"/>
  <c r="Q120" i="38"/>
  <c r="R12" i="38"/>
  <c r="Q34" i="38"/>
  <c r="Q61" i="38"/>
  <c r="R84" i="38"/>
  <c r="Q89" i="38"/>
  <c r="R93" i="38"/>
  <c r="Q109" i="38"/>
  <c r="O116" i="38"/>
  <c r="O121" i="38"/>
  <c r="Q129" i="38"/>
  <c r="O12" i="38"/>
  <c r="N41" i="38"/>
  <c r="N57" i="38"/>
  <c r="O108" i="38"/>
  <c r="N126" i="38"/>
  <c r="N22" i="38"/>
  <c r="N38" i="38"/>
  <c r="O41" i="38"/>
  <c r="O57" i="38"/>
  <c r="N70" i="38"/>
  <c r="Q73" i="38"/>
  <c r="O99" i="38"/>
  <c r="Q17" i="38"/>
  <c r="O26" i="38"/>
  <c r="O34" i="38"/>
  <c r="Q41" i="38"/>
  <c r="N62" i="38"/>
  <c r="O66" i="38"/>
  <c r="O74" i="38"/>
  <c r="O100" i="38"/>
  <c r="O105" i="38"/>
  <c r="O114" i="38"/>
  <c r="Q13" i="38"/>
  <c r="O18" i="38"/>
  <c r="N23" i="38"/>
  <c r="Q26" i="38"/>
  <c r="N39" i="38"/>
  <c r="O42" i="38"/>
  <c r="Q47" i="38"/>
  <c r="Q53" i="38"/>
  <c r="O58" i="38"/>
  <c r="N63" i="38"/>
  <c r="N71" i="38"/>
  <c r="Q74" i="38"/>
  <c r="N81" i="38"/>
  <c r="Q85" i="38"/>
  <c r="N89" i="38"/>
  <c r="N97" i="38"/>
  <c r="N110" i="38"/>
  <c r="N129" i="38"/>
  <c r="N29" i="38"/>
  <c r="N13" i="38"/>
  <c r="N14" i="38"/>
  <c r="O39" i="38"/>
  <c r="N49" i="38"/>
  <c r="O63" i="38"/>
  <c r="O71" i="38"/>
  <c r="O81" i="38"/>
  <c r="O97" i="38"/>
  <c r="O106" i="38"/>
  <c r="O111" i="38"/>
  <c r="O129" i="38"/>
  <c r="N21" i="38"/>
  <c r="N33" i="38"/>
  <c r="N17" i="38"/>
  <c r="N78" i="38"/>
  <c r="N118" i="38"/>
  <c r="N30" i="38"/>
  <c r="Q57" i="38"/>
  <c r="O23" i="38"/>
  <c r="N54" i="38"/>
  <c r="O15" i="38"/>
  <c r="O19" i="38"/>
  <c r="N24" i="38"/>
  <c r="N28" i="38"/>
  <c r="O35" i="38"/>
  <c r="Q39" i="38"/>
  <c r="Q42" i="38"/>
  <c r="O49" i="38"/>
  <c r="O55" i="38"/>
  <c r="O59" i="38"/>
  <c r="O67" i="38"/>
  <c r="N72" i="38"/>
  <c r="N76" i="38"/>
  <c r="Q81" i="38"/>
  <c r="N86" i="38"/>
  <c r="N102" i="38"/>
  <c r="N116" i="38"/>
  <c r="N124" i="38"/>
  <c r="O83" i="38"/>
  <c r="Q25" i="38"/>
  <c r="Q45" i="38"/>
  <c r="Q79" i="38"/>
  <c r="N105" i="38"/>
  <c r="N46" i="38"/>
  <c r="Q18" i="38"/>
  <c r="Q58" i="38"/>
  <c r="Q15" i="38"/>
  <c r="O20" i="38"/>
  <c r="Q24" i="38"/>
  <c r="O28" i="38"/>
  <c r="N40" i="38"/>
  <c r="N44" i="38"/>
  <c r="Q49" i="38"/>
  <c r="Q55" i="38"/>
  <c r="O60" i="38"/>
  <c r="N68" i="38"/>
  <c r="Q72" i="38"/>
  <c r="O76" i="38"/>
  <c r="O82" i="38"/>
  <c r="N94" i="38"/>
  <c r="O98" i="38"/>
  <c r="O124" i="38"/>
  <c r="O130" i="38"/>
  <c r="N65" i="38"/>
  <c r="O68" i="38"/>
  <c r="N73" i="38"/>
  <c r="O95" i="38"/>
  <c r="N113" i="38"/>
  <c r="N121" i="38"/>
  <c r="N24" i="37"/>
  <c r="P42" i="37"/>
  <c r="P46" i="37"/>
  <c r="O61" i="37"/>
  <c r="N67" i="37"/>
  <c r="Q73" i="37"/>
  <c r="N80" i="37"/>
  <c r="Q85" i="37"/>
  <c r="N92" i="37"/>
  <c r="N100" i="37"/>
  <c r="O110" i="37"/>
  <c r="P126" i="37"/>
  <c r="N11" i="37"/>
  <c r="N20" i="37"/>
  <c r="O29" i="37"/>
  <c r="O38" i="37"/>
  <c r="N43" i="37"/>
  <c r="N56" i="37"/>
  <c r="O62" i="37"/>
  <c r="N68" i="37"/>
  <c r="P74" i="37"/>
  <c r="O86" i="37"/>
  <c r="O102" i="37"/>
  <c r="P110" i="37"/>
  <c r="N12" i="37"/>
  <c r="P25" i="37"/>
  <c r="Q29" i="37"/>
  <c r="N35" i="37"/>
  <c r="O43" i="37"/>
  <c r="N48" i="37"/>
  <c r="O53" i="37"/>
  <c r="P57" i="37"/>
  <c r="N75" i="37"/>
  <c r="P81" i="37"/>
  <c r="P86" i="37"/>
  <c r="P102" i="37"/>
  <c r="N120" i="37"/>
  <c r="N128" i="37"/>
  <c r="P18" i="37"/>
  <c r="O21" i="37"/>
  <c r="Q25" i="37"/>
  <c r="N44" i="37"/>
  <c r="Q53" i="37"/>
  <c r="N76" i="37"/>
  <c r="N104" i="37"/>
  <c r="O13" i="37"/>
  <c r="O70" i="37"/>
  <c r="N88" i="37"/>
  <c r="P105" i="37"/>
  <c r="N123" i="37"/>
  <c r="Q13" i="37"/>
  <c r="Q17" i="37"/>
  <c r="O22" i="37"/>
  <c r="N27" i="37"/>
  <c r="N40" i="37"/>
  <c r="O45" i="37"/>
  <c r="P50" i="37"/>
  <c r="P54" i="37"/>
  <c r="N59" i="37"/>
  <c r="N64" i="37"/>
  <c r="P70" i="37"/>
  <c r="O78" i="37"/>
  <c r="N83" i="37"/>
  <c r="P97" i="37"/>
  <c r="P106" i="37"/>
  <c r="P114" i="37"/>
  <c r="N124" i="37"/>
  <c r="P130" i="37"/>
  <c r="P14" i="37"/>
  <c r="N19" i="37"/>
  <c r="N16" i="37"/>
  <c r="O30" i="37"/>
  <c r="P49" i="37"/>
  <c r="Q57" i="37"/>
  <c r="Q69" i="37"/>
  <c r="Q81" i="37"/>
  <c r="N112" i="37"/>
  <c r="P17" i="37"/>
  <c r="Q21" i="37"/>
  <c r="P26" i="37"/>
  <c r="P30" i="37"/>
  <c r="N36" i="37"/>
  <c r="Q49" i="37"/>
  <c r="O54" i="37"/>
  <c r="P58" i="37"/>
  <c r="Q77" i="37"/>
  <c r="P82" i="37"/>
  <c r="N96" i="37"/>
  <c r="P113" i="37"/>
  <c r="P129" i="37"/>
  <c r="O14" i="37"/>
  <c r="O18" i="37"/>
  <c r="P22" i="37"/>
  <c r="N28" i="37"/>
  <c r="N32" i="37"/>
  <c r="P41" i="37"/>
  <c r="Q45" i="37"/>
  <c r="N51" i="37"/>
  <c r="N72" i="37"/>
  <c r="P78" i="37"/>
  <c r="N84" i="37"/>
  <c r="P98" i="37"/>
  <c r="N107" i="37"/>
  <c r="N115" i="37"/>
  <c r="P73" i="37"/>
  <c r="N116" i="37"/>
  <c r="O126" i="37"/>
  <c r="R11" i="37"/>
  <c r="R23" i="37"/>
  <c r="R46" i="37"/>
  <c r="R62" i="37"/>
  <c r="R72" i="37"/>
  <c r="Q93" i="37"/>
  <c r="R104" i="37"/>
  <c r="Q116" i="37"/>
  <c r="P122" i="37"/>
  <c r="Q60" i="37"/>
  <c r="Q100" i="37"/>
  <c r="O118" i="37"/>
  <c r="R16" i="37"/>
  <c r="P33" i="37"/>
  <c r="R40" i="37"/>
  <c r="R44" i="37"/>
  <c r="R48" i="37"/>
  <c r="R56" i="37"/>
  <c r="R60" i="37"/>
  <c r="P90" i="37"/>
  <c r="R95" i="37"/>
  <c r="R100" i="37"/>
  <c r="R112" i="37"/>
  <c r="P118" i="37"/>
  <c r="Q124" i="37"/>
  <c r="P34" i="37"/>
  <c r="Q61" i="37"/>
  <c r="P65" i="37"/>
  <c r="R96" i="37"/>
  <c r="Q108" i="37"/>
  <c r="R30" i="37"/>
  <c r="P38" i="37"/>
  <c r="Q65" i="37"/>
  <c r="R71" i="37"/>
  <c r="R76" i="37"/>
  <c r="O87" i="37"/>
  <c r="Q92" i="37"/>
  <c r="R103" i="37"/>
  <c r="R108" i="37"/>
  <c r="R120" i="37"/>
  <c r="P126" i="38"/>
  <c r="P110" i="38"/>
  <c r="P102" i="38"/>
  <c r="P129" i="38"/>
  <c r="P113" i="38"/>
  <c r="P105" i="38"/>
  <c r="P97" i="38"/>
  <c r="P81" i="38"/>
  <c r="P73" i="38"/>
  <c r="P57" i="38"/>
  <c r="P49" i="38"/>
  <c r="P41" i="38"/>
  <c r="P25" i="38"/>
  <c r="P17" i="38"/>
  <c r="P20" i="38"/>
  <c r="P45" i="38"/>
  <c r="P50" i="38"/>
  <c r="P55" i="38"/>
  <c r="P78" i="38"/>
  <c r="P111" i="38"/>
  <c r="P114" i="38"/>
  <c r="R126" i="38"/>
  <c r="R118" i="38"/>
  <c r="R110" i="38"/>
  <c r="R102" i="38"/>
  <c r="R94" i="38"/>
  <c r="R86" i="38"/>
  <c r="R78" i="38"/>
  <c r="R70" i="38"/>
  <c r="R62" i="38"/>
  <c r="R54" i="38"/>
  <c r="R46" i="38"/>
  <c r="R38" i="38"/>
  <c r="R30" i="38"/>
  <c r="R22" i="38"/>
  <c r="R14" i="38"/>
  <c r="R124" i="38"/>
  <c r="R116" i="38"/>
  <c r="R129" i="38"/>
  <c r="R121" i="38"/>
  <c r="R113" i="38"/>
  <c r="R105" i="38"/>
  <c r="R97" i="38"/>
  <c r="R89" i="38"/>
  <c r="R81" i="38"/>
  <c r="R73" i="38"/>
  <c r="R65" i="38"/>
  <c r="R57" i="38"/>
  <c r="R49" i="38"/>
  <c r="R41" i="38"/>
  <c r="R33" i="38"/>
  <c r="R25" i="38"/>
  <c r="R17" i="38"/>
  <c r="R108" i="38"/>
  <c r="R100" i="38"/>
  <c r="R127" i="38"/>
  <c r="R119" i="38"/>
  <c r="R111" i="38"/>
  <c r="R103" i="38"/>
  <c r="R95" i="38"/>
  <c r="R87" i="38"/>
  <c r="R79" i="38"/>
  <c r="R71" i="38"/>
  <c r="R63" i="38"/>
  <c r="R55" i="38"/>
  <c r="R47" i="38"/>
  <c r="R39" i="38"/>
  <c r="R31" i="38"/>
  <c r="R23" i="38"/>
  <c r="R15" i="38"/>
  <c r="R130" i="38"/>
  <c r="R122" i="38"/>
  <c r="R114" i="38"/>
  <c r="R20" i="38"/>
  <c r="P30" i="38"/>
  <c r="R35" i="38"/>
  <c r="N48" i="38"/>
  <c r="P58" i="38"/>
  <c r="R60" i="38"/>
  <c r="P63" i="38"/>
  <c r="P68" i="38"/>
  <c r="N79" i="38"/>
  <c r="N84" i="38"/>
  <c r="P86" i="38"/>
  <c r="R91" i="38"/>
  <c r="R96" i="38"/>
  <c r="P125" i="38"/>
  <c r="O11" i="38"/>
  <c r="N16" i="38"/>
  <c r="P23" i="38"/>
  <c r="P28" i="38"/>
  <c r="N31" i="38"/>
  <c r="N36" i="38"/>
  <c r="P38" i="38"/>
  <c r="R40" i="38"/>
  <c r="O43" i="38"/>
  <c r="R45" i="38"/>
  <c r="R50" i="38"/>
  <c r="N56" i="38"/>
  <c r="P61" i="38"/>
  <c r="P66" i="38"/>
  <c r="R68" i="38"/>
  <c r="P71" i="38"/>
  <c r="P76" i="38"/>
  <c r="O79" i="38"/>
  <c r="N87" i="38"/>
  <c r="N92" i="38"/>
  <c r="R99" i="38"/>
  <c r="N103" i="38"/>
  <c r="P109" i="38"/>
  <c r="R128" i="38"/>
  <c r="P15" i="38"/>
  <c r="N120" i="38"/>
  <c r="N112" i="38"/>
  <c r="N128" i="38"/>
  <c r="N104" i="38"/>
  <c r="N123" i="38"/>
  <c r="N115" i="38"/>
  <c r="N107" i="38"/>
  <c r="N99" i="38"/>
  <c r="N91" i="38"/>
  <c r="N83" i="38"/>
  <c r="N75" i="38"/>
  <c r="N67" i="38"/>
  <c r="N59" i="38"/>
  <c r="N51" i="38"/>
  <c r="N43" i="38"/>
  <c r="N35" i="38"/>
  <c r="N27" i="38"/>
  <c r="N19" i="38"/>
  <c r="N11" i="38"/>
  <c r="P120" i="38"/>
  <c r="P88" i="38"/>
  <c r="P64" i="38"/>
  <c r="P32" i="38"/>
  <c r="P118" i="38"/>
  <c r="P115" i="38"/>
  <c r="P91" i="38"/>
  <c r="P59" i="38"/>
  <c r="P35" i="38"/>
  <c r="P121" i="38"/>
  <c r="P89" i="38"/>
  <c r="P65" i="38"/>
  <c r="P33" i="38"/>
  <c r="P116" i="38"/>
  <c r="P13" i="38"/>
  <c r="P18" i="38"/>
  <c r="R42" i="38"/>
  <c r="P53" i="38"/>
  <c r="O123" i="38"/>
  <c r="O107" i="38"/>
  <c r="O128" i="38"/>
  <c r="O112" i="38"/>
  <c r="O104" i="38"/>
  <c r="O96" i="38"/>
  <c r="O80" i="38"/>
  <c r="O72" i="38"/>
  <c r="O64" i="38"/>
  <c r="O56" i="38"/>
  <c r="O48" i="38"/>
  <c r="O40" i="38"/>
  <c r="O32" i="38"/>
  <c r="O24" i="38"/>
  <c r="O16" i="38"/>
  <c r="Q83" i="38"/>
  <c r="Q75" i="38"/>
  <c r="Q67" i="38"/>
  <c r="Q51" i="38"/>
  <c r="Q43" i="38"/>
  <c r="Q27" i="38"/>
  <c r="Q19" i="38"/>
  <c r="Q11" i="38"/>
  <c r="Q84" i="38"/>
  <c r="Q76" i="38"/>
  <c r="Q68" i="38"/>
  <c r="Q52" i="38"/>
  <c r="Q44" i="38"/>
  <c r="Q28" i="38"/>
  <c r="Q20" i="38"/>
  <c r="Q12" i="38"/>
  <c r="R11" i="38"/>
  <c r="R13" i="38"/>
  <c r="Q16" i="38"/>
  <c r="R18" i="38"/>
  <c r="P21" i="38"/>
  <c r="Q23" i="38"/>
  <c r="P26" i="38"/>
  <c r="R28" i="38"/>
  <c r="O31" i="38"/>
  <c r="O36" i="38"/>
  <c r="R43" i="38"/>
  <c r="R48" i="38"/>
  <c r="O51" i="38"/>
  <c r="R53" i="38"/>
  <c r="Q56" i="38"/>
  <c r="R58" i="38"/>
  <c r="N64" i="38"/>
  <c r="P69" i="38"/>
  <c r="Q71" i="38"/>
  <c r="P74" i="38"/>
  <c r="R76" i="38"/>
  <c r="P79" i="38"/>
  <c r="N95" i="38"/>
  <c r="N100" i="38"/>
  <c r="O103" i="38"/>
  <c r="R112" i="38"/>
  <c r="R115" i="38"/>
  <c r="R125" i="38"/>
  <c r="P128" i="38"/>
  <c r="P112" i="38"/>
  <c r="P104" i="38"/>
  <c r="P96" i="38"/>
  <c r="P80" i="38"/>
  <c r="P72" i="38"/>
  <c r="P56" i="38"/>
  <c r="P48" i="38"/>
  <c r="P40" i="38"/>
  <c r="P24" i="38"/>
  <c r="P16" i="38"/>
  <c r="P123" i="38"/>
  <c r="P107" i="38"/>
  <c r="P99" i="38"/>
  <c r="P83" i="38"/>
  <c r="P75" i="38"/>
  <c r="P67" i="38"/>
  <c r="P51" i="38"/>
  <c r="P43" i="38"/>
  <c r="P27" i="38"/>
  <c r="P19" i="38"/>
  <c r="P11" i="38"/>
  <c r="P124" i="38"/>
  <c r="P108" i="38"/>
  <c r="P47" i="38"/>
  <c r="P52" i="38"/>
  <c r="P127" i="38"/>
  <c r="P46" i="38"/>
  <c r="P77" i="38"/>
  <c r="P82" i="38"/>
  <c r="P103" i="38"/>
  <c r="P106" i="38"/>
  <c r="P14" i="38"/>
  <c r="R19" i="38"/>
  <c r="R21" i="38"/>
  <c r="R26" i="38"/>
  <c r="P29" i="38"/>
  <c r="P34" i="38"/>
  <c r="R36" i="38"/>
  <c r="N47" i="38"/>
  <c r="N52" i="38"/>
  <c r="P54" i="38"/>
  <c r="R59" i="38"/>
  <c r="R64" i="38"/>
  <c r="R69" i="38"/>
  <c r="R74" i="38"/>
  <c r="N80" i="38"/>
  <c r="P85" i="38"/>
  <c r="P90" i="38"/>
  <c r="R92" i="38"/>
  <c r="P95" i="38"/>
  <c r="P100" i="38"/>
  <c r="N127" i="38"/>
  <c r="P12" i="38"/>
  <c r="N15" i="38"/>
  <c r="N20" i="38"/>
  <c r="R24" i="38"/>
  <c r="O27" i="38"/>
  <c r="N32" i="38"/>
  <c r="P37" i="38"/>
  <c r="P39" i="38"/>
  <c r="P44" i="38"/>
  <c r="O47" i="38"/>
  <c r="O52" i="38"/>
  <c r="N55" i="38"/>
  <c r="N60" i="38"/>
  <c r="P62" i="38"/>
  <c r="R67" i="38"/>
  <c r="R72" i="38"/>
  <c r="O75" i="38"/>
  <c r="R77" i="38"/>
  <c r="Q80" i="38"/>
  <c r="R82" i="38"/>
  <c r="N88" i="38"/>
  <c r="P93" i="38"/>
  <c r="P98" i="38"/>
  <c r="P101" i="38"/>
  <c r="R106" i="38"/>
  <c r="N111" i="38"/>
  <c r="P117" i="38"/>
  <c r="R123" i="38"/>
  <c r="O127" i="38"/>
  <c r="O14" i="38"/>
  <c r="O22" i="38"/>
  <c r="O30" i="38"/>
  <c r="Q36" i="38"/>
  <c r="O38" i="38"/>
  <c r="O46" i="38"/>
  <c r="O54" i="38"/>
  <c r="Q60" i="38"/>
  <c r="O62" i="38"/>
  <c r="O70" i="38"/>
  <c r="O78" i="38"/>
  <c r="O86" i="38"/>
  <c r="Q92" i="38"/>
  <c r="O94" i="38"/>
  <c r="Q100" i="38"/>
  <c r="O102" i="38"/>
  <c r="Q108" i="38"/>
  <c r="O110" i="38"/>
  <c r="Q116" i="38"/>
  <c r="O118" i="38"/>
  <c r="Q124" i="38"/>
  <c r="O126" i="38"/>
  <c r="Q14" i="38"/>
  <c r="Q22" i="38"/>
  <c r="Q30" i="38"/>
  <c r="N37" i="38"/>
  <c r="N45" i="38"/>
  <c r="Q46" i="38"/>
  <c r="N53" i="38"/>
  <c r="Q54" i="38"/>
  <c r="N61" i="38"/>
  <c r="Q62" i="38"/>
  <c r="N69" i="38"/>
  <c r="Q70" i="38"/>
  <c r="N77" i="38"/>
  <c r="Q78" i="38"/>
  <c r="N85" i="38"/>
  <c r="O88" i="38"/>
  <c r="N93" i="38"/>
  <c r="Q94" i="38"/>
  <c r="N101" i="38"/>
  <c r="Q102" i="38"/>
  <c r="N109" i="38"/>
  <c r="Q110" i="38"/>
  <c r="N117" i="38"/>
  <c r="Q118" i="38"/>
  <c r="O120" i="38"/>
  <c r="N125" i="38"/>
  <c r="Q126" i="38"/>
  <c r="O13" i="38"/>
  <c r="N18" i="38"/>
  <c r="O21" i="38"/>
  <c r="N26" i="38"/>
  <c r="O29" i="38"/>
  <c r="N34" i="38"/>
  <c r="Q35" i="38"/>
  <c r="O37" i="38"/>
  <c r="N42" i="38"/>
  <c r="O45" i="38"/>
  <c r="N50" i="38"/>
  <c r="O53" i="38"/>
  <c r="N58" i="38"/>
  <c r="Q59" i="38"/>
  <c r="O61" i="38"/>
  <c r="N66" i="38"/>
  <c r="O69" i="38"/>
  <c r="N74" i="38"/>
  <c r="O77" i="38"/>
  <c r="N82" i="38"/>
  <c r="O85" i="38"/>
  <c r="N90" i="38"/>
  <c r="Q91" i="38"/>
  <c r="O93" i="38"/>
  <c r="N98" i="38"/>
  <c r="Q99" i="38"/>
  <c r="O101" i="38"/>
  <c r="N106" i="38"/>
  <c r="Q107" i="38"/>
  <c r="O109" i="38"/>
  <c r="N114" i="38"/>
  <c r="Q115" i="38"/>
  <c r="N122" i="38"/>
  <c r="O124" i="37"/>
  <c r="O108" i="37"/>
  <c r="O100" i="37"/>
  <c r="O84" i="37"/>
  <c r="O76" i="37"/>
  <c r="O68" i="37"/>
  <c r="O60" i="37"/>
  <c r="O52" i="37"/>
  <c r="O44" i="37"/>
  <c r="O36" i="37"/>
  <c r="O28" i="37"/>
  <c r="O20" i="37"/>
  <c r="O12" i="37"/>
  <c r="O111" i="37"/>
  <c r="O79" i="37"/>
  <c r="O71" i="37"/>
  <c r="O127" i="37"/>
  <c r="O103" i="37"/>
  <c r="O95" i="37"/>
  <c r="O83" i="37"/>
  <c r="O128" i="37"/>
  <c r="O112" i="37"/>
  <c r="O104" i="37"/>
  <c r="O96" i="37"/>
  <c r="O80" i="37"/>
  <c r="O72" i="37"/>
  <c r="O64" i="37"/>
  <c r="O56" i="37"/>
  <c r="O48" i="37"/>
  <c r="O40" i="37"/>
  <c r="O32" i="37"/>
  <c r="O24" i="37"/>
  <c r="O16" i="37"/>
  <c r="O107" i="37"/>
  <c r="O75" i="37"/>
  <c r="O67" i="37"/>
  <c r="O123" i="37"/>
  <c r="O99" i="37"/>
  <c r="Q79" i="37"/>
  <c r="Q71" i="37"/>
  <c r="Q55" i="37"/>
  <c r="Q47" i="37"/>
  <c r="Q39" i="37"/>
  <c r="Q23" i="37"/>
  <c r="Q15" i="37"/>
  <c r="Q80" i="37"/>
  <c r="Q72" i="37"/>
  <c r="Q56" i="37"/>
  <c r="Q48" i="37"/>
  <c r="Q40" i="37"/>
  <c r="Q24" i="37"/>
  <c r="Q16" i="37"/>
  <c r="Q19" i="37"/>
  <c r="Q83" i="37"/>
  <c r="Q75" i="37"/>
  <c r="Q67" i="37"/>
  <c r="Q51" i="37"/>
  <c r="Q43" i="37"/>
  <c r="Q27" i="37"/>
  <c r="Q11" i="37"/>
  <c r="O11" i="37"/>
  <c r="O47" i="37"/>
  <c r="O51" i="37"/>
  <c r="Q76" i="37"/>
  <c r="N126" i="37"/>
  <c r="N118" i="37"/>
  <c r="N110" i="37"/>
  <c r="N102" i="37"/>
  <c r="N94" i="37"/>
  <c r="N86" i="37"/>
  <c r="N78" i="37"/>
  <c r="N70" i="37"/>
  <c r="N62" i="37"/>
  <c r="N54" i="37"/>
  <c r="N46" i="37"/>
  <c r="N38" i="37"/>
  <c r="N30" i="37"/>
  <c r="N22" i="37"/>
  <c r="N14" i="37"/>
  <c r="N129" i="37"/>
  <c r="N121" i="37"/>
  <c r="N113" i="37"/>
  <c r="N105" i="37"/>
  <c r="N97" i="37"/>
  <c r="N89" i="37"/>
  <c r="N81" i="37"/>
  <c r="N73" i="37"/>
  <c r="N65" i="37"/>
  <c r="N57" i="37"/>
  <c r="N49" i="37"/>
  <c r="N41" i="37"/>
  <c r="N33" i="37"/>
  <c r="N25" i="37"/>
  <c r="N17" i="37"/>
  <c r="N26" i="37"/>
  <c r="N130" i="37"/>
  <c r="N122" i="37"/>
  <c r="N114" i="37"/>
  <c r="N106" i="37"/>
  <c r="N98" i="37"/>
  <c r="N90" i="37"/>
  <c r="N82" i="37"/>
  <c r="N74" i="37"/>
  <c r="N66" i="37"/>
  <c r="N58" i="37"/>
  <c r="N50" i="37"/>
  <c r="N42" i="37"/>
  <c r="N34" i="37"/>
  <c r="N18" i="37"/>
  <c r="N125" i="37"/>
  <c r="N117" i="37"/>
  <c r="N109" i="37"/>
  <c r="N101" i="37"/>
  <c r="N93" i="37"/>
  <c r="N85" i="37"/>
  <c r="N77" i="37"/>
  <c r="N69" i="37"/>
  <c r="N61" i="37"/>
  <c r="N53" i="37"/>
  <c r="N45" i="37"/>
  <c r="N37" i="37"/>
  <c r="N29" i="37"/>
  <c r="N21" i="37"/>
  <c r="N13" i="37"/>
  <c r="Q12" i="37"/>
  <c r="O19" i="37"/>
  <c r="Q68" i="37"/>
  <c r="P124" i="37"/>
  <c r="P108" i="37"/>
  <c r="P100" i="37"/>
  <c r="P84" i="37"/>
  <c r="P76" i="37"/>
  <c r="P68" i="37"/>
  <c r="P52" i="37"/>
  <c r="P44" i="37"/>
  <c r="P28" i="37"/>
  <c r="P20" i="37"/>
  <c r="P12" i="37"/>
  <c r="P127" i="37"/>
  <c r="P111" i="37"/>
  <c r="P103" i="37"/>
  <c r="P95" i="37"/>
  <c r="P79" i="37"/>
  <c r="P71" i="37"/>
  <c r="P55" i="37"/>
  <c r="P47" i="37"/>
  <c r="P39" i="37"/>
  <c r="P23" i="37"/>
  <c r="P15" i="37"/>
  <c r="P16" i="37"/>
  <c r="P128" i="37"/>
  <c r="P112" i="37"/>
  <c r="P104" i="37"/>
  <c r="P96" i="37"/>
  <c r="P80" i="37"/>
  <c r="P72" i="37"/>
  <c r="P56" i="37"/>
  <c r="P48" i="37"/>
  <c r="P40" i="37"/>
  <c r="P24" i="37"/>
  <c r="P123" i="37"/>
  <c r="P107" i="37"/>
  <c r="P99" i="37"/>
  <c r="P83" i="37"/>
  <c r="P75" i="37"/>
  <c r="P67" i="37"/>
  <c r="P51" i="37"/>
  <c r="P43" i="37"/>
  <c r="P27" i="37"/>
  <c r="P19" i="37"/>
  <c r="P11" i="37"/>
  <c r="O23" i="37"/>
  <c r="O27" i="37"/>
  <c r="Q20" i="37"/>
  <c r="O31" i="37"/>
  <c r="Q84" i="37"/>
  <c r="O91" i="37"/>
  <c r="Q89" i="37"/>
  <c r="Q97" i="37"/>
  <c r="Q105" i="37"/>
  <c r="Q113" i="37"/>
  <c r="O115" i="37"/>
  <c r="Q121" i="37"/>
  <c r="Q129" i="37"/>
  <c r="Q14" i="37"/>
  <c r="R17" i="37"/>
  <c r="Q22" i="37"/>
  <c r="R25" i="37"/>
  <c r="Q30" i="37"/>
  <c r="R33" i="37"/>
  <c r="P35" i="37"/>
  <c r="Q38" i="37"/>
  <c r="R41" i="37"/>
  <c r="Q46" i="37"/>
  <c r="R49" i="37"/>
  <c r="Q54" i="37"/>
  <c r="R57" i="37"/>
  <c r="P59" i="37"/>
  <c r="Q62" i="37"/>
  <c r="R65" i="37"/>
  <c r="Q70" i="37"/>
  <c r="R73" i="37"/>
  <c r="Q78" i="37"/>
  <c r="R81" i="37"/>
  <c r="Q86" i="37"/>
  <c r="O88" i="37"/>
  <c r="R89" i="37"/>
  <c r="P91" i="37"/>
  <c r="Q94" i="37"/>
  <c r="R97" i="37"/>
  <c r="Q102" i="37"/>
  <c r="R105" i="37"/>
  <c r="Q110" i="37"/>
  <c r="R113" i="37"/>
  <c r="P115" i="37"/>
  <c r="Q118" i="37"/>
  <c r="O120" i="37"/>
  <c r="R121" i="37"/>
  <c r="Q126" i="37"/>
  <c r="R129" i="37"/>
  <c r="Q35" i="37"/>
  <c r="Q59" i="37"/>
  <c r="P64" i="37"/>
  <c r="O69" i="37"/>
  <c r="R70" i="37"/>
  <c r="O77" i="37"/>
  <c r="R78" i="37"/>
  <c r="O85" i="37"/>
  <c r="R86" i="37"/>
  <c r="P88" i="37"/>
  <c r="Q91" i="37"/>
  <c r="O93" i="37"/>
  <c r="R94" i="37"/>
  <c r="Q99" i="37"/>
  <c r="O101" i="37"/>
  <c r="R102" i="37"/>
  <c r="Q107" i="37"/>
  <c r="O109" i="37"/>
  <c r="R110" i="37"/>
  <c r="Q115" i="37"/>
  <c r="O117" i="37"/>
  <c r="R118" i="37"/>
  <c r="P120" i="37"/>
  <c r="Q123" i="37"/>
  <c r="O125" i="37"/>
  <c r="R126" i="37"/>
  <c r="P13" i="37"/>
  <c r="N15" i="37"/>
  <c r="R19" i="37"/>
  <c r="P21" i="37"/>
  <c r="N23" i="37"/>
  <c r="O26" i="37"/>
  <c r="R27" i="37"/>
  <c r="P29" i="37"/>
  <c r="N31" i="37"/>
  <c r="Q32" i="37"/>
  <c r="O34" i="37"/>
  <c r="R35" i="37"/>
  <c r="P37" i="37"/>
  <c r="N39" i="37"/>
  <c r="O42" i="37"/>
  <c r="R43" i="37"/>
  <c r="P45" i="37"/>
  <c r="N47" i="37"/>
  <c r="O50" i="37"/>
  <c r="R51" i="37"/>
  <c r="P53" i="37"/>
  <c r="N55" i="37"/>
  <c r="O58" i="37"/>
  <c r="R59" i="37"/>
  <c r="P61" i="37"/>
  <c r="N63" i="37"/>
  <c r="Q64" i="37"/>
  <c r="O66" i="37"/>
  <c r="R67" i="37"/>
  <c r="P69" i="37"/>
  <c r="N71" i="37"/>
  <c r="O74" i="37"/>
  <c r="R75" i="37"/>
  <c r="P77" i="37"/>
  <c r="N79" i="37"/>
  <c r="O82" i="37"/>
  <c r="R83" i="37"/>
  <c r="P85" i="37"/>
  <c r="N87" i="37"/>
  <c r="Q88" i="37"/>
  <c r="O90" i="37"/>
  <c r="R91" i="37"/>
  <c r="P93" i="37"/>
  <c r="N95" i="37"/>
  <c r="Q96" i="37"/>
  <c r="O98" i="37"/>
  <c r="R99" i="37"/>
  <c r="P101" i="37"/>
  <c r="N103" i="37"/>
  <c r="Q104" i="37"/>
  <c r="O106" i="37"/>
  <c r="R107" i="37"/>
  <c r="P109" i="37"/>
  <c r="N111" i="37"/>
  <c r="Q112" i="37"/>
  <c r="O114" i="37"/>
  <c r="R115" i="37"/>
  <c r="P117" i="37"/>
  <c r="N119" i="37"/>
  <c r="Q120" i="37"/>
  <c r="O122" i="37"/>
  <c r="R123" i="37"/>
  <c r="Q128" i="37"/>
  <c r="O130" i="37"/>
  <c r="Q109" i="37"/>
  <c r="Q117" i="37"/>
  <c r="Q125" i="37"/>
  <c r="Q101" i="37"/>
  <c r="O119" i="37"/>
  <c r="R13" i="37"/>
  <c r="Q18" i="37"/>
  <c r="R21" i="37"/>
  <c r="Q26" i="37"/>
  <c r="R29" i="37"/>
  <c r="P31" i="37"/>
  <c r="Q34" i="37"/>
  <c r="R37" i="37"/>
  <c r="Q42" i="37"/>
  <c r="R45" i="37"/>
  <c r="Q50" i="37"/>
  <c r="R53" i="37"/>
  <c r="Q58" i="37"/>
  <c r="R61" i="37"/>
  <c r="P63" i="37"/>
  <c r="Q66" i="37"/>
  <c r="R69" i="37"/>
  <c r="Q74" i="37"/>
  <c r="R77" i="37"/>
  <c r="R85" i="37"/>
  <c r="P87" i="37"/>
  <c r="Q90" i="37"/>
  <c r="O92" i="37"/>
  <c r="R93" i="37"/>
  <c r="Q98" i="37"/>
  <c r="R101" i="37"/>
  <c r="Q106" i="37"/>
  <c r="R109" i="37"/>
  <c r="Q114" i="37"/>
  <c r="O116" i="37"/>
  <c r="R117" i="37"/>
  <c r="P119" i="37"/>
  <c r="Q122" i="37"/>
  <c r="R125" i="37"/>
  <c r="Q130" i="37"/>
  <c r="O17" i="37"/>
  <c r="R18" i="37"/>
  <c r="O25" i="37"/>
  <c r="R26" i="37"/>
  <c r="Q31" i="37"/>
  <c r="O33" i="37"/>
  <c r="R34" i="37"/>
  <c r="P36" i="37"/>
  <c r="O41" i="37"/>
  <c r="R42" i="37"/>
  <c r="O49" i="37"/>
  <c r="R50" i="37"/>
  <c r="O57" i="37"/>
  <c r="R58" i="37"/>
  <c r="P60" i="37"/>
  <c r="Q63" i="37"/>
  <c r="O65" i="37"/>
  <c r="R66" i="37"/>
  <c r="O73" i="37"/>
  <c r="R74" i="37"/>
  <c r="O81" i="37"/>
  <c r="R82" i="37"/>
  <c r="Q87" i="37"/>
  <c r="O89" i="37"/>
  <c r="R90" i="37"/>
  <c r="P92" i="37"/>
  <c r="Q95" i="37"/>
  <c r="O97" i="37"/>
  <c r="R98" i="37"/>
  <c r="Q103" i="37"/>
  <c r="O105" i="37"/>
  <c r="R106" i="37"/>
  <c r="Q111" i="37"/>
  <c r="O113" i="37"/>
  <c r="R114" i="37"/>
  <c r="Q119" i="37"/>
  <c r="R122" i="37"/>
  <c r="R130" i="36"/>
  <c r="Q130" i="36"/>
  <c r="R129" i="36"/>
  <c r="Q129" i="36"/>
  <c r="R128" i="36"/>
  <c r="Q128" i="36"/>
  <c r="R127" i="36"/>
  <c r="Q127" i="36"/>
  <c r="R126" i="36"/>
  <c r="Q126" i="36"/>
  <c r="R125" i="36"/>
  <c r="Q125" i="36"/>
  <c r="R124" i="36"/>
  <c r="Q124" i="36"/>
  <c r="R123" i="36"/>
  <c r="Q123" i="36"/>
  <c r="R122" i="36"/>
  <c r="Q122" i="36"/>
  <c r="P122" i="36"/>
  <c r="O122" i="36"/>
  <c r="R121" i="36"/>
  <c r="Q121" i="36"/>
  <c r="P121" i="36"/>
  <c r="O121" i="36"/>
  <c r="R120" i="36"/>
  <c r="Q120" i="36"/>
  <c r="P120" i="36"/>
  <c r="O120" i="36"/>
  <c r="R119" i="36"/>
  <c r="Q119" i="36"/>
  <c r="P119" i="36"/>
  <c r="O119" i="36"/>
  <c r="R118" i="36"/>
  <c r="Q118" i="36"/>
  <c r="P118" i="36"/>
  <c r="O118" i="36"/>
  <c r="R117" i="36"/>
  <c r="Q117" i="36"/>
  <c r="P117" i="36"/>
  <c r="O117" i="36"/>
  <c r="R116" i="36"/>
  <c r="Q116" i="36"/>
  <c r="P116" i="36"/>
  <c r="O116" i="36"/>
  <c r="R115" i="36"/>
  <c r="Q115" i="36"/>
  <c r="P115" i="36"/>
  <c r="O115" i="36"/>
  <c r="R114" i="36"/>
  <c r="Q114" i="36"/>
  <c r="R113" i="36"/>
  <c r="Q113" i="36"/>
  <c r="P113" i="36"/>
  <c r="R112" i="36"/>
  <c r="Q112" i="36"/>
  <c r="R111" i="36"/>
  <c r="Q111" i="36"/>
  <c r="R110" i="36"/>
  <c r="Q110" i="36"/>
  <c r="N110" i="36"/>
  <c r="R109" i="36"/>
  <c r="Q109" i="36"/>
  <c r="R108" i="36"/>
  <c r="Q108" i="36"/>
  <c r="R107" i="36"/>
  <c r="Q107" i="36"/>
  <c r="R106" i="36"/>
  <c r="Q106" i="36"/>
  <c r="R105" i="36"/>
  <c r="Q105" i="36"/>
  <c r="R104" i="36"/>
  <c r="Q104" i="36"/>
  <c r="R103" i="36"/>
  <c r="Q103" i="36"/>
  <c r="R102" i="36"/>
  <c r="Q102" i="36"/>
  <c r="R101" i="36"/>
  <c r="Q101" i="36"/>
  <c r="R100" i="36"/>
  <c r="Q100" i="36"/>
  <c r="R99" i="36"/>
  <c r="Q99" i="36"/>
  <c r="R98" i="36"/>
  <c r="Q98" i="36"/>
  <c r="R97" i="36"/>
  <c r="Q97" i="36"/>
  <c r="R96" i="36"/>
  <c r="Q96" i="36"/>
  <c r="R95" i="36"/>
  <c r="Q95" i="36"/>
  <c r="R94" i="36"/>
  <c r="Q94" i="36"/>
  <c r="P94" i="36"/>
  <c r="O94" i="36"/>
  <c r="R93" i="36"/>
  <c r="Q93" i="36"/>
  <c r="P93" i="36"/>
  <c r="O93" i="36"/>
  <c r="R92" i="36"/>
  <c r="Q92" i="36"/>
  <c r="P92" i="36"/>
  <c r="O92" i="36"/>
  <c r="R91" i="36"/>
  <c r="Q91" i="36"/>
  <c r="P91" i="36"/>
  <c r="O91" i="36"/>
  <c r="R90" i="36"/>
  <c r="Q90" i="36"/>
  <c r="P90" i="36"/>
  <c r="O90" i="36"/>
  <c r="R89" i="36"/>
  <c r="Q89" i="36"/>
  <c r="P89" i="36"/>
  <c r="O89" i="36"/>
  <c r="R88" i="36"/>
  <c r="Q88" i="36"/>
  <c r="P88" i="36"/>
  <c r="O88" i="36"/>
  <c r="R87" i="36"/>
  <c r="Q87" i="36"/>
  <c r="P87" i="36"/>
  <c r="O87" i="36"/>
  <c r="R86" i="36"/>
  <c r="R85" i="36"/>
  <c r="R84" i="36"/>
  <c r="R83" i="36"/>
  <c r="R82" i="36"/>
  <c r="R81" i="36"/>
  <c r="P81" i="36"/>
  <c r="R80" i="36"/>
  <c r="R79" i="36"/>
  <c r="R78" i="36"/>
  <c r="R77" i="36"/>
  <c r="R76" i="36"/>
  <c r="R75" i="36"/>
  <c r="R74" i="36"/>
  <c r="R73" i="36"/>
  <c r="R72" i="36"/>
  <c r="R71" i="36"/>
  <c r="R70" i="36"/>
  <c r="N70" i="36"/>
  <c r="R69" i="36"/>
  <c r="R68" i="36"/>
  <c r="R67" i="36"/>
  <c r="R66" i="36"/>
  <c r="Q66" i="36"/>
  <c r="P66" i="36"/>
  <c r="R65" i="36"/>
  <c r="Q65" i="36"/>
  <c r="P65" i="36"/>
  <c r="R64" i="36"/>
  <c r="Q64" i="36"/>
  <c r="P64" i="36"/>
  <c r="R63" i="36"/>
  <c r="Q63" i="36"/>
  <c r="P63" i="36"/>
  <c r="R62" i="36"/>
  <c r="Q62" i="36"/>
  <c r="P62" i="36"/>
  <c r="R61" i="36"/>
  <c r="Q61" i="36"/>
  <c r="P61" i="36"/>
  <c r="R60" i="36"/>
  <c r="Q60" i="36"/>
  <c r="P60" i="36"/>
  <c r="R59" i="36"/>
  <c r="Q59" i="36"/>
  <c r="P59" i="36"/>
  <c r="R58" i="36"/>
  <c r="R57" i="36"/>
  <c r="R56" i="36"/>
  <c r="R55" i="36"/>
  <c r="R54" i="36"/>
  <c r="R53" i="36"/>
  <c r="R52" i="36"/>
  <c r="R51" i="36"/>
  <c r="R50" i="36"/>
  <c r="R49" i="36"/>
  <c r="R48" i="36"/>
  <c r="R47" i="36"/>
  <c r="R46" i="36"/>
  <c r="Q46" i="36"/>
  <c r="N46" i="36"/>
  <c r="R45" i="36"/>
  <c r="R44" i="36"/>
  <c r="R43" i="36"/>
  <c r="R42" i="36"/>
  <c r="R41" i="36"/>
  <c r="R40" i="36"/>
  <c r="R39" i="36"/>
  <c r="R38" i="36"/>
  <c r="Q38" i="36"/>
  <c r="P38" i="36"/>
  <c r="R37" i="36"/>
  <c r="Q37" i="36"/>
  <c r="P37" i="36"/>
  <c r="N37" i="36"/>
  <c r="R36" i="36"/>
  <c r="Q36" i="36"/>
  <c r="P36" i="36"/>
  <c r="R35" i="36"/>
  <c r="Q35" i="36"/>
  <c r="P35" i="36"/>
  <c r="R34" i="36"/>
  <c r="Q34" i="36"/>
  <c r="P34" i="36"/>
  <c r="R33" i="36"/>
  <c r="Q33" i="36"/>
  <c r="P33" i="36"/>
  <c r="R32" i="36"/>
  <c r="Q32" i="36"/>
  <c r="P32" i="36"/>
  <c r="R31" i="36"/>
  <c r="Q31" i="36"/>
  <c r="P31" i="36"/>
  <c r="R30" i="36"/>
  <c r="R29" i="36"/>
  <c r="R28" i="36"/>
  <c r="R27" i="36"/>
  <c r="R26" i="36"/>
  <c r="R25" i="36"/>
  <c r="R24" i="36"/>
  <c r="R23" i="36"/>
  <c r="R22" i="36"/>
  <c r="N22" i="36"/>
  <c r="R21" i="36"/>
  <c r="R20" i="36"/>
  <c r="R19" i="36"/>
  <c r="R18" i="36"/>
  <c r="R17" i="36"/>
  <c r="P17" i="36"/>
  <c r="R16" i="36"/>
  <c r="R15" i="36"/>
  <c r="R14" i="36"/>
  <c r="R13" i="36"/>
  <c r="R12" i="36"/>
  <c r="R11" i="36"/>
  <c r="Q7" i="36"/>
  <c r="P7" i="36"/>
  <c r="N7" i="36"/>
  <c r="Q6" i="36"/>
  <c r="Q82" i="36" s="1"/>
  <c r="P6" i="36"/>
  <c r="Q80" i="36" s="1"/>
  <c r="N6" i="36"/>
  <c r="Q5" i="36"/>
  <c r="P130" i="36" s="1"/>
  <c r="P5" i="36"/>
  <c r="P124" i="36" s="1"/>
  <c r="N5" i="36"/>
  <c r="Q4" i="36"/>
  <c r="O130" i="36" s="1"/>
  <c r="P4" i="36"/>
  <c r="O124" i="36" s="1"/>
  <c r="Q3" i="36"/>
  <c r="N129" i="36" s="1"/>
  <c r="P3" i="36"/>
  <c r="N124" i="36" s="1"/>
  <c r="N3" i="36"/>
  <c r="P15" i="33"/>
  <c r="O15" i="33"/>
  <c r="N15" i="33"/>
  <c r="M15" i="33"/>
  <c r="L15" i="33"/>
  <c r="P14" i="33"/>
  <c r="O14" i="33"/>
  <c r="N14" i="33"/>
  <c r="M14" i="33"/>
  <c r="L14" i="33"/>
  <c r="P13" i="33"/>
  <c r="O13" i="33"/>
  <c r="N13" i="33"/>
  <c r="M13" i="33"/>
  <c r="L13" i="33"/>
  <c r="P12" i="33"/>
  <c r="O12" i="33"/>
  <c r="N12" i="33"/>
  <c r="M12" i="33"/>
  <c r="L12" i="33"/>
  <c r="P11" i="33"/>
  <c r="O11" i="33"/>
  <c r="N11" i="33"/>
  <c r="M11" i="33"/>
  <c r="L11" i="33"/>
  <c r="P10" i="33"/>
  <c r="O10" i="33"/>
  <c r="N10" i="33"/>
  <c r="M10" i="33"/>
  <c r="L10" i="33"/>
  <c r="P9" i="33"/>
  <c r="O9" i="33"/>
  <c r="N9" i="33"/>
  <c r="M9" i="33"/>
  <c r="L9" i="33"/>
  <c r="P8" i="33"/>
  <c r="O8" i="33"/>
  <c r="N8" i="33"/>
  <c r="M8" i="33"/>
  <c r="L8" i="33"/>
  <c r="P7" i="33"/>
  <c r="O7" i="33"/>
  <c r="N7" i="33"/>
  <c r="M7" i="33"/>
  <c r="L7" i="33"/>
  <c r="P6" i="33"/>
  <c r="O6" i="33"/>
  <c r="N6" i="33"/>
  <c r="M6" i="33"/>
  <c r="L6" i="33"/>
  <c r="P5" i="33"/>
  <c r="O5" i="33"/>
  <c r="N5" i="33"/>
  <c r="M5" i="33"/>
  <c r="L5" i="33"/>
  <c r="P4" i="33"/>
  <c r="O4" i="33"/>
  <c r="N4" i="33"/>
  <c r="M4" i="33"/>
  <c r="L4" i="33"/>
  <c r="P15" i="32"/>
  <c r="O15" i="32"/>
  <c r="N15" i="32"/>
  <c r="M15" i="32"/>
  <c r="L15" i="32"/>
  <c r="P14" i="32"/>
  <c r="O14" i="32"/>
  <c r="N14" i="32"/>
  <c r="M14" i="32"/>
  <c r="L14" i="32"/>
  <c r="P13" i="32"/>
  <c r="O13" i="32"/>
  <c r="N13" i="32"/>
  <c r="M13" i="32"/>
  <c r="L13" i="32"/>
  <c r="P12" i="32"/>
  <c r="O12" i="32"/>
  <c r="N12" i="32"/>
  <c r="M12" i="32"/>
  <c r="L12" i="32"/>
  <c r="P11" i="32"/>
  <c r="O11" i="32"/>
  <c r="N11" i="32"/>
  <c r="M11" i="32"/>
  <c r="L11" i="32"/>
  <c r="P10" i="32"/>
  <c r="O10" i="32"/>
  <c r="N10" i="32"/>
  <c r="M10" i="32"/>
  <c r="L10" i="32"/>
  <c r="P9" i="32"/>
  <c r="O9" i="32"/>
  <c r="N9" i="32"/>
  <c r="M9" i="32"/>
  <c r="L9" i="32"/>
  <c r="P8" i="32"/>
  <c r="O8" i="32"/>
  <c r="N8" i="32"/>
  <c r="M8" i="32"/>
  <c r="L8" i="32"/>
  <c r="P7" i="32"/>
  <c r="O7" i="32"/>
  <c r="N7" i="32"/>
  <c r="M7" i="32"/>
  <c r="L7" i="32"/>
  <c r="P6" i="32"/>
  <c r="O6" i="32"/>
  <c r="N6" i="32"/>
  <c r="M6" i="32"/>
  <c r="L6" i="32"/>
  <c r="P5" i="32"/>
  <c r="O5" i="32"/>
  <c r="N5" i="32"/>
  <c r="M5" i="32"/>
  <c r="L5" i="32"/>
  <c r="P4" i="32"/>
  <c r="O4" i="32"/>
  <c r="N4" i="32"/>
  <c r="M4" i="32"/>
  <c r="L4" i="32"/>
  <c r="N11" i="36" l="1"/>
  <c r="N27" i="36"/>
  <c r="N75" i="36"/>
  <c r="O96" i="36"/>
  <c r="N107" i="36"/>
  <c r="O64" i="36"/>
  <c r="O128" i="36"/>
  <c r="Q23" i="36"/>
  <c r="Q47" i="36"/>
  <c r="N62" i="36"/>
  <c r="Q71" i="36"/>
  <c r="N38" i="36"/>
  <c r="N101" i="36"/>
  <c r="O14" i="36"/>
  <c r="Q20" i="36"/>
  <c r="O24" i="36"/>
  <c r="Q44" i="36"/>
  <c r="Q68" i="36"/>
  <c r="O72" i="36"/>
  <c r="O112" i="36"/>
  <c r="N117" i="36"/>
  <c r="N126" i="36"/>
  <c r="N123" i="36"/>
  <c r="N21" i="36"/>
  <c r="P57" i="36"/>
  <c r="N69" i="36"/>
  <c r="N51" i="36"/>
  <c r="P28" i="36"/>
  <c r="O33" i="36"/>
  <c r="P76" i="36"/>
  <c r="O86" i="36"/>
  <c r="Q14" i="36"/>
  <c r="Q28" i="36"/>
  <c r="O40" i="36"/>
  <c r="P44" i="36"/>
  <c r="N54" i="36"/>
  <c r="O57" i="36"/>
  <c r="O62" i="36"/>
  <c r="Q76" i="36"/>
  <c r="Q79" i="36"/>
  <c r="N83" i="36"/>
  <c r="Q86" i="36"/>
  <c r="N94" i="36"/>
  <c r="N99" i="36"/>
  <c r="N102" i="36"/>
  <c r="O110" i="36"/>
  <c r="O113" i="36"/>
  <c r="O25" i="36"/>
  <c r="O54" i="36"/>
  <c r="O73" i="36"/>
  <c r="O105" i="36"/>
  <c r="Q12" i="36"/>
  <c r="Q15" i="36"/>
  <c r="N19" i="36"/>
  <c r="O22" i="36"/>
  <c r="P25" i="36"/>
  <c r="N29" i="36"/>
  <c r="O38" i="36"/>
  <c r="O41" i="36"/>
  <c r="Q54" i="36"/>
  <c r="N67" i="36"/>
  <c r="O70" i="36"/>
  <c r="P73" i="36"/>
  <c r="N77" i="36"/>
  <c r="O80" i="36"/>
  <c r="Q84" i="36"/>
  <c r="N91" i="36"/>
  <c r="O97" i="36"/>
  <c r="P105" i="36"/>
  <c r="O126" i="36"/>
  <c r="O129" i="36"/>
  <c r="P12" i="36"/>
  <c r="O102" i="36"/>
  <c r="Q22" i="36"/>
  <c r="O32" i="36"/>
  <c r="P41" i="36"/>
  <c r="N45" i="36"/>
  <c r="O48" i="36"/>
  <c r="P52" i="36"/>
  <c r="N61" i="36"/>
  <c r="O65" i="36"/>
  <c r="Q70" i="36"/>
  <c r="N93" i="36"/>
  <c r="P97" i="36"/>
  <c r="P129" i="36"/>
  <c r="N13" i="36"/>
  <c r="O16" i="36"/>
  <c r="P20" i="36"/>
  <c r="N30" i="36"/>
  <c r="Q52" i="36"/>
  <c r="Q55" i="36"/>
  <c r="N59" i="36"/>
  <c r="P68" i="36"/>
  <c r="N78" i="36"/>
  <c r="O81" i="36"/>
  <c r="N85" i="36"/>
  <c r="N109" i="36"/>
  <c r="N118" i="36"/>
  <c r="O30" i="36"/>
  <c r="O49" i="36"/>
  <c r="O78" i="36"/>
  <c r="N14" i="36"/>
  <c r="O17" i="36"/>
  <c r="Q30" i="36"/>
  <c r="N35" i="36"/>
  <c r="Q39" i="36"/>
  <c r="N43" i="36"/>
  <c r="O46" i="36"/>
  <c r="P49" i="36"/>
  <c r="N53" i="36"/>
  <c r="O56" i="36"/>
  <c r="Q78" i="36"/>
  <c r="N86" i="36"/>
  <c r="O104" i="36"/>
  <c r="N115" i="36"/>
  <c r="N125" i="36"/>
  <c r="O11" i="36"/>
  <c r="P14" i="36"/>
  <c r="N16" i="36"/>
  <c r="Q17" i="36"/>
  <c r="O19" i="36"/>
  <c r="P22" i="36"/>
  <c r="N24" i="36"/>
  <c r="Q25" i="36"/>
  <c r="O27" i="36"/>
  <c r="P30" i="36"/>
  <c r="N32" i="36"/>
  <c r="O35" i="36"/>
  <c r="N40" i="36"/>
  <c r="Q41" i="36"/>
  <c r="O43" i="36"/>
  <c r="P46" i="36"/>
  <c r="N48" i="36"/>
  <c r="Q49" i="36"/>
  <c r="O51" i="36"/>
  <c r="P54" i="36"/>
  <c r="N56" i="36"/>
  <c r="Q57" i="36"/>
  <c r="O59" i="36"/>
  <c r="N64" i="36"/>
  <c r="O67" i="36"/>
  <c r="P70" i="36"/>
  <c r="N72" i="36"/>
  <c r="Q73" i="36"/>
  <c r="O75" i="36"/>
  <c r="P78" i="36"/>
  <c r="N80" i="36"/>
  <c r="Q81" i="36"/>
  <c r="O83" i="36"/>
  <c r="P86" i="36"/>
  <c r="N88" i="36"/>
  <c r="N96" i="36"/>
  <c r="O99" i="36"/>
  <c r="P102" i="36"/>
  <c r="N104" i="36"/>
  <c r="O107" i="36"/>
  <c r="P110" i="36"/>
  <c r="N112" i="36"/>
  <c r="N120" i="36"/>
  <c r="O123" i="36"/>
  <c r="P126" i="36"/>
  <c r="N128" i="36"/>
  <c r="P27" i="36"/>
  <c r="P51" i="36"/>
  <c r="P67" i="36"/>
  <c r="P83" i="36"/>
  <c r="Q11" i="36"/>
  <c r="O13" i="36"/>
  <c r="P16" i="36"/>
  <c r="N18" i="36"/>
  <c r="Q19" i="36"/>
  <c r="O21" i="36"/>
  <c r="P24" i="36"/>
  <c r="N26" i="36"/>
  <c r="Q27" i="36"/>
  <c r="O29" i="36"/>
  <c r="N34" i="36"/>
  <c r="O37" i="36"/>
  <c r="P40" i="36"/>
  <c r="N42" i="36"/>
  <c r="Q43" i="36"/>
  <c r="O45" i="36"/>
  <c r="P48" i="36"/>
  <c r="N50" i="36"/>
  <c r="Q51" i="36"/>
  <c r="O53" i="36"/>
  <c r="P56" i="36"/>
  <c r="N58" i="36"/>
  <c r="O61" i="36"/>
  <c r="N66" i="36"/>
  <c r="Q67" i="36"/>
  <c r="O69" i="36"/>
  <c r="P72" i="36"/>
  <c r="N74" i="36"/>
  <c r="Q75" i="36"/>
  <c r="O77" i="36"/>
  <c r="P80" i="36"/>
  <c r="N82" i="36"/>
  <c r="Q83" i="36"/>
  <c r="O85" i="36"/>
  <c r="N90" i="36"/>
  <c r="P96" i="36"/>
  <c r="N98" i="36"/>
  <c r="O101" i="36"/>
  <c r="P104" i="36"/>
  <c r="N106" i="36"/>
  <c r="O109" i="36"/>
  <c r="P112" i="36"/>
  <c r="N114" i="36"/>
  <c r="N122" i="36"/>
  <c r="O125" i="36"/>
  <c r="P128" i="36"/>
  <c r="N130" i="36"/>
  <c r="P107" i="36"/>
  <c r="P13" i="36"/>
  <c r="N15" i="36"/>
  <c r="Q16" i="36"/>
  <c r="O18" i="36"/>
  <c r="P21" i="36"/>
  <c r="N23" i="36"/>
  <c r="Q24" i="36"/>
  <c r="O26" i="36"/>
  <c r="P29" i="36"/>
  <c r="N31" i="36"/>
  <c r="O34" i="36"/>
  <c r="N39" i="36"/>
  <c r="Q40" i="36"/>
  <c r="O42" i="36"/>
  <c r="P45" i="36"/>
  <c r="N47" i="36"/>
  <c r="Q48" i="36"/>
  <c r="O50" i="36"/>
  <c r="P53" i="36"/>
  <c r="N55" i="36"/>
  <c r="Q56" i="36"/>
  <c r="O58" i="36"/>
  <c r="N63" i="36"/>
  <c r="O66" i="36"/>
  <c r="P69" i="36"/>
  <c r="N71" i="36"/>
  <c r="Q72" i="36"/>
  <c r="O74" i="36"/>
  <c r="P77" i="36"/>
  <c r="N79" i="36"/>
  <c r="O82" i="36"/>
  <c r="P85" i="36"/>
  <c r="N87" i="36"/>
  <c r="N95" i="36"/>
  <c r="O98" i="36"/>
  <c r="P101" i="36"/>
  <c r="N103" i="36"/>
  <c r="O106" i="36"/>
  <c r="P109" i="36"/>
  <c r="N111" i="36"/>
  <c r="O114" i="36"/>
  <c r="N119" i="36"/>
  <c r="P125" i="36"/>
  <c r="N127" i="36"/>
  <c r="P11" i="36"/>
  <c r="P19" i="36"/>
  <c r="P75" i="36"/>
  <c r="N12" i="36"/>
  <c r="Q13" i="36"/>
  <c r="O15" i="36"/>
  <c r="P18" i="36"/>
  <c r="N20" i="36"/>
  <c r="Q21" i="36"/>
  <c r="O23" i="36"/>
  <c r="P26" i="36"/>
  <c r="N28" i="36"/>
  <c r="Q29" i="36"/>
  <c r="O31" i="36"/>
  <c r="N36" i="36"/>
  <c r="O39" i="36"/>
  <c r="P42" i="36"/>
  <c r="N44" i="36"/>
  <c r="Q45" i="36"/>
  <c r="O47" i="36"/>
  <c r="P50" i="36"/>
  <c r="N52" i="36"/>
  <c r="Q53" i="36"/>
  <c r="O55" i="36"/>
  <c r="P58" i="36"/>
  <c r="N60" i="36"/>
  <c r="O63" i="36"/>
  <c r="N68" i="36"/>
  <c r="Q69" i="36"/>
  <c r="O71" i="36"/>
  <c r="P74" i="36"/>
  <c r="N76" i="36"/>
  <c r="Q77" i="36"/>
  <c r="O79" i="36"/>
  <c r="P82" i="36"/>
  <c r="N84" i="36"/>
  <c r="Q85" i="36"/>
  <c r="N92" i="36"/>
  <c r="O95" i="36"/>
  <c r="P98" i="36"/>
  <c r="N100" i="36"/>
  <c r="O103" i="36"/>
  <c r="P106" i="36"/>
  <c r="N108" i="36"/>
  <c r="O111" i="36"/>
  <c r="P114" i="36"/>
  <c r="N116" i="36"/>
  <c r="O127" i="36"/>
  <c r="P43" i="36"/>
  <c r="P99" i="36"/>
  <c r="P123" i="36"/>
  <c r="O12" i="36"/>
  <c r="P15" i="36"/>
  <c r="N17" i="36"/>
  <c r="Q18" i="36"/>
  <c r="O20" i="36"/>
  <c r="P23" i="36"/>
  <c r="N25" i="36"/>
  <c r="Q26" i="36"/>
  <c r="O28" i="36"/>
  <c r="N33" i="36"/>
  <c r="O36" i="36"/>
  <c r="P39" i="36"/>
  <c r="N41" i="36"/>
  <c r="Q42" i="36"/>
  <c r="O44" i="36"/>
  <c r="P47" i="36"/>
  <c r="N49" i="36"/>
  <c r="Q50" i="36"/>
  <c r="O52" i="36"/>
  <c r="P55" i="36"/>
  <c r="N57" i="36"/>
  <c r="Q58" i="36"/>
  <c r="O60" i="36"/>
  <c r="N65" i="36"/>
  <c r="O68" i="36"/>
  <c r="P71" i="36"/>
  <c r="N73" i="36"/>
  <c r="Q74" i="36"/>
  <c r="O76" i="36"/>
  <c r="P79" i="36"/>
  <c r="N81" i="36"/>
  <c r="O84" i="36"/>
  <c r="N89" i="36"/>
  <c r="P95" i="36"/>
  <c r="N97" i="36"/>
  <c r="O100" i="36"/>
  <c r="P103" i="36"/>
  <c r="N105" i="36"/>
  <c r="O108" i="36"/>
  <c r="P111" i="36"/>
  <c r="N113" i="36"/>
  <c r="N121" i="36"/>
  <c r="P127" i="36"/>
  <c r="P84" i="36"/>
  <c r="P100" i="36"/>
  <c r="P108" i="36"/>
  <c r="M38" i="8"/>
  <c r="M37" i="8"/>
  <c r="M36" i="8"/>
  <c r="M35" i="8"/>
  <c r="M34" i="8"/>
  <c r="M33" i="8"/>
  <c r="M32" i="8"/>
  <c r="M31" i="8"/>
  <c r="M70" i="8"/>
  <c r="M69" i="8"/>
  <c r="M68" i="8"/>
  <c r="M67" i="8"/>
  <c r="M66" i="8"/>
  <c r="M65" i="8"/>
  <c r="M64" i="8"/>
  <c r="M63" i="8"/>
  <c r="M62" i="8"/>
  <c r="M61" i="8"/>
  <c r="M60" i="8"/>
  <c r="M59" i="8"/>
  <c r="M88" i="8"/>
  <c r="M89" i="8"/>
  <c r="M90" i="8"/>
  <c r="M91" i="8"/>
  <c r="M92" i="8"/>
  <c r="M93" i="8"/>
  <c r="M94" i="8"/>
  <c r="M95" i="8"/>
  <c r="M96" i="8"/>
  <c r="M116" i="8"/>
  <c r="M117" i="8"/>
  <c r="M118" i="8"/>
  <c r="M119" i="8"/>
  <c r="M120" i="8"/>
  <c r="M121" i="8"/>
  <c r="M122" i="8"/>
  <c r="M123" i="8"/>
  <c r="M124" i="8"/>
  <c r="M81" i="8"/>
  <c r="M73" i="8"/>
  <c r="M57" i="8"/>
  <c r="M49" i="8"/>
  <c r="M41" i="8"/>
  <c r="M25" i="8"/>
  <c r="M17" i="8"/>
  <c r="O4" i="8"/>
  <c r="M126" i="8" s="1"/>
  <c r="N4" i="8"/>
  <c r="M128" i="8" s="1"/>
  <c r="M97" i="8" l="1"/>
  <c r="M113" i="8"/>
  <c r="M26" i="8"/>
  <c r="M50" i="8"/>
  <c r="M82" i="8"/>
  <c r="M98" i="8"/>
  <c r="M106" i="8"/>
  <c r="M114" i="8"/>
  <c r="M130" i="8"/>
  <c r="M11" i="8"/>
  <c r="M19" i="8"/>
  <c r="M27" i="8"/>
  <c r="M43" i="8"/>
  <c r="M51" i="8"/>
  <c r="M75" i="8"/>
  <c r="M83" i="8"/>
  <c r="M99" i="8"/>
  <c r="M107" i="8"/>
  <c r="M115" i="8"/>
  <c r="M12" i="8"/>
  <c r="M20" i="8"/>
  <c r="M28" i="8"/>
  <c r="M44" i="8"/>
  <c r="M52" i="8"/>
  <c r="M76" i="8"/>
  <c r="M84" i="8"/>
  <c r="M100" i="8"/>
  <c r="M108" i="8"/>
  <c r="M39" i="8"/>
  <c r="M58" i="8"/>
  <c r="M13" i="8"/>
  <c r="M85" i="8"/>
  <c r="M14" i="8"/>
  <c r="M30" i="8"/>
  <c r="M46" i="8"/>
  <c r="M86" i="8"/>
  <c r="M15" i="8"/>
  <c r="M23" i="8"/>
  <c r="M47" i="8"/>
  <c r="M55" i="8"/>
  <c r="M71" i="8"/>
  <c r="M79" i="8"/>
  <c r="M87" i="8"/>
  <c r="M103" i="8"/>
  <c r="M111" i="8"/>
  <c r="M127" i="8"/>
  <c r="M105" i="8"/>
  <c r="M129" i="8"/>
  <c r="M18" i="8"/>
  <c r="M42" i="8"/>
  <c r="M74" i="8"/>
  <c r="M21" i="8"/>
  <c r="M29" i="8"/>
  <c r="M45" i="8"/>
  <c r="M53" i="8"/>
  <c r="M77" i="8"/>
  <c r="M101" i="8"/>
  <c r="M109" i="8"/>
  <c r="M125" i="8"/>
  <c r="M22" i="8"/>
  <c r="M54" i="8"/>
  <c r="M78" i="8"/>
  <c r="M102" i="8"/>
  <c r="M110" i="8"/>
  <c r="M16" i="8"/>
  <c r="M24" i="8"/>
  <c r="M40" i="8"/>
  <c r="M48" i="8"/>
  <c r="M56" i="8"/>
  <c r="M72" i="8"/>
  <c r="M80" i="8"/>
  <c r="M104" i="8"/>
  <c r="M112" i="8"/>
  <c r="N44" i="8"/>
  <c r="O7" i="8"/>
  <c r="P38" i="8" s="1"/>
  <c r="N7" i="8"/>
  <c r="P128" i="8" s="1"/>
  <c r="O6" i="8"/>
  <c r="O30" i="8" s="1"/>
  <c r="N6" i="8"/>
  <c r="O33" i="8" s="1"/>
  <c r="O5" i="8"/>
  <c r="N5" i="8"/>
  <c r="N52" i="8" s="1"/>
  <c r="O3" i="8"/>
  <c r="L117" i="8" s="1"/>
  <c r="L7" i="8"/>
  <c r="L6" i="8"/>
  <c r="L5" i="8"/>
  <c r="L3" i="8"/>
  <c r="L14" i="8" l="1"/>
  <c r="L17" i="8"/>
  <c r="N51" i="8"/>
  <c r="L54" i="8"/>
  <c r="N79" i="8"/>
  <c r="N16" i="8"/>
  <c r="N84" i="8"/>
  <c r="O115" i="8"/>
  <c r="N20" i="8"/>
  <c r="N90" i="8"/>
  <c r="N28" i="8"/>
  <c r="N89" i="8"/>
  <c r="P17" i="8"/>
  <c r="N119" i="8"/>
  <c r="L93" i="8"/>
  <c r="P50" i="8"/>
  <c r="N59" i="8"/>
  <c r="N121" i="8"/>
  <c r="L57" i="8"/>
  <c r="N108" i="8"/>
  <c r="N130" i="8"/>
  <c r="L94" i="8"/>
  <c r="P82" i="8"/>
  <c r="N71" i="8"/>
  <c r="N118" i="8"/>
  <c r="P49" i="8"/>
  <c r="N12" i="8"/>
  <c r="P129" i="8"/>
  <c r="N76" i="8"/>
  <c r="O63" i="8"/>
  <c r="L61" i="8"/>
  <c r="L105" i="8"/>
  <c r="N103" i="8"/>
  <c r="N127" i="8"/>
  <c r="O70" i="8"/>
  <c r="L29" i="8"/>
  <c r="L65" i="8"/>
  <c r="L109" i="8"/>
  <c r="N24" i="8"/>
  <c r="P66" i="8"/>
  <c r="N56" i="8"/>
  <c r="N83" i="8"/>
  <c r="N104" i="8"/>
  <c r="N128" i="8"/>
  <c r="L70" i="8"/>
  <c r="L110" i="8"/>
  <c r="O50" i="8"/>
  <c r="L33" i="8"/>
  <c r="L118" i="8"/>
  <c r="N88" i="8"/>
  <c r="N115" i="8"/>
  <c r="L41" i="8"/>
  <c r="L81" i="8"/>
  <c r="L121" i="8"/>
  <c r="N37" i="8"/>
  <c r="N65" i="8"/>
  <c r="N94" i="8"/>
  <c r="N116" i="8"/>
  <c r="O82" i="8"/>
  <c r="O69" i="8"/>
  <c r="L30" i="8"/>
  <c r="L78" i="8"/>
  <c r="N39" i="8"/>
  <c r="N66" i="8"/>
  <c r="L45" i="8"/>
  <c r="L86" i="8"/>
  <c r="L129" i="8"/>
  <c r="N32" i="8"/>
  <c r="N62" i="8"/>
  <c r="N93" i="8"/>
  <c r="N123" i="8"/>
  <c r="O85" i="8"/>
  <c r="N102" i="8"/>
  <c r="N29" i="8"/>
  <c r="O39" i="8"/>
  <c r="O72" i="8"/>
  <c r="O110" i="8"/>
  <c r="O13" i="8"/>
  <c r="O21" i="8"/>
  <c r="O29" i="8"/>
  <c r="O38" i="8"/>
  <c r="N54" i="8"/>
  <c r="O41" i="8"/>
  <c r="O53" i="8"/>
  <c r="O73" i="8"/>
  <c r="O86" i="8"/>
  <c r="O107" i="8"/>
  <c r="L13" i="8"/>
  <c r="L38" i="8"/>
  <c r="L62" i="8"/>
  <c r="L89" i="8"/>
  <c r="L113" i="8"/>
  <c r="O15" i="8"/>
  <c r="O23" i="8"/>
  <c r="N40" i="8"/>
  <c r="O34" i="8"/>
  <c r="P77" i="8"/>
  <c r="N43" i="8"/>
  <c r="N55" i="8"/>
  <c r="N61" i="8"/>
  <c r="N80" i="8"/>
  <c r="N91" i="8"/>
  <c r="N107" i="8"/>
  <c r="N122" i="8"/>
  <c r="O42" i="8"/>
  <c r="O54" i="8"/>
  <c r="O74" i="8"/>
  <c r="O88" i="8"/>
  <c r="O106" i="8"/>
  <c r="N21" i="8"/>
  <c r="O52" i="8"/>
  <c r="N17" i="8"/>
  <c r="P18" i="8"/>
  <c r="O45" i="8"/>
  <c r="O58" i="8"/>
  <c r="O78" i="8"/>
  <c r="O99" i="8"/>
  <c r="L22" i="8"/>
  <c r="L46" i="8"/>
  <c r="L73" i="8"/>
  <c r="L97" i="8"/>
  <c r="L125" i="8"/>
  <c r="O17" i="8"/>
  <c r="O25" i="8"/>
  <c r="N36" i="8"/>
  <c r="P34" i="8"/>
  <c r="P113" i="8"/>
  <c r="N47" i="8"/>
  <c r="N60" i="8"/>
  <c r="N72" i="8"/>
  <c r="N86" i="8"/>
  <c r="N99" i="8"/>
  <c r="N111" i="8"/>
  <c r="N117" i="8"/>
  <c r="O46" i="8"/>
  <c r="O60" i="8"/>
  <c r="O80" i="8"/>
  <c r="O123" i="8"/>
  <c r="O94" i="8"/>
  <c r="N78" i="8"/>
  <c r="N70" i="8"/>
  <c r="O44" i="8"/>
  <c r="O57" i="8"/>
  <c r="O77" i="8"/>
  <c r="O130" i="8"/>
  <c r="O102" i="8"/>
  <c r="N25" i="8"/>
  <c r="P93" i="8"/>
  <c r="N46" i="8"/>
  <c r="N110" i="8"/>
  <c r="O126" i="8"/>
  <c r="L25" i="8"/>
  <c r="L49" i="8"/>
  <c r="L77" i="8"/>
  <c r="L102" i="8"/>
  <c r="L126" i="8"/>
  <c r="O19" i="8"/>
  <c r="O27" i="8"/>
  <c r="N35" i="8"/>
  <c r="P45" i="8"/>
  <c r="P114" i="8"/>
  <c r="N48" i="8"/>
  <c r="N67" i="8"/>
  <c r="N75" i="8"/>
  <c r="N87" i="8"/>
  <c r="N100" i="8"/>
  <c r="N112" i="8"/>
  <c r="N126" i="8"/>
  <c r="O49" i="8"/>
  <c r="O71" i="8"/>
  <c r="O81" i="8"/>
  <c r="O118" i="8"/>
  <c r="O91" i="8"/>
  <c r="O11" i="8"/>
  <c r="O31" i="8"/>
  <c r="O62" i="8"/>
  <c r="O125" i="8"/>
  <c r="O117" i="8"/>
  <c r="O109" i="8"/>
  <c r="O101" i="8"/>
  <c r="O93" i="8"/>
  <c r="L26" i="8"/>
  <c r="L42" i="8"/>
  <c r="L58" i="8"/>
  <c r="L74" i="8"/>
  <c r="L90" i="8"/>
  <c r="L106" i="8"/>
  <c r="L122" i="8"/>
  <c r="O12" i="8"/>
  <c r="O16" i="8"/>
  <c r="O20" i="8"/>
  <c r="O24" i="8"/>
  <c r="O28" i="8"/>
  <c r="N38" i="8"/>
  <c r="O40" i="8"/>
  <c r="O32" i="8"/>
  <c r="P46" i="8"/>
  <c r="P81" i="8"/>
  <c r="P125" i="8"/>
  <c r="N45" i="8"/>
  <c r="N53" i="8"/>
  <c r="N68" i="8"/>
  <c r="N69" i="8"/>
  <c r="N77" i="8"/>
  <c r="N85" i="8"/>
  <c r="N92" i="8"/>
  <c r="N101" i="8"/>
  <c r="N109" i="8"/>
  <c r="N124" i="8"/>
  <c r="N125" i="8"/>
  <c r="O43" i="8"/>
  <c r="O51" i="8"/>
  <c r="O59" i="8"/>
  <c r="O61" i="8"/>
  <c r="O79" i="8"/>
  <c r="O87" i="8"/>
  <c r="O124" i="8"/>
  <c r="O116" i="8"/>
  <c r="O108" i="8"/>
  <c r="O100" i="8"/>
  <c r="O92" i="8"/>
  <c r="O90" i="8"/>
  <c r="N18" i="8"/>
  <c r="N22" i="8"/>
  <c r="N26" i="8"/>
  <c r="N30" i="8"/>
  <c r="O37" i="8"/>
  <c r="P29" i="8"/>
  <c r="P61" i="8"/>
  <c r="P97" i="8"/>
  <c r="O97" i="8"/>
  <c r="L18" i="8"/>
  <c r="L34" i="8"/>
  <c r="L50" i="8"/>
  <c r="L66" i="8"/>
  <c r="L82" i="8"/>
  <c r="L98" i="8"/>
  <c r="L114" i="8"/>
  <c r="L130" i="8"/>
  <c r="O14" i="8"/>
  <c r="O18" i="8"/>
  <c r="O22" i="8"/>
  <c r="O26" i="8"/>
  <c r="N34" i="8"/>
  <c r="O36" i="8"/>
  <c r="P30" i="8"/>
  <c r="P62" i="8"/>
  <c r="P98" i="8"/>
  <c r="N41" i="8"/>
  <c r="N49" i="8"/>
  <c r="N57" i="8"/>
  <c r="N64" i="8"/>
  <c r="N73" i="8"/>
  <c r="N81" i="8"/>
  <c r="N96" i="8"/>
  <c r="N97" i="8"/>
  <c r="N105" i="8"/>
  <c r="N113" i="8"/>
  <c r="N120" i="8"/>
  <c r="N129" i="8"/>
  <c r="O47" i="8"/>
  <c r="O55" i="8"/>
  <c r="O65" i="8"/>
  <c r="O75" i="8"/>
  <c r="O83" i="8"/>
  <c r="O128" i="8"/>
  <c r="O120" i="8"/>
  <c r="O112" i="8"/>
  <c r="O104" i="8"/>
  <c r="O96" i="8"/>
  <c r="O67" i="8"/>
  <c r="N13" i="8"/>
  <c r="O122" i="8"/>
  <c r="O114" i="8"/>
  <c r="O98" i="8"/>
  <c r="N14" i="8"/>
  <c r="O66" i="8"/>
  <c r="O129" i="8"/>
  <c r="O121" i="8"/>
  <c r="O113" i="8"/>
  <c r="O105" i="8"/>
  <c r="O89" i="8"/>
  <c r="L21" i="8"/>
  <c r="L37" i="8"/>
  <c r="L53" i="8"/>
  <c r="L69" i="8"/>
  <c r="L85" i="8"/>
  <c r="L101" i="8"/>
  <c r="N11" i="8"/>
  <c r="N15" i="8"/>
  <c r="N19" i="8"/>
  <c r="N23" i="8"/>
  <c r="N27" i="8"/>
  <c r="N31" i="8"/>
  <c r="N33" i="8"/>
  <c r="O35" i="8"/>
  <c r="P33" i="8"/>
  <c r="P65" i="8"/>
  <c r="P109" i="8"/>
  <c r="N42" i="8"/>
  <c r="N50" i="8"/>
  <c r="N58" i="8"/>
  <c r="N63" i="8"/>
  <c r="N74" i="8"/>
  <c r="N82" i="8"/>
  <c r="N95" i="8"/>
  <c r="N98" i="8"/>
  <c r="N106" i="8"/>
  <c r="N114" i="8"/>
  <c r="O48" i="8"/>
  <c r="O56" i="8"/>
  <c r="O64" i="8"/>
  <c r="O76" i="8"/>
  <c r="O84" i="8"/>
  <c r="O127" i="8"/>
  <c r="O119" i="8"/>
  <c r="O111" i="8"/>
  <c r="O103" i="8"/>
  <c r="O95" i="8"/>
  <c r="O68" i="8"/>
  <c r="P25" i="8"/>
  <c r="P41" i="8"/>
  <c r="P57" i="8"/>
  <c r="P73" i="8"/>
  <c r="P89" i="8"/>
  <c r="P105" i="8"/>
  <c r="P121" i="8"/>
  <c r="P130" i="8"/>
  <c r="P14" i="8"/>
  <c r="P21" i="8"/>
  <c r="P37" i="8"/>
  <c r="P53" i="8"/>
  <c r="P69" i="8"/>
  <c r="P85" i="8"/>
  <c r="P101" i="8"/>
  <c r="P117" i="8"/>
  <c r="P13" i="8"/>
  <c r="P22" i="8"/>
  <c r="P54" i="8"/>
  <c r="P70" i="8"/>
  <c r="P86" i="8"/>
  <c r="P102" i="8"/>
  <c r="P118" i="8"/>
  <c r="P26" i="8"/>
  <c r="P42" i="8"/>
  <c r="P58" i="8"/>
  <c r="P74" i="8"/>
  <c r="P90" i="8"/>
  <c r="P106" i="8"/>
  <c r="P122" i="8"/>
  <c r="P78" i="8"/>
  <c r="P94" i="8"/>
  <c r="P110" i="8"/>
  <c r="P126" i="8"/>
  <c r="P11" i="8"/>
  <c r="P35" i="8"/>
  <c r="P51" i="8"/>
  <c r="P99" i="8"/>
  <c r="P107" i="8"/>
  <c r="P12" i="8"/>
  <c r="P28" i="8"/>
  <c r="P36" i="8"/>
  <c r="P44" i="8"/>
  <c r="P60" i="8"/>
  <c r="P68" i="8"/>
  <c r="P76" i="8"/>
  <c r="P84" i="8"/>
  <c r="P92" i="8"/>
  <c r="P100" i="8"/>
  <c r="P108" i="8"/>
  <c r="P116" i="8"/>
  <c r="P124" i="8"/>
  <c r="P67" i="8"/>
  <c r="P19" i="8"/>
  <c r="P43" i="8"/>
  <c r="P75" i="8"/>
  <c r="P123" i="8"/>
  <c r="P20" i="8"/>
  <c r="P52" i="8"/>
  <c r="P15" i="8"/>
  <c r="P23" i="8"/>
  <c r="P31" i="8"/>
  <c r="P39" i="8"/>
  <c r="P47" i="8"/>
  <c r="P55" i="8"/>
  <c r="P63" i="8"/>
  <c r="P71" i="8"/>
  <c r="P79" i="8"/>
  <c r="P87" i="8"/>
  <c r="P95" i="8"/>
  <c r="P103" i="8"/>
  <c r="P111" i="8"/>
  <c r="P119" i="8"/>
  <c r="P127" i="8"/>
  <c r="P27" i="8"/>
  <c r="P59" i="8"/>
  <c r="P83" i="8"/>
  <c r="P91" i="8"/>
  <c r="P115" i="8"/>
  <c r="P16" i="8"/>
  <c r="P24" i="8"/>
  <c r="P32" i="8"/>
  <c r="P40" i="8"/>
  <c r="P48" i="8"/>
  <c r="P56" i="8"/>
  <c r="P64" i="8"/>
  <c r="P72" i="8"/>
  <c r="P80" i="8"/>
  <c r="P88" i="8"/>
  <c r="P96" i="8"/>
  <c r="P104" i="8"/>
  <c r="P112" i="8"/>
  <c r="P120" i="8"/>
  <c r="P5" i="16" l="1"/>
  <c r="P6" i="16"/>
  <c r="P7" i="16"/>
  <c r="P8" i="16"/>
  <c r="P9" i="16"/>
  <c r="P10" i="16"/>
  <c r="P11" i="16"/>
  <c r="P12" i="16"/>
  <c r="P13" i="16"/>
  <c r="P14" i="16"/>
  <c r="P15" i="16"/>
  <c r="P4" i="16"/>
  <c r="O5" i="16"/>
  <c r="O6" i="16"/>
  <c r="O7" i="16"/>
  <c r="O8" i="16"/>
  <c r="O9" i="16"/>
  <c r="O10" i="16"/>
  <c r="O11" i="16"/>
  <c r="O12" i="16"/>
  <c r="O13" i="16"/>
  <c r="O14" i="16"/>
  <c r="O15" i="16"/>
  <c r="O4" i="16"/>
  <c r="N5" i="16"/>
  <c r="N6" i="16"/>
  <c r="N7" i="16"/>
  <c r="N8" i="16"/>
  <c r="N9" i="16"/>
  <c r="N10" i="16"/>
  <c r="N11" i="16"/>
  <c r="N12" i="16"/>
  <c r="N13" i="16"/>
  <c r="N14" i="16"/>
  <c r="N15" i="16"/>
  <c r="N4" i="16"/>
  <c r="M5" i="16"/>
  <c r="M6" i="16"/>
  <c r="M7" i="16"/>
  <c r="M8" i="16"/>
  <c r="M9" i="16"/>
  <c r="M10" i="16"/>
  <c r="M11" i="16"/>
  <c r="M12" i="16"/>
  <c r="M13" i="16"/>
  <c r="M14" i="16"/>
  <c r="M15" i="16"/>
  <c r="M4" i="16"/>
  <c r="L5" i="16"/>
  <c r="L6" i="16"/>
  <c r="L7" i="16"/>
  <c r="L8" i="16"/>
  <c r="L9" i="16"/>
  <c r="L10" i="16"/>
  <c r="L11" i="16"/>
  <c r="L12" i="16"/>
  <c r="L13" i="16"/>
  <c r="L14" i="16"/>
  <c r="L15" i="16"/>
  <c r="L4" i="16"/>
  <c r="N3" i="8" l="1"/>
  <c r="L79" i="8" l="1"/>
  <c r="L124" i="8"/>
  <c r="L108" i="8"/>
  <c r="L76" i="8"/>
  <c r="L115" i="8"/>
  <c r="L83" i="8"/>
  <c r="L51" i="8"/>
  <c r="L123" i="8"/>
  <c r="L107" i="8"/>
  <c r="L91" i="8"/>
  <c r="L75" i="8"/>
  <c r="L59" i="8"/>
  <c r="L119" i="8"/>
  <c r="L87" i="8"/>
  <c r="L55" i="8"/>
  <c r="L100" i="8"/>
  <c r="L68" i="8"/>
  <c r="L99" i="8"/>
  <c r="L120" i="8"/>
  <c r="L104" i="8"/>
  <c r="L88" i="8"/>
  <c r="L72" i="8"/>
  <c r="L56" i="8"/>
  <c r="L103" i="8"/>
  <c r="L71" i="8"/>
  <c r="L116" i="8"/>
  <c r="L52" i="8"/>
  <c r="L84" i="8"/>
  <c r="L128" i="8"/>
  <c r="L112" i="8"/>
  <c r="L96" i="8"/>
  <c r="L80" i="8"/>
  <c r="L64" i="8"/>
  <c r="L127" i="8"/>
  <c r="L111" i="8"/>
  <c r="L95" i="8"/>
  <c r="L63" i="8"/>
  <c r="L92" i="8"/>
  <c r="L60" i="8"/>
  <c r="L67" i="8"/>
  <c r="L40" i="8"/>
  <c r="L24" i="8"/>
  <c r="L35" i="8"/>
  <c r="L19" i="8"/>
  <c r="L12" i="8"/>
  <c r="L23" i="8"/>
  <c r="L48" i="8"/>
  <c r="L32" i="8"/>
  <c r="L16" i="8"/>
  <c r="L44" i="8"/>
  <c r="L39" i="8"/>
  <c r="L47" i="8"/>
  <c r="L31" i="8"/>
  <c r="L15" i="8"/>
  <c r="L28" i="8"/>
  <c r="L36" i="8"/>
  <c r="L43" i="8"/>
  <c r="L27" i="8"/>
  <c r="L11" i="8"/>
  <c r="L20" i="8"/>
</calcChain>
</file>

<file path=xl/sharedStrings.xml><?xml version="1.0" encoding="utf-8"?>
<sst xmlns="http://schemas.openxmlformats.org/spreadsheetml/2006/main" count="4473" uniqueCount="79">
  <si>
    <t>(parameter)</t>
  </si>
  <si>
    <t>tot_vol</t>
  </si>
  <si>
    <t>case</t>
  </si>
  <si>
    <t>Value</t>
  </si>
  <si>
    <t>V1</t>
  </si>
  <si>
    <t>case1</t>
  </si>
  <si>
    <t>case2</t>
  </si>
  <si>
    <t>case3</t>
  </si>
  <si>
    <t>case4</t>
  </si>
  <si>
    <t>case5</t>
  </si>
  <si>
    <t>case6</t>
  </si>
  <si>
    <t>case7</t>
  </si>
  <si>
    <t>case8</t>
  </si>
  <si>
    <t>case9</t>
  </si>
  <si>
    <t>case10</t>
  </si>
  <si>
    <t>case11</t>
  </si>
  <si>
    <t>V2</t>
  </si>
  <si>
    <t>V3</t>
  </si>
  <si>
    <t>V4</t>
  </si>
  <si>
    <t>V5</t>
  </si>
  <si>
    <t>TOC</t>
  </si>
  <si>
    <t>case12</t>
  </si>
  <si>
    <t>p</t>
  </si>
  <si>
    <t>pLow</t>
  </si>
  <si>
    <t>pHigh</t>
  </si>
  <si>
    <t>RStore_unsteady</t>
  </si>
  <si>
    <t>Store Release values during unsteady flow days over different cases(cfs)</t>
  </si>
  <si>
    <t>EPS</t>
  </si>
  <si>
    <t>FStore</t>
  </si>
  <si>
    <t>Storing objective function values over different scenarios</t>
  </si>
  <si>
    <t>Case</t>
  </si>
  <si>
    <t>Days</t>
  </si>
  <si>
    <t>0.7 MAF</t>
  </si>
  <si>
    <t>0.8 MAF</t>
  </si>
  <si>
    <t>0.9 MAF</t>
  </si>
  <si>
    <t>1.0 MAF</t>
  </si>
  <si>
    <t>1.1 MAF</t>
  </si>
  <si>
    <t>Time (MST)</t>
  </si>
  <si>
    <t xml:space="preserve"> Zero steady low flow days </t>
  </si>
  <si>
    <t xml:space="preserve">Eight steady low flow days </t>
  </si>
  <si>
    <t xml:space="preserve">15 steady low flow days </t>
  </si>
  <si>
    <t xml:space="preserve">30 steady low flow days </t>
  </si>
  <si>
    <t>Number of steady low days</t>
  </si>
  <si>
    <t xml:space="preserve">pLow (cfs) </t>
  </si>
  <si>
    <t>pHigh (cfs)</t>
  </si>
  <si>
    <t>Note: Here, we have selected releases from V2 volume scenairo just as an example.  To plot results of any other volume or number of steady low flow days scenario, Please change the highlighted release cells. Also the column names should be changed if different number of steady days scenarios are selected.</t>
  </si>
  <si>
    <t>Four steady low flow days</t>
  </si>
  <si>
    <t xml:space="preserve">  Steady release</t>
  </si>
  <si>
    <t>NA</t>
  </si>
  <si>
    <t>H4</t>
  </si>
  <si>
    <t>H3</t>
  </si>
  <si>
    <t>H1</t>
  </si>
  <si>
    <t>EPS = Zero</t>
  </si>
  <si>
    <t>Unsteady Release</t>
  </si>
  <si>
    <t>Steady release</t>
  </si>
  <si>
    <t>Wkn</t>
  </si>
  <si>
    <t>RStore_steady</t>
  </si>
  <si>
    <t>Store Release values during steady flow days over different cases(cfs)</t>
  </si>
  <si>
    <t>Weekday Model</t>
  </si>
  <si>
    <t>H0 (weekend=off-peak weekday)</t>
  </si>
  <si>
    <t>H500 (weekend=off-peak weekday +500)</t>
  </si>
  <si>
    <t>H750 (weekend=off-peak weekday +750)</t>
  </si>
  <si>
    <t>H1000 (weekend=off-peak weekday +1000)</t>
  </si>
  <si>
    <t>H2</t>
  </si>
  <si>
    <t xml:space="preserve">     </t>
  </si>
  <si>
    <t xml:space="preserve"> Note : Here on and off Peak Saturady equals to the steady low flow release.</t>
  </si>
  <si>
    <t xml:space="preserve"> </t>
  </si>
  <si>
    <t>Slope (change in hydropower per additional steady low flow day)</t>
  </si>
  <si>
    <t>1000 cfs offset</t>
  </si>
  <si>
    <t xml:space="preserve">Difference  between different Scenarios </t>
  </si>
  <si>
    <t>HO-H500</t>
  </si>
  <si>
    <t>H500-H750</t>
  </si>
  <si>
    <t>H750-H1000</t>
  </si>
  <si>
    <t>H0-H1000</t>
  </si>
  <si>
    <t>Slope per 100cfs</t>
  </si>
  <si>
    <t>0 cfs offset</t>
  </si>
  <si>
    <t>500 cfs offset</t>
  </si>
  <si>
    <t>Volume</t>
  </si>
  <si>
    <t>750 cfs offset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</si>
</sst>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 h:mm;@"/>
  </numFmts>
  <fonts count="8" x14ac:knownFonts="1">
    <font>
      <sz val="11"/>
      <color theme="1"/>
      <name val="Calibri"/>
      <family val="2"/>
      <scheme val="minor"/>
    </font>
    <font>
      <u/>
      <sz val="11"/>
      <color theme="10"/>
      <name val="Calibri"/>
      <family val="2"/>
      <scheme val="minor"/>
    </font>
    <font>
      <sz val="8"/>
      <name val="Calibri"/>
      <family val="2"/>
      <scheme val="minor"/>
    </font>
    <font>
      <b/>
      <sz val="11"/>
      <color theme="1"/>
      <name val="Calibri"/>
      <family val="2"/>
      <scheme val="minor"/>
    </font>
    <font>
      <sz val="12"/>
      <color theme="1"/>
      <name val="Calibri"/>
      <family val="2"/>
      <scheme val="minor"/>
    </font>
    <font>
      <b/>
      <sz val="14"/>
      <color theme="1"/>
      <name val="Calibri"/>
      <family val="2"/>
      <scheme val="minor"/>
    </font>
    <font>
      <b/>
      <sz val="12"/>
      <color theme="1"/>
      <name val="Calibri"/>
      <family val="2"/>
      <scheme val="minor"/>
    </font>
    <font>
      <sz val="18"/>
      <color theme="1"/>
      <name val="Calibri"/>
      <family val="2"/>
      <scheme val="minor"/>
    </font>
  </fonts>
  <fills count="13">
    <fill>
      <patternFill patternType="none"/>
    </fill>
    <fill>
      <patternFill patternType="gray125"/>
    </fill>
    <fill>
      <patternFill patternType="solid">
        <fgColor theme="7" tint="0.79998168889431442"/>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rgb="FFFFFF00"/>
        <bgColor indexed="64"/>
      </patternFill>
    </fill>
    <fill>
      <patternFill patternType="solid">
        <fgColor theme="6" tint="0.39997558519241921"/>
        <bgColor indexed="64"/>
      </patternFill>
    </fill>
    <fill>
      <patternFill patternType="solid">
        <fgColor theme="7" tint="0.59999389629810485"/>
        <bgColor indexed="64"/>
      </patternFill>
    </fill>
    <fill>
      <patternFill patternType="solid">
        <fgColor theme="4" tint="0.39997558519241921"/>
        <bgColor indexed="64"/>
      </patternFill>
    </fill>
    <fill>
      <patternFill patternType="solid">
        <fgColor theme="5" tint="0.59999389629810485"/>
        <bgColor indexed="64"/>
      </patternFill>
    </fill>
    <fill>
      <patternFill patternType="solid">
        <fgColor theme="5" tint="0.39997558519241921"/>
        <bgColor indexed="64"/>
      </patternFill>
    </fill>
    <fill>
      <patternFill patternType="solid">
        <fgColor rgb="FFFF0000"/>
        <bgColor indexed="64"/>
      </patternFill>
    </fill>
    <fill>
      <patternFill patternType="solid">
        <fgColor theme="8" tint="0.399975585192419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applyNumberFormat="0" applyFill="0" applyBorder="0" applyAlignment="0" applyProtection="0"/>
  </cellStyleXfs>
  <cellXfs count="39">
    <xf numFmtId="0" fontId="0" fillId="0" borderId="0" xfId="0"/>
    <xf numFmtId="0" fontId="0" fillId="0" borderId="0" xfId="0" quotePrefix="1"/>
    <xf numFmtId="0" fontId="1" fillId="0" borderId="0" xfId="1"/>
    <xf numFmtId="0" fontId="0" fillId="0" borderId="0" xfId="0" applyAlignment="1">
      <alignment horizontal="center" vertical="center"/>
    </xf>
    <xf numFmtId="0" fontId="3" fillId="0" borderId="0" xfId="0" applyFont="1" applyAlignment="1">
      <alignment horizontal="center" wrapText="1"/>
    </xf>
    <xf numFmtId="164" fontId="0" fillId="0" borderId="0" xfId="0" applyNumberFormat="1"/>
    <xf numFmtId="1" fontId="0" fillId="0" borderId="0" xfId="0" applyNumberFormat="1"/>
    <xf numFmtId="0" fontId="0" fillId="3" borderId="1" xfId="0" applyFill="1" applyBorder="1"/>
    <xf numFmtId="0" fontId="0" fillId="0" borderId="0" xfId="0" applyFill="1" applyBorder="1"/>
    <xf numFmtId="0" fontId="0" fillId="4" borderId="0" xfId="0" applyFill="1"/>
    <xf numFmtId="0" fontId="0" fillId="5" borderId="0" xfId="0" applyFill="1"/>
    <xf numFmtId="0" fontId="3" fillId="0" borderId="0" xfId="0" applyFont="1"/>
    <xf numFmtId="0" fontId="6" fillId="0" borderId="0" xfId="0" applyFont="1"/>
    <xf numFmtId="0" fontId="6" fillId="0" borderId="0" xfId="0" applyFont="1" applyAlignment="1">
      <alignment horizontal="center" vertical="center"/>
    </xf>
    <xf numFmtId="0" fontId="6" fillId="0" borderId="0" xfId="0" quotePrefix="1" applyFont="1" applyAlignment="1">
      <alignment horizontal="center" vertical="center"/>
    </xf>
    <xf numFmtId="0" fontId="6" fillId="0" borderId="0" xfId="0" quotePrefix="1" applyFont="1" applyAlignment="1">
      <alignment horizontal="center" vertical="center" wrapText="1"/>
    </xf>
    <xf numFmtId="0" fontId="6" fillId="0" borderId="0" xfId="0" applyFont="1" applyAlignment="1">
      <alignment horizontal="center" vertical="center" wrapText="1"/>
    </xf>
    <xf numFmtId="0" fontId="0" fillId="6" borderId="0" xfId="0" applyFill="1"/>
    <xf numFmtId="0" fontId="7" fillId="0" borderId="0" xfId="0" applyFont="1"/>
    <xf numFmtId="0" fontId="3" fillId="0" borderId="0" xfId="0" applyFont="1" applyFill="1" applyAlignment="1">
      <alignment wrapText="1"/>
    </xf>
    <xf numFmtId="0" fontId="0" fillId="10" borderId="0" xfId="0" applyFill="1"/>
    <xf numFmtId="0" fontId="0" fillId="0" borderId="0" xfId="0" applyFill="1" applyAlignment="1">
      <alignment wrapText="1"/>
    </xf>
    <xf numFmtId="0" fontId="0" fillId="0" borderId="0" xfId="0" applyFill="1"/>
    <xf numFmtId="0" fontId="5" fillId="0" borderId="0" xfId="0" applyFont="1" applyFill="1" applyAlignment="1">
      <alignment horizontal="center"/>
    </xf>
    <xf numFmtId="0" fontId="5" fillId="0" borderId="0" xfId="0" applyFont="1" applyAlignment="1">
      <alignment horizontal="center" wrapText="1"/>
    </xf>
    <xf numFmtId="0" fontId="0" fillId="2" borderId="0" xfId="0" applyFill="1" applyAlignment="1">
      <alignment horizontal="center" wrapText="1"/>
    </xf>
    <xf numFmtId="0" fontId="6" fillId="11" borderId="0" xfId="0" applyFont="1" applyFill="1" applyAlignment="1">
      <alignment horizontal="center" vertical="center"/>
    </xf>
    <xf numFmtId="0" fontId="6" fillId="12" borderId="0" xfId="0" applyFont="1" applyFill="1" applyAlignment="1">
      <alignment horizontal="center" vertical="center"/>
    </xf>
    <xf numFmtId="0" fontId="6" fillId="4" borderId="0" xfId="0" applyFont="1" applyFill="1" applyAlignment="1">
      <alignment horizontal="center" vertical="center"/>
    </xf>
    <xf numFmtId="0" fontId="6" fillId="9" borderId="0" xfId="0" applyFont="1" applyFill="1" applyAlignment="1">
      <alignment horizontal="center" vertical="center"/>
    </xf>
    <xf numFmtId="0" fontId="5" fillId="0" borderId="0" xfId="0" applyFont="1" applyFill="1" applyAlignment="1">
      <alignment horizontal="center" wrapText="1"/>
    </xf>
    <xf numFmtId="0" fontId="4" fillId="7" borderId="0" xfId="0" applyFont="1" applyFill="1" applyAlignment="1">
      <alignment horizontal="center" wrapText="1"/>
    </xf>
    <xf numFmtId="0" fontId="0" fillId="8" borderId="0" xfId="0" applyFill="1" applyAlignment="1">
      <alignment horizontal="center"/>
    </xf>
    <xf numFmtId="0" fontId="0" fillId="3" borderId="0" xfId="0" applyFill="1" applyAlignment="1">
      <alignment horizontal="center" wrapText="1"/>
    </xf>
    <xf numFmtId="0" fontId="0" fillId="11" borderId="0" xfId="0" applyFill="1" applyAlignment="1">
      <alignment horizontal="center" wrapText="1"/>
    </xf>
    <xf numFmtId="0" fontId="6" fillId="7" borderId="0" xfId="0" applyFont="1" applyFill="1" applyAlignment="1">
      <alignment horizontal="center" vertical="center"/>
    </xf>
    <xf numFmtId="0" fontId="5" fillId="6" borderId="0" xfId="0" applyFont="1" applyFill="1" applyAlignment="1">
      <alignment horizontal="center" wrapText="1"/>
    </xf>
    <xf numFmtId="0" fontId="0" fillId="6" borderId="0" xfId="0" applyFill="1" applyAlignment="1">
      <alignment horizontal="center" wrapText="1"/>
    </xf>
    <xf numFmtId="0" fontId="0" fillId="9" borderId="0" xfId="0" applyFill="1" applyAlignment="1">
      <alignment horizontal="center" wrapText="1"/>
    </xf>
  </cellXfs>
  <cellStyles count="2">
    <cellStyle name="Hyperlink" xfId="1" builtinId="8"/>
    <cellStyle name="Normal" xfId="0" builtinId="0"/>
  </cellStyles>
  <dxfs count="0"/>
  <tableStyles count="0" defaultTableStyle="TableStyleMedium2" defaultPivotStyle="PivotStyleLight16"/>
  <colors>
    <mruColors>
      <color rgb="FFCCE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1736959952605664E-2"/>
          <c:y val="2.3832933391276998E-2"/>
          <c:w val="0.81256207711237438"/>
          <c:h val="0.88214928532335579"/>
        </c:manualLayout>
      </c:layout>
      <c:scatterChart>
        <c:scatterStyle val="lineMarker"/>
        <c:varyColors val="0"/>
        <c:ser>
          <c:idx val="5"/>
          <c:order val="0"/>
          <c:tx>
            <c:strRef>
              <c:f>FStore_H4!$L$3</c:f>
              <c:strCache>
                <c:ptCount val="1"/>
                <c:pt idx="0">
                  <c:v>V1</c:v>
                </c:pt>
              </c:strCache>
            </c:strRef>
          </c:tx>
          <c:spPr>
            <a:ln w="19050" cap="rnd">
              <a:solidFill>
                <a:srgbClr val="CCECFF"/>
              </a:solidFill>
              <a:round/>
            </a:ln>
            <a:effectLst/>
          </c:spPr>
          <c:marker>
            <c:symbol val="circle"/>
            <c:size val="5"/>
            <c:spPr>
              <a:solidFill>
                <a:srgbClr val="CCECFF"/>
              </a:solidFill>
              <a:ln w="9525">
                <a:solidFill>
                  <a:srgbClr val="CCECFF"/>
                </a:solidFill>
              </a:ln>
              <a:effectLst/>
            </c:spPr>
          </c:marker>
          <c:xVal>
            <c:numRef>
              <c:f>FStore_H4!$L$4:$L$15</c:f>
              <c:numCache>
                <c:formatCode>General</c:formatCode>
                <c:ptCount val="12"/>
                <c:pt idx="0">
                  <c:v>16.393819742586345</c:v>
                </c:pt>
                <c:pt idx="1">
                  <c:v>16.605250793668212</c:v>
                </c:pt>
                <c:pt idx="2">
                  <c:v>16.737395200594378</c:v>
                </c:pt>
                <c:pt idx="3">
                  <c:v>16.812085517552649</c:v>
                </c:pt>
                <c:pt idx="4">
                  <c:v>16.8935658633253</c:v>
                </c:pt>
                <c:pt idx="5">
                  <c:v>16.885892159325298</c:v>
                </c:pt>
                <c:pt idx="6">
                  <c:v>16.878218455325303</c:v>
                </c:pt>
                <c:pt idx="7">
                  <c:v>16.82279931430897</c:v>
                </c:pt>
                <c:pt idx="8">
                  <c:v>16.64681570257564</c:v>
                </c:pt>
                <c:pt idx="9">
                  <c:v>16.353509683020082</c:v>
                </c:pt>
                <c:pt idx="10">
                  <c:v>16.060203663464527</c:v>
                </c:pt>
                <c:pt idx="11">
                  <c:v>15.766897643908969</c:v>
                </c:pt>
              </c:numCache>
            </c:numRef>
          </c:xVal>
          <c:yVal>
            <c:numRef>
              <c:f>FStore_H4!$K$4:$K$15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30</c:v>
                </c:pt>
              </c:numCache>
            </c:numRef>
          </c:yVal>
          <c:smooth val="0"/>
          <c:extLst>
            <c:ext xmlns:c16="http://schemas.microsoft.com/office/drawing/2014/chart" uri="{C3380CC4-5D6E-409C-BE32-E72D297353CC}">
              <c16:uniqueId val="{00000000-E135-405A-A20F-51B9CAC622D7}"/>
            </c:ext>
          </c:extLst>
        </c:ser>
        <c:ser>
          <c:idx val="6"/>
          <c:order val="1"/>
          <c:tx>
            <c:strRef>
              <c:f>FStore_H4!$M$3</c:f>
              <c:strCache>
                <c:ptCount val="1"/>
                <c:pt idx="0">
                  <c:v>V2</c:v>
                </c:pt>
              </c:strCache>
            </c:strRef>
          </c:tx>
          <c:spPr>
            <a:ln w="19050" cap="rnd">
              <a:solidFill>
                <a:schemeClr val="accent1">
                  <a:lumMod val="40000"/>
                  <a:lumOff val="60000"/>
                </a:schemeClr>
              </a:solidFill>
              <a:round/>
            </a:ln>
            <a:effectLst/>
          </c:spPr>
          <c:marker>
            <c:symbol val="circle"/>
            <c:size val="5"/>
            <c:spPr>
              <a:solidFill>
                <a:schemeClr val="accent1">
                  <a:lumMod val="40000"/>
                  <a:lumOff val="60000"/>
                </a:schemeClr>
              </a:solidFill>
              <a:ln w="9525">
                <a:solidFill>
                  <a:schemeClr val="accent1">
                    <a:lumMod val="40000"/>
                    <a:lumOff val="60000"/>
                  </a:schemeClr>
                </a:solidFill>
              </a:ln>
              <a:effectLst/>
            </c:spPr>
          </c:marker>
          <c:xVal>
            <c:numRef>
              <c:f>FStore_H4!$M$4:$M$15</c:f>
              <c:numCache>
                <c:formatCode>General</c:formatCode>
                <c:ptCount val="12"/>
                <c:pt idx="0">
                  <c:v>18.919692862372155</c:v>
                </c:pt>
                <c:pt idx="1">
                  <c:v>19.114775470727711</c:v>
                </c:pt>
                <c:pt idx="2">
                  <c:v>19.212316774905492</c:v>
                </c:pt>
                <c:pt idx="3">
                  <c:v>19.261087426994379</c:v>
                </c:pt>
                <c:pt idx="4">
                  <c:v>19.309858079083266</c:v>
                </c:pt>
                <c:pt idx="5">
                  <c:v>19.251196875172155</c:v>
                </c:pt>
                <c:pt idx="6">
                  <c:v>19.192535671261044</c:v>
                </c:pt>
                <c:pt idx="7">
                  <c:v>19.075213263438826</c:v>
                </c:pt>
                <c:pt idx="8">
                  <c:v>18.89922965170549</c:v>
                </c:pt>
                <c:pt idx="9">
                  <c:v>18.605923632149938</c:v>
                </c:pt>
                <c:pt idx="10">
                  <c:v>18.312617612594376</c:v>
                </c:pt>
                <c:pt idx="11">
                  <c:v>18.019311593038822</c:v>
                </c:pt>
              </c:numCache>
            </c:numRef>
          </c:xVal>
          <c:yVal>
            <c:numRef>
              <c:f>FStore_H4!$K$4:$K$15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30</c:v>
                </c:pt>
              </c:numCache>
            </c:numRef>
          </c:yVal>
          <c:smooth val="0"/>
          <c:extLst>
            <c:ext xmlns:c16="http://schemas.microsoft.com/office/drawing/2014/chart" uri="{C3380CC4-5D6E-409C-BE32-E72D297353CC}">
              <c16:uniqueId val="{00000001-E135-405A-A20F-51B9CAC622D7}"/>
            </c:ext>
          </c:extLst>
        </c:ser>
        <c:ser>
          <c:idx val="7"/>
          <c:order val="2"/>
          <c:tx>
            <c:strRef>
              <c:f>FStore_H4!$N$3</c:f>
              <c:strCache>
                <c:ptCount val="1"/>
                <c:pt idx="0">
                  <c:v>V3</c:v>
                </c:pt>
              </c:strCache>
            </c:strRef>
          </c:tx>
          <c:spPr>
            <a:ln w="19050" cap="rnd">
              <a:solidFill>
                <a:srgbClr val="00B0F0"/>
              </a:solidFill>
              <a:round/>
            </a:ln>
            <a:effectLst/>
          </c:spPr>
          <c:marker>
            <c:symbol val="circle"/>
            <c:size val="5"/>
            <c:spPr>
              <a:solidFill>
                <a:srgbClr val="66CCFF"/>
              </a:solidFill>
              <a:ln w="9525">
                <a:solidFill>
                  <a:srgbClr val="00B0F0"/>
                </a:solidFill>
              </a:ln>
              <a:effectLst/>
            </c:spPr>
          </c:marker>
          <c:xVal>
            <c:numRef>
              <c:f>FStore_H4!$N$4:$N$15</c:f>
              <c:numCache>
                <c:formatCode>General</c:formatCode>
                <c:ptCount val="12"/>
                <c:pt idx="0">
                  <c:v>21.172106811502005</c:v>
                </c:pt>
                <c:pt idx="1">
                  <c:v>21.367189419857564</c:v>
                </c:pt>
                <c:pt idx="2">
                  <c:v>21.464730724035345</c:v>
                </c:pt>
                <c:pt idx="3">
                  <c:v>21.513501376124232</c:v>
                </c:pt>
                <c:pt idx="4">
                  <c:v>21.562272028213116</c:v>
                </c:pt>
                <c:pt idx="5">
                  <c:v>21.503610824302008</c:v>
                </c:pt>
                <c:pt idx="6">
                  <c:v>21.444949620390901</c:v>
                </c:pt>
                <c:pt idx="7">
                  <c:v>21.327627212568675</c:v>
                </c:pt>
                <c:pt idx="8">
                  <c:v>21.151643600835342</c:v>
                </c:pt>
                <c:pt idx="9">
                  <c:v>20.858337581279788</c:v>
                </c:pt>
                <c:pt idx="10">
                  <c:v>20.565031561724229</c:v>
                </c:pt>
                <c:pt idx="11">
                  <c:v>20.271725542168674</c:v>
                </c:pt>
              </c:numCache>
            </c:numRef>
          </c:xVal>
          <c:yVal>
            <c:numRef>
              <c:f>FStore_H4!$K$4:$K$15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30</c:v>
                </c:pt>
              </c:numCache>
            </c:numRef>
          </c:yVal>
          <c:smooth val="0"/>
          <c:extLst>
            <c:ext xmlns:c16="http://schemas.microsoft.com/office/drawing/2014/chart" uri="{C3380CC4-5D6E-409C-BE32-E72D297353CC}">
              <c16:uniqueId val="{00000002-E135-405A-A20F-51B9CAC622D7}"/>
            </c:ext>
          </c:extLst>
        </c:ser>
        <c:ser>
          <c:idx val="8"/>
          <c:order val="3"/>
          <c:tx>
            <c:strRef>
              <c:f>FStore_H4!$O$3</c:f>
              <c:strCache>
                <c:ptCount val="1"/>
                <c:pt idx="0">
                  <c:v>V4</c:v>
                </c:pt>
              </c:strCache>
            </c:strRef>
          </c:tx>
          <c:spPr>
            <a:ln w="19050" cap="rnd">
              <a:solidFill>
                <a:srgbClr val="0070C0"/>
              </a:solidFill>
              <a:round/>
            </a:ln>
            <a:effectLst/>
          </c:spPr>
          <c:marker>
            <c:symbol val="circle"/>
            <c:size val="5"/>
            <c:spPr>
              <a:solidFill>
                <a:schemeClr val="accent5">
                  <a:lumMod val="75000"/>
                </a:schemeClr>
              </a:solidFill>
              <a:ln w="9525">
                <a:solidFill>
                  <a:srgbClr val="0070C0"/>
                </a:solidFill>
              </a:ln>
              <a:effectLst/>
            </c:spPr>
          </c:marker>
          <c:xVal>
            <c:numRef>
              <c:f>FStore_H4!$O$4:$O$15</c:f>
              <c:numCache>
                <c:formatCode>General</c:formatCode>
                <c:ptCount val="12"/>
                <c:pt idx="0">
                  <c:v>23.424520760631861</c:v>
                </c:pt>
                <c:pt idx="1">
                  <c:v>23.61960336898742</c:v>
                </c:pt>
                <c:pt idx="2">
                  <c:v>23.717144673165198</c:v>
                </c:pt>
                <c:pt idx="3">
                  <c:v>23.765915325254085</c:v>
                </c:pt>
                <c:pt idx="4">
                  <c:v>23.814685977342972</c:v>
                </c:pt>
                <c:pt idx="5">
                  <c:v>23.756024773431861</c:v>
                </c:pt>
                <c:pt idx="6">
                  <c:v>23.697363569520753</c:v>
                </c:pt>
                <c:pt idx="7">
                  <c:v>23.580041161698531</c:v>
                </c:pt>
                <c:pt idx="8">
                  <c:v>23.404057549965195</c:v>
                </c:pt>
                <c:pt idx="9">
                  <c:v>23.110751530409644</c:v>
                </c:pt>
                <c:pt idx="10">
                  <c:v>22.817445510854085</c:v>
                </c:pt>
                <c:pt idx="11">
                  <c:v>22.524139491298527</c:v>
                </c:pt>
              </c:numCache>
            </c:numRef>
          </c:xVal>
          <c:yVal>
            <c:numRef>
              <c:f>FStore_H4!$K$4:$K$15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30</c:v>
                </c:pt>
              </c:numCache>
            </c:numRef>
          </c:yVal>
          <c:smooth val="0"/>
          <c:extLst>
            <c:ext xmlns:c16="http://schemas.microsoft.com/office/drawing/2014/chart" uri="{C3380CC4-5D6E-409C-BE32-E72D297353CC}">
              <c16:uniqueId val="{00000003-E135-405A-A20F-51B9CAC622D7}"/>
            </c:ext>
          </c:extLst>
        </c:ser>
        <c:ser>
          <c:idx val="9"/>
          <c:order val="4"/>
          <c:tx>
            <c:strRef>
              <c:f>FStore_H4!$P$3</c:f>
              <c:strCache>
                <c:ptCount val="1"/>
                <c:pt idx="0">
                  <c:v>V5</c:v>
                </c:pt>
              </c:strCache>
            </c:strRef>
          </c:tx>
          <c:spPr>
            <a:ln w="19050" cap="rnd">
              <a:solidFill>
                <a:srgbClr val="002060"/>
              </a:solidFill>
              <a:round/>
            </a:ln>
            <a:effectLst/>
          </c:spPr>
          <c:marker>
            <c:symbol val="circle"/>
            <c:size val="5"/>
            <c:spPr>
              <a:solidFill>
                <a:schemeClr val="accent1">
                  <a:lumMod val="50000"/>
                </a:schemeClr>
              </a:solidFill>
              <a:ln w="9525">
                <a:solidFill>
                  <a:srgbClr val="002060"/>
                </a:solidFill>
              </a:ln>
              <a:effectLst/>
            </c:spPr>
          </c:marker>
          <c:xVal>
            <c:numRef>
              <c:f>FStore_H4!$P$4:$P$15</c:f>
              <c:numCache>
                <c:formatCode>General</c:formatCode>
                <c:ptCount val="12"/>
                <c:pt idx="0">
                  <c:v>25.676934709761714</c:v>
                </c:pt>
                <c:pt idx="1">
                  <c:v>25.872017318117273</c:v>
                </c:pt>
                <c:pt idx="2">
                  <c:v>25.96955862229505</c:v>
                </c:pt>
                <c:pt idx="3">
                  <c:v>26.018329274383941</c:v>
                </c:pt>
                <c:pt idx="4">
                  <c:v>26.067099926472824</c:v>
                </c:pt>
                <c:pt idx="5">
                  <c:v>26.008438722561714</c:v>
                </c:pt>
                <c:pt idx="6">
                  <c:v>25.949777518650606</c:v>
                </c:pt>
                <c:pt idx="7">
                  <c:v>25.832455110828381</c:v>
                </c:pt>
                <c:pt idx="8">
                  <c:v>25.656471499095048</c:v>
                </c:pt>
                <c:pt idx="9">
                  <c:v>25.363165479539497</c:v>
                </c:pt>
                <c:pt idx="10">
                  <c:v>25.069859459983938</c:v>
                </c:pt>
                <c:pt idx="11">
                  <c:v>24.77655344042838</c:v>
                </c:pt>
              </c:numCache>
            </c:numRef>
          </c:xVal>
          <c:yVal>
            <c:numRef>
              <c:f>FStore_H4!$K$4:$K$15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30</c:v>
                </c:pt>
              </c:numCache>
            </c:numRef>
          </c:yVal>
          <c:smooth val="0"/>
          <c:extLst>
            <c:ext xmlns:c16="http://schemas.microsoft.com/office/drawing/2014/chart" uri="{C3380CC4-5D6E-409C-BE32-E72D297353CC}">
              <c16:uniqueId val="{00000004-E135-405A-A20F-51B9CAC622D7}"/>
            </c:ext>
          </c:extLst>
        </c:ser>
        <c:dLbls>
          <c:showLegendKey val="0"/>
          <c:showVal val="0"/>
          <c:showCatName val="0"/>
          <c:showSerName val="0"/>
          <c:showPercent val="0"/>
          <c:showBubbleSize val="0"/>
        </c:dLbls>
        <c:axId val="1211617856"/>
        <c:axId val="655929296"/>
        <c:extLst/>
      </c:scatterChart>
      <c:valAx>
        <c:axId val="1211617856"/>
        <c:scaling>
          <c:orientation val="minMax"/>
          <c:min val="14"/>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sz="1600" b="1" i="0" baseline="0">
                    <a:effectLst/>
                  </a:rPr>
                  <a:t>Hydropower Revenue Generated (Million $) </a:t>
                </a:r>
                <a:endParaRPr lang="en-US" sz="1600">
                  <a:effectLst/>
                </a:endParaRPr>
              </a:p>
            </c:rich>
          </c:tx>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655929296"/>
        <c:crosses val="autoZero"/>
        <c:crossBetween val="midCat"/>
        <c:minorUnit val="1"/>
      </c:valAx>
      <c:valAx>
        <c:axId val="655929296"/>
        <c:scaling>
          <c:orientation val="minMax"/>
          <c:max val="30"/>
          <c:min val="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600" b="1" i="0" u="none" strike="noStrike" baseline="0">
                    <a:effectLst/>
                  </a:rPr>
                  <a:t>Number of Steady low Flow Days</a:t>
                </a:r>
                <a:endParaRPr lang="en-US" sz="1600"/>
              </a:p>
            </c:rich>
          </c:tx>
          <c:layout>
            <c:manualLayout>
              <c:xMode val="edge"/>
              <c:yMode val="edge"/>
              <c:x val="1.1097906737802823E-2"/>
              <c:y val="0.2517325742580512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211617856"/>
        <c:crosses val="autoZero"/>
        <c:crossBetween val="midCat"/>
        <c:majorUnit val="3"/>
        <c:min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1736959952605664E-2"/>
          <c:y val="2.3832933391276998E-2"/>
          <c:w val="0.81256207711237438"/>
          <c:h val="0.88214928532335579"/>
        </c:manualLayout>
      </c:layout>
      <c:scatterChart>
        <c:scatterStyle val="smoothMarker"/>
        <c:varyColors val="0"/>
        <c:ser>
          <c:idx val="5"/>
          <c:order val="0"/>
          <c:tx>
            <c:strRef>
              <c:f>FStore_H3!$L$3</c:f>
              <c:strCache>
                <c:ptCount val="1"/>
                <c:pt idx="0">
                  <c:v>V1</c:v>
                </c:pt>
              </c:strCache>
            </c:strRef>
          </c:tx>
          <c:spPr>
            <a:ln w="19050" cap="rnd">
              <a:solidFill>
                <a:srgbClr val="CCECFF"/>
              </a:solidFill>
              <a:round/>
            </a:ln>
            <a:effectLst/>
          </c:spPr>
          <c:marker>
            <c:symbol val="circle"/>
            <c:size val="5"/>
            <c:spPr>
              <a:solidFill>
                <a:srgbClr val="CCECFF"/>
              </a:solidFill>
              <a:ln w="9525">
                <a:solidFill>
                  <a:srgbClr val="CCECFF"/>
                </a:solidFill>
              </a:ln>
              <a:effectLst/>
            </c:spPr>
          </c:marker>
          <c:xVal>
            <c:numRef>
              <c:f>FStore_H3!$L$4:$L$15</c:f>
              <c:numCache>
                <c:formatCode>General</c:formatCode>
                <c:ptCount val="12"/>
                <c:pt idx="0">
                  <c:v>16.393819742586345</c:v>
                </c:pt>
                <c:pt idx="1">
                  <c:v>16.62473019612975</c:v>
                </c:pt>
                <c:pt idx="2">
                  <c:v>16.769049229594376</c:v>
                </c:pt>
                <c:pt idx="3">
                  <c:v>16.85062085720482</c:v>
                </c:pt>
                <c:pt idx="4">
                  <c:v>16.939608087325304</c:v>
                </c:pt>
                <c:pt idx="5">
                  <c:v>16.933852809325302</c:v>
                </c:pt>
                <c:pt idx="6">
                  <c:v>16.928097531325303</c:v>
                </c:pt>
                <c:pt idx="7">
                  <c:v>16.841216203908971</c:v>
                </c:pt>
                <c:pt idx="8">
                  <c:v>16.662163110575637</c:v>
                </c:pt>
                <c:pt idx="9">
                  <c:v>16.363741288353417</c:v>
                </c:pt>
                <c:pt idx="10">
                  <c:v>16.065319466131193</c:v>
                </c:pt>
                <c:pt idx="11">
                  <c:v>15.766897643908969</c:v>
                </c:pt>
              </c:numCache>
            </c:numRef>
          </c:xVal>
          <c:yVal>
            <c:numRef>
              <c:f>FStore_H3!$K$4:$K$15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30</c:v>
                </c:pt>
              </c:numCache>
            </c:numRef>
          </c:yVal>
          <c:smooth val="1"/>
          <c:extLst>
            <c:ext xmlns:c16="http://schemas.microsoft.com/office/drawing/2014/chart" uri="{C3380CC4-5D6E-409C-BE32-E72D297353CC}">
              <c16:uniqueId val="{00000000-DB00-4CFE-B11E-F84501E4E805}"/>
            </c:ext>
          </c:extLst>
        </c:ser>
        <c:ser>
          <c:idx val="6"/>
          <c:order val="1"/>
          <c:tx>
            <c:strRef>
              <c:f>FStore_H3!$M$3</c:f>
              <c:strCache>
                <c:ptCount val="1"/>
                <c:pt idx="0">
                  <c:v>V2</c:v>
                </c:pt>
              </c:strCache>
            </c:strRef>
          </c:tx>
          <c:spPr>
            <a:ln w="19050" cap="rnd">
              <a:solidFill>
                <a:schemeClr val="accent1">
                  <a:lumMod val="40000"/>
                  <a:lumOff val="60000"/>
                </a:schemeClr>
              </a:solidFill>
              <a:round/>
            </a:ln>
            <a:effectLst/>
          </c:spPr>
          <c:marker>
            <c:symbol val="circle"/>
            <c:size val="5"/>
            <c:spPr>
              <a:solidFill>
                <a:schemeClr val="accent1">
                  <a:lumMod val="40000"/>
                  <a:lumOff val="60000"/>
                </a:schemeClr>
              </a:solidFill>
              <a:ln w="9525">
                <a:solidFill>
                  <a:schemeClr val="accent1">
                    <a:lumMod val="40000"/>
                    <a:lumOff val="60000"/>
                  </a:schemeClr>
                </a:solidFill>
              </a:ln>
              <a:effectLst/>
            </c:spPr>
          </c:marker>
          <c:xVal>
            <c:numRef>
              <c:f>FStore_H3!$M$4:$M$15</c:f>
              <c:numCache>
                <c:formatCode>General</c:formatCode>
                <c:ptCount val="12"/>
                <c:pt idx="0">
                  <c:v>18.919692862372155</c:v>
                </c:pt>
                <c:pt idx="1">
                  <c:v>19.126030236594378</c:v>
                </c:pt>
                <c:pt idx="2">
                  <c:v>19.229198923705489</c:v>
                </c:pt>
                <c:pt idx="3">
                  <c:v>19.280783267261047</c:v>
                </c:pt>
                <c:pt idx="4">
                  <c:v>19.3323676108166</c:v>
                </c:pt>
                <c:pt idx="5">
                  <c:v>19.272683246372157</c:v>
                </c:pt>
                <c:pt idx="6">
                  <c:v>19.212998881927714</c:v>
                </c:pt>
                <c:pt idx="7">
                  <c:v>19.093630153038827</c:v>
                </c:pt>
                <c:pt idx="8">
                  <c:v>18.91457705970549</c:v>
                </c:pt>
                <c:pt idx="9">
                  <c:v>18.61615523748327</c:v>
                </c:pt>
                <c:pt idx="10">
                  <c:v>18.317733415261046</c:v>
                </c:pt>
                <c:pt idx="11">
                  <c:v>18.019311593038822</c:v>
                </c:pt>
              </c:numCache>
            </c:numRef>
          </c:xVal>
          <c:yVal>
            <c:numRef>
              <c:f>FStore_H3!$K$4:$K$15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30</c:v>
                </c:pt>
              </c:numCache>
            </c:numRef>
          </c:yVal>
          <c:smooth val="1"/>
          <c:extLst>
            <c:ext xmlns:c16="http://schemas.microsoft.com/office/drawing/2014/chart" uri="{C3380CC4-5D6E-409C-BE32-E72D297353CC}">
              <c16:uniqueId val="{00000001-DB00-4CFE-B11E-F84501E4E805}"/>
            </c:ext>
          </c:extLst>
        </c:ser>
        <c:ser>
          <c:idx val="7"/>
          <c:order val="2"/>
          <c:tx>
            <c:strRef>
              <c:f>FStore_H3!$N$3</c:f>
              <c:strCache>
                <c:ptCount val="1"/>
                <c:pt idx="0">
                  <c:v>V3</c:v>
                </c:pt>
              </c:strCache>
            </c:strRef>
          </c:tx>
          <c:spPr>
            <a:ln w="19050" cap="rnd">
              <a:solidFill>
                <a:srgbClr val="00B0F0"/>
              </a:solidFill>
              <a:round/>
            </a:ln>
            <a:effectLst/>
          </c:spPr>
          <c:marker>
            <c:symbol val="circle"/>
            <c:size val="5"/>
            <c:spPr>
              <a:solidFill>
                <a:srgbClr val="66CCFF"/>
              </a:solidFill>
              <a:ln w="9525">
                <a:solidFill>
                  <a:srgbClr val="00B0F0"/>
                </a:solidFill>
              </a:ln>
              <a:effectLst/>
            </c:spPr>
          </c:marker>
          <c:xVal>
            <c:numRef>
              <c:f>FStore_H3!$N$4:$N$15</c:f>
              <c:numCache>
                <c:formatCode>General</c:formatCode>
                <c:ptCount val="12"/>
                <c:pt idx="0">
                  <c:v>21.172106811502005</c:v>
                </c:pt>
                <c:pt idx="1">
                  <c:v>21.378444185724231</c:v>
                </c:pt>
                <c:pt idx="2">
                  <c:v>21.481612872835342</c:v>
                </c:pt>
                <c:pt idx="3">
                  <c:v>21.533197216390899</c:v>
                </c:pt>
                <c:pt idx="4">
                  <c:v>21.58478155994645</c:v>
                </c:pt>
                <c:pt idx="5">
                  <c:v>21.525097195502006</c:v>
                </c:pt>
                <c:pt idx="6">
                  <c:v>21.465412831057566</c:v>
                </c:pt>
                <c:pt idx="7">
                  <c:v>21.346044102168676</c:v>
                </c:pt>
                <c:pt idx="8">
                  <c:v>21.166991008835343</c:v>
                </c:pt>
                <c:pt idx="9">
                  <c:v>20.868569186613119</c:v>
                </c:pt>
                <c:pt idx="10">
                  <c:v>20.570147364390898</c:v>
                </c:pt>
                <c:pt idx="11">
                  <c:v>20.271725542168674</c:v>
                </c:pt>
              </c:numCache>
            </c:numRef>
          </c:xVal>
          <c:yVal>
            <c:numRef>
              <c:f>FStore_H3!$K$4:$K$15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30</c:v>
                </c:pt>
              </c:numCache>
            </c:numRef>
          </c:yVal>
          <c:smooth val="1"/>
          <c:extLst>
            <c:ext xmlns:c16="http://schemas.microsoft.com/office/drawing/2014/chart" uri="{C3380CC4-5D6E-409C-BE32-E72D297353CC}">
              <c16:uniqueId val="{00000002-DB00-4CFE-B11E-F84501E4E805}"/>
            </c:ext>
          </c:extLst>
        </c:ser>
        <c:ser>
          <c:idx val="8"/>
          <c:order val="3"/>
          <c:tx>
            <c:strRef>
              <c:f>FStore_H3!$O$3</c:f>
              <c:strCache>
                <c:ptCount val="1"/>
                <c:pt idx="0">
                  <c:v>V4</c:v>
                </c:pt>
              </c:strCache>
            </c:strRef>
          </c:tx>
          <c:spPr>
            <a:ln w="19050" cap="rnd">
              <a:solidFill>
                <a:srgbClr val="0070C0"/>
              </a:solidFill>
              <a:round/>
            </a:ln>
            <a:effectLst/>
          </c:spPr>
          <c:marker>
            <c:symbol val="circle"/>
            <c:size val="5"/>
            <c:spPr>
              <a:solidFill>
                <a:schemeClr val="accent5">
                  <a:lumMod val="75000"/>
                </a:schemeClr>
              </a:solidFill>
              <a:ln w="9525">
                <a:solidFill>
                  <a:srgbClr val="0070C0"/>
                </a:solidFill>
              </a:ln>
              <a:effectLst/>
            </c:spPr>
          </c:marker>
          <c:xVal>
            <c:numRef>
              <c:f>FStore_H3!$O$4:$O$15</c:f>
              <c:numCache>
                <c:formatCode>General</c:formatCode>
                <c:ptCount val="12"/>
                <c:pt idx="0">
                  <c:v>23.424520760631861</c:v>
                </c:pt>
                <c:pt idx="1">
                  <c:v>23.630858134854087</c:v>
                </c:pt>
                <c:pt idx="2">
                  <c:v>23.734026821965195</c:v>
                </c:pt>
                <c:pt idx="3">
                  <c:v>23.785611165520752</c:v>
                </c:pt>
                <c:pt idx="4">
                  <c:v>23.837195509076306</c:v>
                </c:pt>
                <c:pt idx="5">
                  <c:v>23.777511144631859</c:v>
                </c:pt>
                <c:pt idx="6">
                  <c:v>23.717826780187419</c:v>
                </c:pt>
                <c:pt idx="7">
                  <c:v>23.598458051298532</c:v>
                </c:pt>
                <c:pt idx="8">
                  <c:v>23.419404957965195</c:v>
                </c:pt>
                <c:pt idx="9">
                  <c:v>23.120983135742978</c:v>
                </c:pt>
                <c:pt idx="10">
                  <c:v>22.822561313520751</c:v>
                </c:pt>
                <c:pt idx="11">
                  <c:v>22.524139491298527</c:v>
                </c:pt>
              </c:numCache>
            </c:numRef>
          </c:xVal>
          <c:yVal>
            <c:numRef>
              <c:f>FStore_H3!$K$4:$K$15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30</c:v>
                </c:pt>
              </c:numCache>
            </c:numRef>
          </c:yVal>
          <c:smooth val="1"/>
          <c:extLst>
            <c:ext xmlns:c16="http://schemas.microsoft.com/office/drawing/2014/chart" uri="{C3380CC4-5D6E-409C-BE32-E72D297353CC}">
              <c16:uniqueId val="{00000003-DB00-4CFE-B11E-F84501E4E805}"/>
            </c:ext>
          </c:extLst>
        </c:ser>
        <c:ser>
          <c:idx val="9"/>
          <c:order val="4"/>
          <c:tx>
            <c:strRef>
              <c:f>FStore_H3!$P$3</c:f>
              <c:strCache>
                <c:ptCount val="1"/>
                <c:pt idx="0">
                  <c:v>V5</c:v>
                </c:pt>
              </c:strCache>
            </c:strRef>
          </c:tx>
          <c:spPr>
            <a:ln w="19050" cap="rnd">
              <a:solidFill>
                <a:srgbClr val="002060"/>
              </a:solidFill>
              <a:round/>
            </a:ln>
            <a:effectLst/>
          </c:spPr>
          <c:marker>
            <c:symbol val="circle"/>
            <c:size val="5"/>
            <c:spPr>
              <a:solidFill>
                <a:schemeClr val="accent1">
                  <a:lumMod val="50000"/>
                </a:schemeClr>
              </a:solidFill>
              <a:ln w="9525">
                <a:solidFill>
                  <a:srgbClr val="002060"/>
                </a:solidFill>
              </a:ln>
              <a:effectLst/>
            </c:spPr>
          </c:marker>
          <c:xVal>
            <c:numRef>
              <c:f>FStore_H3!$P$4:$P$15</c:f>
              <c:numCache>
                <c:formatCode>General</c:formatCode>
                <c:ptCount val="12"/>
                <c:pt idx="0">
                  <c:v>25.676934709761714</c:v>
                </c:pt>
                <c:pt idx="1">
                  <c:v>25.88327208398394</c:v>
                </c:pt>
                <c:pt idx="2">
                  <c:v>25.986440771095047</c:v>
                </c:pt>
                <c:pt idx="3">
                  <c:v>26.038025114650608</c:v>
                </c:pt>
                <c:pt idx="4">
                  <c:v>26.089609458206159</c:v>
                </c:pt>
                <c:pt idx="5">
                  <c:v>26.029925093761712</c:v>
                </c:pt>
                <c:pt idx="6">
                  <c:v>25.970240729317275</c:v>
                </c:pt>
                <c:pt idx="7">
                  <c:v>25.850872000428382</c:v>
                </c:pt>
                <c:pt idx="8">
                  <c:v>25.671818907095048</c:v>
                </c:pt>
                <c:pt idx="9">
                  <c:v>25.373397084872828</c:v>
                </c:pt>
                <c:pt idx="10">
                  <c:v>25.074975262650604</c:v>
                </c:pt>
                <c:pt idx="11">
                  <c:v>24.77655344042838</c:v>
                </c:pt>
              </c:numCache>
            </c:numRef>
          </c:xVal>
          <c:yVal>
            <c:numRef>
              <c:f>FStore_H3!$K$4:$K$15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30</c:v>
                </c:pt>
              </c:numCache>
            </c:numRef>
          </c:yVal>
          <c:smooth val="1"/>
          <c:extLst>
            <c:ext xmlns:c16="http://schemas.microsoft.com/office/drawing/2014/chart" uri="{C3380CC4-5D6E-409C-BE32-E72D297353CC}">
              <c16:uniqueId val="{00000004-DB00-4CFE-B11E-F84501E4E805}"/>
            </c:ext>
          </c:extLst>
        </c:ser>
        <c:dLbls>
          <c:showLegendKey val="0"/>
          <c:showVal val="0"/>
          <c:showCatName val="0"/>
          <c:showSerName val="0"/>
          <c:showPercent val="0"/>
          <c:showBubbleSize val="0"/>
        </c:dLbls>
        <c:axId val="1211617856"/>
        <c:axId val="655929296"/>
        <c:extLst/>
      </c:scatterChart>
      <c:valAx>
        <c:axId val="1211617856"/>
        <c:scaling>
          <c:orientation val="minMax"/>
          <c:min val="14"/>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sz="1600" b="1" i="0" baseline="0">
                    <a:effectLst/>
                  </a:rPr>
                  <a:t>Hydropower Revenue Generated (Million $) </a:t>
                </a:r>
                <a:endParaRPr lang="en-US" sz="1600">
                  <a:effectLst/>
                </a:endParaRPr>
              </a:p>
            </c:rich>
          </c:tx>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655929296"/>
        <c:crosses val="autoZero"/>
        <c:crossBetween val="midCat"/>
        <c:minorUnit val="1"/>
      </c:valAx>
      <c:valAx>
        <c:axId val="655929296"/>
        <c:scaling>
          <c:orientation val="minMax"/>
          <c:max val="30"/>
          <c:min val="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600" b="1" i="0" u="none" strike="noStrike" baseline="0">
                    <a:effectLst/>
                  </a:rPr>
                  <a:t>Number of Steady low Flow Days</a:t>
                </a:r>
                <a:endParaRPr lang="en-US" sz="1600"/>
              </a:p>
            </c:rich>
          </c:tx>
          <c:layout>
            <c:manualLayout>
              <c:xMode val="edge"/>
              <c:yMode val="edge"/>
              <c:x val="1.1097906737802823E-2"/>
              <c:y val="0.2517325742580512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211617856"/>
        <c:crosses val="autoZero"/>
        <c:crossBetween val="midCat"/>
        <c:majorUnit val="3"/>
        <c:min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1736959952605664E-2"/>
          <c:y val="2.3832933391276998E-2"/>
          <c:w val="0.81256207711237438"/>
          <c:h val="0.88214928532335579"/>
        </c:manualLayout>
      </c:layout>
      <c:scatterChart>
        <c:scatterStyle val="smoothMarker"/>
        <c:varyColors val="0"/>
        <c:ser>
          <c:idx val="5"/>
          <c:order val="0"/>
          <c:tx>
            <c:strRef>
              <c:f>FStore_H1!$L$3</c:f>
              <c:strCache>
                <c:ptCount val="1"/>
                <c:pt idx="0">
                  <c:v>V1</c:v>
                </c:pt>
              </c:strCache>
            </c:strRef>
          </c:tx>
          <c:spPr>
            <a:ln w="19050" cap="rnd">
              <a:solidFill>
                <a:srgbClr val="CCECFF"/>
              </a:solidFill>
              <a:round/>
            </a:ln>
            <a:effectLst/>
          </c:spPr>
          <c:marker>
            <c:symbol val="circle"/>
            <c:size val="5"/>
            <c:spPr>
              <a:solidFill>
                <a:srgbClr val="CCECFF"/>
              </a:solidFill>
              <a:ln w="9525">
                <a:solidFill>
                  <a:srgbClr val="CCECFF"/>
                </a:solidFill>
              </a:ln>
              <a:effectLst/>
            </c:spPr>
          </c:marker>
          <c:xVal>
            <c:numRef>
              <c:f>FStore_H1!$L$4:$L$15</c:f>
              <c:numCache>
                <c:formatCode>General</c:formatCode>
                <c:ptCount val="12"/>
                <c:pt idx="0">
                  <c:v>16.393819742586345</c:v>
                </c:pt>
                <c:pt idx="1">
                  <c:v>16.683168403514365</c:v>
                </c:pt>
                <c:pt idx="2">
                  <c:v>16.864011316594379</c:v>
                </c:pt>
                <c:pt idx="3">
                  <c:v>16.966226876161343</c:v>
                </c:pt>
                <c:pt idx="4">
                  <c:v>17.077734759325303</c:v>
                </c:pt>
                <c:pt idx="5">
                  <c:v>17.077734759325299</c:v>
                </c:pt>
                <c:pt idx="6">
                  <c:v>17.021974564797858</c:v>
                </c:pt>
                <c:pt idx="7">
                  <c:v>16.896466872708974</c:v>
                </c:pt>
                <c:pt idx="8">
                  <c:v>16.708205334575638</c:v>
                </c:pt>
                <c:pt idx="9">
                  <c:v>16.394436104353417</c:v>
                </c:pt>
                <c:pt idx="10">
                  <c:v>16.080666874131193</c:v>
                </c:pt>
                <c:pt idx="11">
                  <c:v>15.766897643908969</c:v>
                </c:pt>
              </c:numCache>
            </c:numRef>
          </c:xVal>
          <c:yVal>
            <c:numRef>
              <c:f>FStore_H1!$K$4:$K$15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30</c:v>
                </c:pt>
              </c:numCache>
            </c:numRef>
          </c:yVal>
          <c:smooth val="1"/>
          <c:extLst>
            <c:ext xmlns:c16="http://schemas.microsoft.com/office/drawing/2014/chart" uri="{C3380CC4-5D6E-409C-BE32-E72D297353CC}">
              <c16:uniqueId val="{00000000-655E-4D57-B475-7B1A8CC6D075}"/>
            </c:ext>
          </c:extLst>
        </c:ser>
        <c:ser>
          <c:idx val="6"/>
          <c:order val="1"/>
          <c:tx>
            <c:strRef>
              <c:f>FStore_H1!$M$3</c:f>
              <c:strCache>
                <c:ptCount val="1"/>
                <c:pt idx="0">
                  <c:v>V2</c:v>
                </c:pt>
              </c:strCache>
            </c:strRef>
          </c:tx>
          <c:spPr>
            <a:ln w="19050" cap="rnd">
              <a:solidFill>
                <a:schemeClr val="accent1">
                  <a:lumMod val="40000"/>
                  <a:lumOff val="60000"/>
                </a:schemeClr>
              </a:solidFill>
              <a:round/>
            </a:ln>
            <a:effectLst/>
          </c:spPr>
          <c:marker>
            <c:symbol val="circle"/>
            <c:size val="5"/>
            <c:spPr>
              <a:solidFill>
                <a:schemeClr val="accent1">
                  <a:lumMod val="40000"/>
                  <a:lumOff val="60000"/>
                </a:schemeClr>
              </a:solidFill>
              <a:ln w="9525">
                <a:solidFill>
                  <a:schemeClr val="accent1">
                    <a:lumMod val="40000"/>
                    <a:lumOff val="60000"/>
                  </a:schemeClr>
                </a:solidFill>
              </a:ln>
              <a:effectLst/>
            </c:spPr>
          </c:marker>
          <c:xVal>
            <c:numRef>
              <c:f>FStore_H1!$M$4:$M$15</c:f>
              <c:numCache>
                <c:formatCode>General</c:formatCode>
                <c:ptCount val="12"/>
                <c:pt idx="0">
                  <c:v>18.919692862372155</c:v>
                </c:pt>
                <c:pt idx="1">
                  <c:v>19.159794534194379</c:v>
                </c:pt>
                <c:pt idx="2">
                  <c:v>19.279845370105491</c:v>
                </c:pt>
                <c:pt idx="3">
                  <c:v>19.339870788061045</c:v>
                </c:pt>
                <c:pt idx="4">
                  <c:v>19.399896206016599</c:v>
                </c:pt>
                <c:pt idx="5">
                  <c:v>19.337142359972155</c:v>
                </c:pt>
                <c:pt idx="6">
                  <c:v>19.274388513927715</c:v>
                </c:pt>
                <c:pt idx="7">
                  <c:v>19.148880821838826</c:v>
                </c:pt>
                <c:pt idx="8">
                  <c:v>18.960619283705487</c:v>
                </c:pt>
                <c:pt idx="9">
                  <c:v>18.64685005348327</c:v>
                </c:pt>
                <c:pt idx="10">
                  <c:v>18.333080823261046</c:v>
                </c:pt>
                <c:pt idx="11">
                  <c:v>18.019311593038822</c:v>
                </c:pt>
              </c:numCache>
            </c:numRef>
          </c:xVal>
          <c:yVal>
            <c:numRef>
              <c:f>FStore_H1!$K$4:$K$15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30</c:v>
                </c:pt>
              </c:numCache>
            </c:numRef>
          </c:yVal>
          <c:smooth val="1"/>
          <c:extLst>
            <c:ext xmlns:c16="http://schemas.microsoft.com/office/drawing/2014/chart" uri="{C3380CC4-5D6E-409C-BE32-E72D297353CC}">
              <c16:uniqueId val="{00000001-655E-4D57-B475-7B1A8CC6D075}"/>
            </c:ext>
          </c:extLst>
        </c:ser>
        <c:ser>
          <c:idx val="7"/>
          <c:order val="2"/>
          <c:tx>
            <c:strRef>
              <c:f>FStore_H1!$N$3</c:f>
              <c:strCache>
                <c:ptCount val="1"/>
                <c:pt idx="0">
                  <c:v>V3</c:v>
                </c:pt>
              </c:strCache>
            </c:strRef>
          </c:tx>
          <c:spPr>
            <a:ln w="19050" cap="rnd">
              <a:solidFill>
                <a:srgbClr val="00B0F0"/>
              </a:solidFill>
              <a:round/>
            </a:ln>
            <a:effectLst/>
          </c:spPr>
          <c:marker>
            <c:symbol val="circle"/>
            <c:size val="5"/>
            <c:spPr>
              <a:solidFill>
                <a:srgbClr val="66CCFF"/>
              </a:solidFill>
              <a:ln w="9525">
                <a:solidFill>
                  <a:srgbClr val="00B0F0"/>
                </a:solidFill>
              </a:ln>
              <a:effectLst/>
            </c:spPr>
          </c:marker>
          <c:xVal>
            <c:numRef>
              <c:f>FStore_H1!$N$4:$N$15</c:f>
              <c:numCache>
                <c:formatCode>General</c:formatCode>
                <c:ptCount val="12"/>
                <c:pt idx="0">
                  <c:v>21.172106811502005</c:v>
                </c:pt>
                <c:pt idx="1">
                  <c:v>21.412208483324232</c:v>
                </c:pt>
                <c:pt idx="2">
                  <c:v>21.532259319235344</c:v>
                </c:pt>
                <c:pt idx="3">
                  <c:v>21.592284737190898</c:v>
                </c:pt>
                <c:pt idx="4">
                  <c:v>21.652310155146449</c:v>
                </c:pt>
                <c:pt idx="5">
                  <c:v>21.589556309102008</c:v>
                </c:pt>
                <c:pt idx="6">
                  <c:v>21.526802463057567</c:v>
                </c:pt>
                <c:pt idx="7">
                  <c:v>21.401294770968676</c:v>
                </c:pt>
                <c:pt idx="8">
                  <c:v>21.21303323283534</c:v>
                </c:pt>
                <c:pt idx="9">
                  <c:v>20.899264002613119</c:v>
                </c:pt>
                <c:pt idx="10">
                  <c:v>20.585494772390899</c:v>
                </c:pt>
                <c:pt idx="11">
                  <c:v>20.271725542168674</c:v>
                </c:pt>
              </c:numCache>
            </c:numRef>
          </c:xVal>
          <c:yVal>
            <c:numRef>
              <c:f>FStore_H1!$K$4:$K$15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30</c:v>
                </c:pt>
              </c:numCache>
            </c:numRef>
          </c:yVal>
          <c:smooth val="1"/>
          <c:extLst>
            <c:ext xmlns:c16="http://schemas.microsoft.com/office/drawing/2014/chart" uri="{C3380CC4-5D6E-409C-BE32-E72D297353CC}">
              <c16:uniqueId val="{00000002-655E-4D57-B475-7B1A8CC6D075}"/>
            </c:ext>
          </c:extLst>
        </c:ser>
        <c:ser>
          <c:idx val="8"/>
          <c:order val="3"/>
          <c:tx>
            <c:strRef>
              <c:f>FStore_H1!$O$3</c:f>
              <c:strCache>
                <c:ptCount val="1"/>
                <c:pt idx="0">
                  <c:v>V4</c:v>
                </c:pt>
              </c:strCache>
            </c:strRef>
          </c:tx>
          <c:spPr>
            <a:ln w="19050" cap="rnd">
              <a:solidFill>
                <a:srgbClr val="0070C0"/>
              </a:solidFill>
              <a:round/>
            </a:ln>
            <a:effectLst/>
          </c:spPr>
          <c:marker>
            <c:symbol val="circle"/>
            <c:size val="5"/>
            <c:spPr>
              <a:solidFill>
                <a:schemeClr val="accent5">
                  <a:lumMod val="75000"/>
                </a:schemeClr>
              </a:solidFill>
              <a:ln w="9525">
                <a:solidFill>
                  <a:srgbClr val="0070C0"/>
                </a:solidFill>
              </a:ln>
              <a:effectLst/>
            </c:spPr>
          </c:marker>
          <c:xVal>
            <c:numRef>
              <c:f>FStore_H1!$O$4:$O$15</c:f>
              <c:numCache>
                <c:formatCode>General</c:formatCode>
                <c:ptCount val="12"/>
                <c:pt idx="0">
                  <c:v>23.424520760631861</c:v>
                </c:pt>
                <c:pt idx="1">
                  <c:v>23.664622432454088</c:v>
                </c:pt>
                <c:pt idx="2">
                  <c:v>23.784673268365196</c:v>
                </c:pt>
                <c:pt idx="3">
                  <c:v>23.844698686320751</c:v>
                </c:pt>
                <c:pt idx="4">
                  <c:v>23.904724104276305</c:v>
                </c:pt>
                <c:pt idx="5">
                  <c:v>23.841970258231861</c:v>
                </c:pt>
                <c:pt idx="6">
                  <c:v>23.77921641218742</c:v>
                </c:pt>
                <c:pt idx="7">
                  <c:v>23.653708720098532</c:v>
                </c:pt>
                <c:pt idx="8">
                  <c:v>23.465447181965196</c:v>
                </c:pt>
                <c:pt idx="9">
                  <c:v>23.151677951742975</c:v>
                </c:pt>
                <c:pt idx="10">
                  <c:v>22.837908721520751</c:v>
                </c:pt>
                <c:pt idx="11">
                  <c:v>22.524139491298527</c:v>
                </c:pt>
              </c:numCache>
            </c:numRef>
          </c:xVal>
          <c:yVal>
            <c:numRef>
              <c:f>FStore_H1!$K$4:$K$15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30</c:v>
                </c:pt>
              </c:numCache>
            </c:numRef>
          </c:yVal>
          <c:smooth val="1"/>
          <c:extLst>
            <c:ext xmlns:c16="http://schemas.microsoft.com/office/drawing/2014/chart" uri="{C3380CC4-5D6E-409C-BE32-E72D297353CC}">
              <c16:uniqueId val="{00000003-655E-4D57-B475-7B1A8CC6D075}"/>
            </c:ext>
          </c:extLst>
        </c:ser>
        <c:ser>
          <c:idx val="9"/>
          <c:order val="4"/>
          <c:tx>
            <c:strRef>
              <c:f>FStore_H1!$P$3</c:f>
              <c:strCache>
                <c:ptCount val="1"/>
                <c:pt idx="0">
                  <c:v>V5</c:v>
                </c:pt>
              </c:strCache>
            </c:strRef>
          </c:tx>
          <c:spPr>
            <a:ln w="19050" cap="rnd">
              <a:solidFill>
                <a:srgbClr val="002060"/>
              </a:solidFill>
              <a:round/>
            </a:ln>
            <a:effectLst/>
          </c:spPr>
          <c:marker>
            <c:symbol val="circle"/>
            <c:size val="5"/>
            <c:spPr>
              <a:solidFill>
                <a:schemeClr val="accent1">
                  <a:lumMod val="50000"/>
                </a:schemeClr>
              </a:solidFill>
              <a:ln w="9525">
                <a:solidFill>
                  <a:srgbClr val="002060"/>
                </a:solidFill>
              </a:ln>
              <a:effectLst/>
            </c:spPr>
          </c:marker>
          <c:xVal>
            <c:numRef>
              <c:f>FStore_H1!$P$4:$P$15</c:f>
              <c:numCache>
                <c:formatCode>General</c:formatCode>
                <c:ptCount val="12"/>
                <c:pt idx="0">
                  <c:v>25.676934709761714</c:v>
                </c:pt>
                <c:pt idx="1">
                  <c:v>25.917036381583941</c:v>
                </c:pt>
                <c:pt idx="2">
                  <c:v>26.037087217495049</c:v>
                </c:pt>
                <c:pt idx="3">
                  <c:v>26.097112635450607</c:v>
                </c:pt>
                <c:pt idx="4">
                  <c:v>26.157138053406157</c:v>
                </c:pt>
                <c:pt idx="5">
                  <c:v>26.094384207361713</c:v>
                </c:pt>
                <c:pt idx="6">
                  <c:v>26.031630361317273</c:v>
                </c:pt>
                <c:pt idx="7">
                  <c:v>25.906122669228381</c:v>
                </c:pt>
                <c:pt idx="8">
                  <c:v>25.717861131095049</c:v>
                </c:pt>
                <c:pt idx="9">
                  <c:v>25.404091900872828</c:v>
                </c:pt>
                <c:pt idx="10">
                  <c:v>25.090322670650604</c:v>
                </c:pt>
                <c:pt idx="11">
                  <c:v>24.77655344042838</c:v>
                </c:pt>
              </c:numCache>
            </c:numRef>
          </c:xVal>
          <c:yVal>
            <c:numRef>
              <c:f>FStore_H1!$K$4:$K$15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30</c:v>
                </c:pt>
              </c:numCache>
            </c:numRef>
          </c:yVal>
          <c:smooth val="1"/>
          <c:extLst>
            <c:ext xmlns:c16="http://schemas.microsoft.com/office/drawing/2014/chart" uri="{C3380CC4-5D6E-409C-BE32-E72D297353CC}">
              <c16:uniqueId val="{00000004-655E-4D57-B475-7B1A8CC6D075}"/>
            </c:ext>
          </c:extLst>
        </c:ser>
        <c:dLbls>
          <c:showLegendKey val="0"/>
          <c:showVal val="0"/>
          <c:showCatName val="0"/>
          <c:showSerName val="0"/>
          <c:showPercent val="0"/>
          <c:showBubbleSize val="0"/>
        </c:dLbls>
        <c:axId val="1211617856"/>
        <c:axId val="655929296"/>
        <c:extLst/>
      </c:scatterChart>
      <c:valAx>
        <c:axId val="1211617856"/>
        <c:scaling>
          <c:orientation val="minMax"/>
          <c:min val="14"/>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sz="1600" b="1" i="0" baseline="0">
                    <a:effectLst/>
                  </a:rPr>
                  <a:t>Hydropower Revenue Generated (Million $) </a:t>
                </a:r>
                <a:endParaRPr lang="en-US" sz="1600">
                  <a:effectLst/>
                </a:endParaRPr>
              </a:p>
            </c:rich>
          </c:tx>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655929296"/>
        <c:crosses val="autoZero"/>
        <c:crossBetween val="midCat"/>
        <c:minorUnit val="1"/>
      </c:valAx>
      <c:valAx>
        <c:axId val="655929296"/>
        <c:scaling>
          <c:orientation val="minMax"/>
          <c:max val="30"/>
          <c:min val="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600" b="1" i="0" u="none" strike="noStrike" baseline="0">
                    <a:effectLst/>
                  </a:rPr>
                  <a:t>Number of Steady low Flow Days</a:t>
                </a:r>
                <a:endParaRPr lang="en-US" sz="1600"/>
              </a:p>
            </c:rich>
          </c:tx>
          <c:layout>
            <c:manualLayout>
              <c:xMode val="edge"/>
              <c:yMode val="edge"/>
              <c:x val="1.1097906737802823E-2"/>
              <c:y val="0.2517325742580512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211617856"/>
        <c:crosses val="autoZero"/>
        <c:crossBetween val="midCat"/>
        <c:majorUnit val="3"/>
        <c:min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892999992542749E-2"/>
          <c:y val="1.610668501426785E-2"/>
          <c:w val="0.89902053505863"/>
          <c:h val="0.84501617711838173"/>
        </c:manualLayout>
      </c:layout>
      <c:scatterChart>
        <c:scatterStyle val="lineMarker"/>
        <c:varyColors val="0"/>
        <c:ser>
          <c:idx val="4"/>
          <c:order val="1"/>
          <c:tx>
            <c:strRef>
              <c:f>'RStore_unsteady H3_offset '!$O$10</c:f>
              <c:strCache>
                <c:ptCount val="1"/>
                <c:pt idx="0">
                  <c:v>Four steady low flow days</c:v>
                </c:pt>
              </c:strCache>
            </c:strRef>
          </c:tx>
          <c:spPr>
            <a:ln w="19050" cap="rnd">
              <a:solidFill>
                <a:schemeClr val="accent5"/>
              </a:solidFill>
              <a:round/>
            </a:ln>
            <a:effectLst/>
          </c:spPr>
          <c:marker>
            <c:symbol val="none"/>
          </c:marker>
          <c:xVal>
            <c:numRef>
              <c:f>'RStore_unsteady H3_offset '!$M$11:$M$130</c:f>
              <c:numCache>
                <c:formatCode>m/d/yy\ h:mm;@</c:formatCode>
                <c:ptCount val="120"/>
                <c:pt idx="0">
                  <c:v>43252</c:v>
                </c:pt>
                <c:pt idx="1">
                  <c:v>43252.333333333336</c:v>
                </c:pt>
                <c:pt idx="2">
                  <c:v>43252.333333333336</c:v>
                </c:pt>
                <c:pt idx="3">
                  <c:v>43253</c:v>
                </c:pt>
                <c:pt idx="4">
                  <c:v>43253</c:v>
                </c:pt>
                <c:pt idx="5">
                  <c:v>43253.333333333336</c:v>
                </c:pt>
                <c:pt idx="6">
                  <c:v>43253.333333333336</c:v>
                </c:pt>
                <c:pt idx="7">
                  <c:v>43254</c:v>
                </c:pt>
                <c:pt idx="8">
                  <c:v>43254</c:v>
                </c:pt>
                <c:pt idx="9">
                  <c:v>43254.333333333336</c:v>
                </c:pt>
                <c:pt idx="10">
                  <c:v>43254.333333333336</c:v>
                </c:pt>
                <c:pt idx="11">
                  <c:v>43255</c:v>
                </c:pt>
                <c:pt idx="12">
                  <c:v>43255</c:v>
                </c:pt>
                <c:pt idx="13">
                  <c:v>43255.333333333336</c:v>
                </c:pt>
                <c:pt idx="14">
                  <c:v>43255.333333333336</c:v>
                </c:pt>
                <c:pt idx="15">
                  <c:v>43256</c:v>
                </c:pt>
                <c:pt idx="16">
                  <c:v>43256</c:v>
                </c:pt>
                <c:pt idx="17">
                  <c:v>43256.333333333336</c:v>
                </c:pt>
                <c:pt idx="18">
                  <c:v>43256.333333333336</c:v>
                </c:pt>
                <c:pt idx="19">
                  <c:v>43257</c:v>
                </c:pt>
                <c:pt idx="20">
                  <c:v>43257</c:v>
                </c:pt>
                <c:pt idx="21">
                  <c:v>43257.333333333336</c:v>
                </c:pt>
                <c:pt idx="22">
                  <c:v>43257.333333333336</c:v>
                </c:pt>
                <c:pt idx="23">
                  <c:v>43258</c:v>
                </c:pt>
                <c:pt idx="24">
                  <c:v>43258</c:v>
                </c:pt>
                <c:pt idx="25">
                  <c:v>43258.333333333336</c:v>
                </c:pt>
                <c:pt idx="26">
                  <c:v>43258.333333333336</c:v>
                </c:pt>
                <c:pt idx="27">
                  <c:v>43259</c:v>
                </c:pt>
                <c:pt idx="28">
                  <c:v>43259</c:v>
                </c:pt>
                <c:pt idx="29">
                  <c:v>43259.333333333336</c:v>
                </c:pt>
                <c:pt idx="30">
                  <c:v>43259.333333333336</c:v>
                </c:pt>
                <c:pt idx="31">
                  <c:v>43260</c:v>
                </c:pt>
                <c:pt idx="32">
                  <c:v>43260</c:v>
                </c:pt>
                <c:pt idx="33">
                  <c:v>43260.333333333336</c:v>
                </c:pt>
                <c:pt idx="34">
                  <c:v>43260.333333333336</c:v>
                </c:pt>
                <c:pt idx="35">
                  <c:v>43261</c:v>
                </c:pt>
                <c:pt idx="36">
                  <c:v>43261</c:v>
                </c:pt>
                <c:pt idx="37">
                  <c:v>43261.333333333336</c:v>
                </c:pt>
                <c:pt idx="38">
                  <c:v>43261.333333333336</c:v>
                </c:pt>
                <c:pt idx="39">
                  <c:v>43262</c:v>
                </c:pt>
                <c:pt idx="40">
                  <c:v>43262</c:v>
                </c:pt>
                <c:pt idx="41">
                  <c:v>43262.333333333336</c:v>
                </c:pt>
                <c:pt idx="42">
                  <c:v>43262.333333333336</c:v>
                </c:pt>
                <c:pt idx="43">
                  <c:v>43263</c:v>
                </c:pt>
                <c:pt idx="44">
                  <c:v>43263</c:v>
                </c:pt>
                <c:pt idx="45">
                  <c:v>43263.333333333336</c:v>
                </c:pt>
                <c:pt idx="46">
                  <c:v>43263.333333333336</c:v>
                </c:pt>
                <c:pt idx="47">
                  <c:v>43264</c:v>
                </c:pt>
                <c:pt idx="48">
                  <c:v>43264</c:v>
                </c:pt>
                <c:pt idx="49">
                  <c:v>43264.333333333336</c:v>
                </c:pt>
                <c:pt idx="50">
                  <c:v>43264.333333333336</c:v>
                </c:pt>
                <c:pt idx="51">
                  <c:v>43265</c:v>
                </c:pt>
                <c:pt idx="52">
                  <c:v>43265</c:v>
                </c:pt>
                <c:pt idx="53">
                  <c:v>43265.333333333336</c:v>
                </c:pt>
                <c:pt idx="54">
                  <c:v>43265.333333333336</c:v>
                </c:pt>
                <c:pt idx="55">
                  <c:v>43266</c:v>
                </c:pt>
                <c:pt idx="56">
                  <c:v>43266</c:v>
                </c:pt>
                <c:pt idx="57">
                  <c:v>43266.333333333336</c:v>
                </c:pt>
                <c:pt idx="58">
                  <c:v>43266.333333333336</c:v>
                </c:pt>
                <c:pt idx="59">
                  <c:v>43267</c:v>
                </c:pt>
                <c:pt idx="60">
                  <c:v>43267</c:v>
                </c:pt>
                <c:pt idx="61">
                  <c:v>43267.333333333336</c:v>
                </c:pt>
                <c:pt idx="62">
                  <c:v>43267.333333333336</c:v>
                </c:pt>
                <c:pt idx="63">
                  <c:v>43268</c:v>
                </c:pt>
                <c:pt idx="64">
                  <c:v>43268</c:v>
                </c:pt>
                <c:pt idx="65">
                  <c:v>43268.333333333336</c:v>
                </c:pt>
                <c:pt idx="66">
                  <c:v>43268.333333333336</c:v>
                </c:pt>
                <c:pt idx="67">
                  <c:v>43269</c:v>
                </c:pt>
                <c:pt idx="68">
                  <c:v>43269</c:v>
                </c:pt>
                <c:pt idx="69">
                  <c:v>43269.333333333336</c:v>
                </c:pt>
                <c:pt idx="70">
                  <c:v>43269.333333333336</c:v>
                </c:pt>
                <c:pt idx="71">
                  <c:v>43270</c:v>
                </c:pt>
                <c:pt idx="72">
                  <c:v>43270</c:v>
                </c:pt>
                <c:pt idx="73">
                  <c:v>43270.333333333336</c:v>
                </c:pt>
                <c:pt idx="74">
                  <c:v>43270.333333333336</c:v>
                </c:pt>
                <c:pt idx="75">
                  <c:v>43271</c:v>
                </c:pt>
                <c:pt idx="76">
                  <c:v>43271</c:v>
                </c:pt>
                <c:pt idx="77">
                  <c:v>43271.333333333336</c:v>
                </c:pt>
                <c:pt idx="78">
                  <c:v>43271.333333333336</c:v>
                </c:pt>
                <c:pt idx="79">
                  <c:v>43272</c:v>
                </c:pt>
                <c:pt idx="80">
                  <c:v>43272</c:v>
                </c:pt>
                <c:pt idx="81">
                  <c:v>43272.333333333336</c:v>
                </c:pt>
                <c:pt idx="82">
                  <c:v>43272.333333333336</c:v>
                </c:pt>
                <c:pt idx="83">
                  <c:v>43273</c:v>
                </c:pt>
                <c:pt idx="84">
                  <c:v>43273</c:v>
                </c:pt>
                <c:pt idx="85">
                  <c:v>43273.333333333336</c:v>
                </c:pt>
                <c:pt idx="86">
                  <c:v>43273.333333333336</c:v>
                </c:pt>
                <c:pt idx="87">
                  <c:v>43274</c:v>
                </c:pt>
                <c:pt idx="88">
                  <c:v>43274</c:v>
                </c:pt>
                <c:pt idx="89">
                  <c:v>43274.333333333336</c:v>
                </c:pt>
                <c:pt idx="90">
                  <c:v>43274.333333333336</c:v>
                </c:pt>
                <c:pt idx="91">
                  <c:v>43275</c:v>
                </c:pt>
                <c:pt idx="92">
                  <c:v>43275</c:v>
                </c:pt>
                <c:pt idx="93">
                  <c:v>43275.333333333336</c:v>
                </c:pt>
                <c:pt idx="94">
                  <c:v>43275.333333333336</c:v>
                </c:pt>
                <c:pt idx="95">
                  <c:v>43276</c:v>
                </c:pt>
                <c:pt idx="96">
                  <c:v>43276</c:v>
                </c:pt>
                <c:pt idx="97">
                  <c:v>43276.333333333336</c:v>
                </c:pt>
                <c:pt idx="98">
                  <c:v>43276.333333333336</c:v>
                </c:pt>
                <c:pt idx="99">
                  <c:v>43277</c:v>
                </c:pt>
                <c:pt idx="100">
                  <c:v>43277</c:v>
                </c:pt>
                <c:pt idx="101">
                  <c:v>43277.333333333336</c:v>
                </c:pt>
                <c:pt idx="102">
                  <c:v>43277.333333333336</c:v>
                </c:pt>
                <c:pt idx="103">
                  <c:v>43278</c:v>
                </c:pt>
                <c:pt idx="104">
                  <c:v>43278</c:v>
                </c:pt>
                <c:pt idx="105">
                  <c:v>43278.333333333336</c:v>
                </c:pt>
                <c:pt idx="106">
                  <c:v>43278.333333333336</c:v>
                </c:pt>
                <c:pt idx="107">
                  <c:v>43279</c:v>
                </c:pt>
                <c:pt idx="108">
                  <c:v>43279</c:v>
                </c:pt>
                <c:pt idx="109">
                  <c:v>43279.333333333336</c:v>
                </c:pt>
                <c:pt idx="110">
                  <c:v>43279.333333333336</c:v>
                </c:pt>
                <c:pt idx="111">
                  <c:v>43280</c:v>
                </c:pt>
                <c:pt idx="112">
                  <c:v>43280</c:v>
                </c:pt>
                <c:pt idx="113">
                  <c:v>43280.333333333336</c:v>
                </c:pt>
                <c:pt idx="114">
                  <c:v>43280.333333333336</c:v>
                </c:pt>
                <c:pt idx="115">
                  <c:v>43281</c:v>
                </c:pt>
                <c:pt idx="116">
                  <c:v>43281</c:v>
                </c:pt>
                <c:pt idx="117">
                  <c:v>43281.333333333336</c:v>
                </c:pt>
                <c:pt idx="118">
                  <c:v>43281.333333333336</c:v>
                </c:pt>
                <c:pt idx="119">
                  <c:v>43282</c:v>
                </c:pt>
              </c:numCache>
            </c:numRef>
          </c:xVal>
          <c:yVal>
            <c:numRef>
              <c:f>'RStore_unsteady H3_offset '!$O$11:$O$130</c:f>
              <c:numCache>
                <c:formatCode>0</c:formatCode>
                <c:ptCount val="120"/>
                <c:pt idx="0">
                  <c:v>8664.6586345381511</c:v>
                </c:pt>
                <c:pt idx="1">
                  <c:v>8664.6586345381511</c:v>
                </c:pt>
                <c:pt idx="2">
                  <c:v>16664.658634538155</c:v>
                </c:pt>
                <c:pt idx="3">
                  <c:v>16664.658634538155</c:v>
                </c:pt>
                <c:pt idx="4">
                  <c:v>8664.6586345381511</c:v>
                </c:pt>
                <c:pt idx="5">
                  <c:v>8664.6586345381511</c:v>
                </c:pt>
                <c:pt idx="6">
                  <c:v>16664.658634538155</c:v>
                </c:pt>
                <c:pt idx="7">
                  <c:v>16664.658634538155</c:v>
                </c:pt>
                <c:pt idx="8">
                  <c:v>8664.6586345381511</c:v>
                </c:pt>
                <c:pt idx="9">
                  <c:v>8664.6586345381511</c:v>
                </c:pt>
                <c:pt idx="10">
                  <c:v>16664.658634538155</c:v>
                </c:pt>
                <c:pt idx="11">
                  <c:v>16664.658634538155</c:v>
                </c:pt>
                <c:pt idx="12">
                  <c:v>8664.6586345381511</c:v>
                </c:pt>
                <c:pt idx="13">
                  <c:v>8664.6586345381511</c:v>
                </c:pt>
                <c:pt idx="14">
                  <c:v>16664.658634538155</c:v>
                </c:pt>
                <c:pt idx="15">
                  <c:v>16664.658634538155</c:v>
                </c:pt>
                <c:pt idx="16">
                  <c:v>8664.6586345381511</c:v>
                </c:pt>
                <c:pt idx="17">
                  <c:v>8664.6586345381511</c:v>
                </c:pt>
                <c:pt idx="18">
                  <c:v>16664.658634538155</c:v>
                </c:pt>
                <c:pt idx="19">
                  <c:v>16664.658634538155</c:v>
                </c:pt>
                <c:pt idx="20">
                  <c:v>8664.6586345381511</c:v>
                </c:pt>
                <c:pt idx="21">
                  <c:v>8664.6586345381511</c:v>
                </c:pt>
                <c:pt idx="22">
                  <c:v>16664.658634538155</c:v>
                </c:pt>
                <c:pt idx="23">
                  <c:v>16664.658634538155</c:v>
                </c:pt>
                <c:pt idx="24">
                  <c:v>8664.6586345381511</c:v>
                </c:pt>
                <c:pt idx="25">
                  <c:v>8664.6586345381511</c:v>
                </c:pt>
                <c:pt idx="26">
                  <c:v>16664.658634538155</c:v>
                </c:pt>
                <c:pt idx="27">
                  <c:v>16664.658634538155</c:v>
                </c:pt>
                <c:pt idx="28">
                  <c:v>8664.6586345381511</c:v>
                </c:pt>
                <c:pt idx="29">
                  <c:v>8664.6586345381511</c:v>
                </c:pt>
                <c:pt idx="30">
                  <c:v>16664.658634538155</c:v>
                </c:pt>
                <c:pt idx="31">
                  <c:v>16664.658634538155</c:v>
                </c:pt>
                <c:pt idx="32">
                  <c:v>8664.6586345381511</c:v>
                </c:pt>
                <c:pt idx="33">
                  <c:v>8664.6586345381511</c:v>
                </c:pt>
                <c:pt idx="34">
                  <c:v>16664.658634538155</c:v>
                </c:pt>
                <c:pt idx="35">
                  <c:v>16664.658634538155</c:v>
                </c:pt>
                <c:pt idx="36">
                  <c:v>8664.6586345381511</c:v>
                </c:pt>
                <c:pt idx="37">
                  <c:v>8664.6586345381511</c:v>
                </c:pt>
                <c:pt idx="38">
                  <c:v>16664.658634538155</c:v>
                </c:pt>
                <c:pt idx="39">
                  <c:v>16664.658634538155</c:v>
                </c:pt>
                <c:pt idx="40">
                  <c:v>8664.6586345381511</c:v>
                </c:pt>
                <c:pt idx="41">
                  <c:v>8664.6586345381511</c:v>
                </c:pt>
                <c:pt idx="42">
                  <c:v>16664.658634538155</c:v>
                </c:pt>
                <c:pt idx="43">
                  <c:v>16664.658634538155</c:v>
                </c:pt>
                <c:pt idx="44">
                  <c:v>8664.6586345381511</c:v>
                </c:pt>
                <c:pt idx="45">
                  <c:v>8664.6586345381511</c:v>
                </c:pt>
                <c:pt idx="46">
                  <c:v>16664.658634538155</c:v>
                </c:pt>
                <c:pt idx="47">
                  <c:v>16664.658634538155</c:v>
                </c:pt>
                <c:pt idx="48">
                  <c:v>8664.6586345381511</c:v>
                </c:pt>
                <c:pt idx="49">
                  <c:v>8664.6586345381511</c:v>
                </c:pt>
                <c:pt idx="50">
                  <c:v>16664.658634538155</c:v>
                </c:pt>
                <c:pt idx="51">
                  <c:v>16664.658634538155</c:v>
                </c:pt>
                <c:pt idx="52">
                  <c:v>8664.6586345381511</c:v>
                </c:pt>
                <c:pt idx="53">
                  <c:v>8664.6586345381511</c:v>
                </c:pt>
                <c:pt idx="54">
                  <c:v>16664.658634538155</c:v>
                </c:pt>
                <c:pt idx="55">
                  <c:v>16664.658634538155</c:v>
                </c:pt>
                <c:pt idx="56">
                  <c:v>8664.6586345381511</c:v>
                </c:pt>
                <c:pt idx="57">
                  <c:v>8664.6586345381511</c:v>
                </c:pt>
                <c:pt idx="58">
                  <c:v>16664.658634538155</c:v>
                </c:pt>
                <c:pt idx="59">
                  <c:v>16664.658634538155</c:v>
                </c:pt>
                <c:pt idx="60">
                  <c:v>8664.6586345381511</c:v>
                </c:pt>
                <c:pt idx="61">
                  <c:v>8664.6586345381511</c:v>
                </c:pt>
                <c:pt idx="62">
                  <c:v>16664.658634538155</c:v>
                </c:pt>
                <c:pt idx="63">
                  <c:v>16664.658634538155</c:v>
                </c:pt>
                <c:pt idx="64">
                  <c:v>8664.6586345381511</c:v>
                </c:pt>
                <c:pt idx="65">
                  <c:v>8664.6586345381511</c:v>
                </c:pt>
                <c:pt idx="66">
                  <c:v>16664.658634538155</c:v>
                </c:pt>
                <c:pt idx="67">
                  <c:v>16664.658634538155</c:v>
                </c:pt>
                <c:pt idx="68">
                  <c:v>8664.6586345381511</c:v>
                </c:pt>
                <c:pt idx="69">
                  <c:v>8664.6586345381511</c:v>
                </c:pt>
                <c:pt idx="70">
                  <c:v>16664.658634538155</c:v>
                </c:pt>
                <c:pt idx="71">
                  <c:v>16664.658634538155</c:v>
                </c:pt>
                <c:pt idx="72">
                  <c:v>8664.6586345381511</c:v>
                </c:pt>
                <c:pt idx="73">
                  <c:v>8664.6586345381511</c:v>
                </c:pt>
                <c:pt idx="74">
                  <c:v>16664.658634538155</c:v>
                </c:pt>
                <c:pt idx="75">
                  <c:v>16664.658634538155</c:v>
                </c:pt>
                <c:pt idx="76">
                  <c:v>9414.6586345381511</c:v>
                </c:pt>
                <c:pt idx="77">
                  <c:v>9414.6586345381511</c:v>
                </c:pt>
                <c:pt idx="78">
                  <c:v>9414.6586345381511</c:v>
                </c:pt>
                <c:pt idx="79">
                  <c:v>9414.6586345381511</c:v>
                </c:pt>
                <c:pt idx="80">
                  <c:v>9414.6586345381511</c:v>
                </c:pt>
                <c:pt idx="81">
                  <c:v>9414.6586345381511</c:v>
                </c:pt>
                <c:pt idx="82">
                  <c:v>9414.6586345381511</c:v>
                </c:pt>
                <c:pt idx="83">
                  <c:v>9414.6586345381511</c:v>
                </c:pt>
                <c:pt idx="84">
                  <c:v>8664.6586345381511</c:v>
                </c:pt>
                <c:pt idx="85">
                  <c:v>8664.6586345381511</c:v>
                </c:pt>
                <c:pt idx="86">
                  <c:v>16664.658634538155</c:v>
                </c:pt>
                <c:pt idx="87">
                  <c:v>16664.658634538155</c:v>
                </c:pt>
                <c:pt idx="88">
                  <c:v>8664.6586345381511</c:v>
                </c:pt>
                <c:pt idx="89">
                  <c:v>8664.6586345381511</c:v>
                </c:pt>
                <c:pt idx="90">
                  <c:v>16664.658634538155</c:v>
                </c:pt>
                <c:pt idx="91">
                  <c:v>16664.658634538155</c:v>
                </c:pt>
                <c:pt idx="92">
                  <c:v>8664.6586345381511</c:v>
                </c:pt>
                <c:pt idx="93">
                  <c:v>8664.6586345381511</c:v>
                </c:pt>
                <c:pt idx="94">
                  <c:v>16664.658634538155</c:v>
                </c:pt>
                <c:pt idx="95">
                  <c:v>16664.658634538155</c:v>
                </c:pt>
                <c:pt idx="96">
                  <c:v>8664.6586345381511</c:v>
                </c:pt>
                <c:pt idx="97">
                  <c:v>8664.6586345381511</c:v>
                </c:pt>
                <c:pt idx="98">
                  <c:v>16664.658634538155</c:v>
                </c:pt>
                <c:pt idx="99">
                  <c:v>16664.658634538155</c:v>
                </c:pt>
                <c:pt idx="100">
                  <c:v>8664.6586345381511</c:v>
                </c:pt>
                <c:pt idx="101">
                  <c:v>8664.6586345381511</c:v>
                </c:pt>
                <c:pt idx="102">
                  <c:v>16664.658634538155</c:v>
                </c:pt>
                <c:pt idx="103">
                  <c:v>16664.658634538155</c:v>
                </c:pt>
                <c:pt idx="104">
                  <c:v>9414.6586345381511</c:v>
                </c:pt>
                <c:pt idx="105">
                  <c:v>9414.6586345381511</c:v>
                </c:pt>
                <c:pt idx="106">
                  <c:v>9414.6586345381511</c:v>
                </c:pt>
                <c:pt idx="107">
                  <c:v>9414.6586345381511</c:v>
                </c:pt>
                <c:pt idx="108">
                  <c:v>9414.6586345381511</c:v>
                </c:pt>
                <c:pt idx="109">
                  <c:v>9414.6586345381511</c:v>
                </c:pt>
                <c:pt idx="110">
                  <c:v>9414.6586345381511</c:v>
                </c:pt>
                <c:pt idx="111">
                  <c:v>9414.6586345381511</c:v>
                </c:pt>
                <c:pt idx="112">
                  <c:v>8664.6586345381511</c:v>
                </c:pt>
                <c:pt idx="113">
                  <c:v>8664.6586345381511</c:v>
                </c:pt>
                <c:pt idx="114">
                  <c:v>16664.658634538155</c:v>
                </c:pt>
                <c:pt idx="115">
                  <c:v>16664.658634538155</c:v>
                </c:pt>
                <c:pt idx="116">
                  <c:v>8664.6586345381511</c:v>
                </c:pt>
                <c:pt idx="117">
                  <c:v>8664.6586345381511</c:v>
                </c:pt>
                <c:pt idx="118">
                  <c:v>16664.658634538155</c:v>
                </c:pt>
                <c:pt idx="119">
                  <c:v>16664.658634538155</c:v>
                </c:pt>
              </c:numCache>
            </c:numRef>
          </c:yVal>
          <c:smooth val="0"/>
          <c:extLst>
            <c:ext xmlns:c16="http://schemas.microsoft.com/office/drawing/2014/chart" uri="{C3380CC4-5D6E-409C-BE32-E72D297353CC}">
              <c16:uniqueId val="{00000000-274D-4F60-B19A-BF53843FF9B6}"/>
            </c:ext>
          </c:extLst>
        </c:ser>
        <c:ser>
          <c:idx val="1"/>
          <c:order val="2"/>
          <c:tx>
            <c:strRef>
              <c:f>'RStore_unsteady H3_offset '!$P$10</c:f>
              <c:strCache>
                <c:ptCount val="1"/>
                <c:pt idx="0">
                  <c:v>Eight steady low flow days </c:v>
                </c:pt>
              </c:strCache>
            </c:strRef>
          </c:tx>
          <c:spPr>
            <a:ln w="19050" cap="rnd">
              <a:solidFill>
                <a:schemeClr val="accent6">
                  <a:lumMod val="60000"/>
                  <a:lumOff val="40000"/>
                </a:schemeClr>
              </a:solidFill>
              <a:round/>
            </a:ln>
            <a:effectLst/>
          </c:spPr>
          <c:marker>
            <c:symbol val="none"/>
          </c:marker>
          <c:xVal>
            <c:numRef>
              <c:f>'RStore_unsteady H3_offset '!$M$11:$M$130</c:f>
              <c:numCache>
                <c:formatCode>m/d/yy\ h:mm;@</c:formatCode>
                <c:ptCount val="120"/>
                <c:pt idx="0">
                  <c:v>43252</c:v>
                </c:pt>
                <c:pt idx="1">
                  <c:v>43252.333333333336</c:v>
                </c:pt>
                <c:pt idx="2">
                  <c:v>43252.333333333336</c:v>
                </c:pt>
                <c:pt idx="3">
                  <c:v>43253</c:v>
                </c:pt>
                <c:pt idx="4">
                  <c:v>43253</c:v>
                </c:pt>
                <c:pt idx="5">
                  <c:v>43253.333333333336</c:v>
                </c:pt>
                <c:pt idx="6">
                  <c:v>43253.333333333336</c:v>
                </c:pt>
                <c:pt idx="7">
                  <c:v>43254</c:v>
                </c:pt>
                <c:pt idx="8">
                  <c:v>43254</c:v>
                </c:pt>
                <c:pt idx="9">
                  <c:v>43254.333333333336</c:v>
                </c:pt>
                <c:pt idx="10">
                  <c:v>43254.333333333336</c:v>
                </c:pt>
                <c:pt idx="11">
                  <c:v>43255</c:v>
                </c:pt>
                <c:pt idx="12">
                  <c:v>43255</c:v>
                </c:pt>
                <c:pt idx="13">
                  <c:v>43255.333333333336</c:v>
                </c:pt>
                <c:pt idx="14">
                  <c:v>43255.333333333336</c:v>
                </c:pt>
                <c:pt idx="15">
                  <c:v>43256</c:v>
                </c:pt>
                <c:pt idx="16">
                  <c:v>43256</c:v>
                </c:pt>
                <c:pt idx="17">
                  <c:v>43256.333333333336</c:v>
                </c:pt>
                <c:pt idx="18">
                  <c:v>43256.333333333336</c:v>
                </c:pt>
                <c:pt idx="19">
                  <c:v>43257</c:v>
                </c:pt>
                <c:pt idx="20">
                  <c:v>43257</c:v>
                </c:pt>
                <c:pt idx="21">
                  <c:v>43257.333333333336</c:v>
                </c:pt>
                <c:pt idx="22">
                  <c:v>43257.333333333336</c:v>
                </c:pt>
                <c:pt idx="23">
                  <c:v>43258</c:v>
                </c:pt>
                <c:pt idx="24">
                  <c:v>43258</c:v>
                </c:pt>
                <c:pt idx="25">
                  <c:v>43258.333333333336</c:v>
                </c:pt>
                <c:pt idx="26">
                  <c:v>43258.333333333336</c:v>
                </c:pt>
                <c:pt idx="27">
                  <c:v>43259</c:v>
                </c:pt>
                <c:pt idx="28">
                  <c:v>43259</c:v>
                </c:pt>
                <c:pt idx="29">
                  <c:v>43259.333333333336</c:v>
                </c:pt>
                <c:pt idx="30">
                  <c:v>43259.333333333336</c:v>
                </c:pt>
                <c:pt idx="31">
                  <c:v>43260</c:v>
                </c:pt>
                <c:pt idx="32">
                  <c:v>43260</c:v>
                </c:pt>
                <c:pt idx="33">
                  <c:v>43260.333333333336</c:v>
                </c:pt>
                <c:pt idx="34">
                  <c:v>43260.333333333336</c:v>
                </c:pt>
                <c:pt idx="35">
                  <c:v>43261</c:v>
                </c:pt>
                <c:pt idx="36">
                  <c:v>43261</c:v>
                </c:pt>
                <c:pt idx="37">
                  <c:v>43261.333333333336</c:v>
                </c:pt>
                <c:pt idx="38">
                  <c:v>43261.333333333336</c:v>
                </c:pt>
                <c:pt idx="39">
                  <c:v>43262</c:v>
                </c:pt>
                <c:pt idx="40">
                  <c:v>43262</c:v>
                </c:pt>
                <c:pt idx="41">
                  <c:v>43262.333333333336</c:v>
                </c:pt>
                <c:pt idx="42">
                  <c:v>43262.333333333336</c:v>
                </c:pt>
                <c:pt idx="43">
                  <c:v>43263</c:v>
                </c:pt>
                <c:pt idx="44">
                  <c:v>43263</c:v>
                </c:pt>
                <c:pt idx="45">
                  <c:v>43263.333333333336</c:v>
                </c:pt>
                <c:pt idx="46">
                  <c:v>43263.333333333336</c:v>
                </c:pt>
                <c:pt idx="47">
                  <c:v>43264</c:v>
                </c:pt>
                <c:pt idx="48">
                  <c:v>43264</c:v>
                </c:pt>
                <c:pt idx="49">
                  <c:v>43264.333333333336</c:v>
                </c:pt>
                <c:pt idx="50">
                  <c:v>43264.333333333336</c:v>
                </c:pt>
                <c:pt idx="51">
                  <c:v>43265</c:v>
                </c:pt>
                <c:pt idx="52">
                  <c:v>43265</c:v>
                </c:pt>
                <c:pt idx="53">
                  <c:v>43265.333333333336</c:v>
                </c:pt>
                <c:pt idx="54">
                  <c:v>43265.333333333336</c:v>
                </c:pt>
                <c:pt idx="55">
                  <c:v>43266</c:v>
                </c:pt>
                <c:pt idx="56">
                  <c:v>43266</c:v>
                </c:pt>
                <c:pt idx="57">
                  <c:v>43266.333333333336</c:v>
                </c:pt>
                <c:pt idx="58">
                  <c:v>43266.333333333336</c:v>
                </c:pt>
                <c:pt idx="59">
                  <c:v>43267</c:v>
                </c:pt>
                <c:pt idx="60">
                  <c:v>43267</c:v>
                </c:pt>
                <c:pt idx="61">
                  <c:v>43267.333333333336</c:v>
                </c:pt>
                <c:pt idx="62">
                  <c:v>43267.333333333336</c:v>
                </c:pt>
                <c:pt idx="63">
                  <c:v>43268</c:v>
                </c:pt>
                <c:pt idx="64">
                  <c:v>43268</c:v>
                </c:pt>
                <c:pt idx="65">
                  <c:v>43268.333333333336</c:v>
                </c:pt>
                <c:pt idx="66">
                  <c:v>43268.333333333336</c:v>
                </c:pt>
                <c:pt idx="67">
                  <c:v>43269</c:v>
                </c:pt>
                <c:pt idx="68">
                  <c:v>43269</c:v>
                </c:pt>
                <c:pt idx="69">
                  <c:v>43269.333333333336</c:v>
                </c:pt>
                <c:pt idx="70">
                  <c:v>43269.333333333336</c:v>
                </c:pt>
                <c:pt idx="71">
                  <c:v>43270</c:v>
                </c:pt>
                <c:pt idx="72">
                  <c:v>43270</c:v>
                </c:pt>
                <c:pt idx="73">
                  <c:v>43270.333333333336</c:v>
                </c:pt>
                <c:pt idx="74">
                  <c:v>43270.333333333336</c:v>
                </c:pt>
                <c:pt idx="75">
                  <c:v>43271</c:v>
                </c:pt>
                <c:pt idx="76">
                  <c:v>43271</c:v>
                </c:pt>
                <c:pt idx="77">
                  <c:v>43271.333333333336</c:v>
                </c:pt>
                <c:pt idx="78">
                  <c:v>43271.333333333336</c:v>
                </c:pt>
                <c:pt idx="79">
                  <c:v>43272</c:v>
                </c:pt>
                <c:pt idx="80">
                  <c:v>43272</c:v>
                </c:pt>
                <c:pt idx="81">
                  <c:v>43272.333333333336</c:v>
                </c:pt>
                <c:pt idx="82">
                  <c:v>43272.333333333336</c:v>
                </c:pt>
                <c:pt idx="83">
                  <c:v>43273</c:v>
                </c:pt>
                <c:pt idx="84">
                  <c:v>43273</c:v>
                </c:pt>
                <c:pt idx="85">
                  <c:v>43273.333333333336</c:v>
                </c:pt>
                <c:pt idx="86">
                  <c:v>43273.333333333336</c:v>
                </c:pt>
                <c:pt idx="87">
                  <c:v>43274</c:v>
                </c:pt>
                <c:pt idx="88">
                  <c:v>43274</c:v>
                </c:pt>
                <c:pt idx="89">
                  <c:v>43274.333333333336</c:v>
                </c:pt>
                <c:pt idx="90">
                  <c:v>43274.333333333336</c:v>
                </c:pt>
                <c:pt idx="91">
                  <c:v>43275</c:v>
                </c:pt>
                <c:pt idx="92">
                  <c:v>43275</c:v>
                </c:pt>
                <c:pt idx="93">
                  <c:v>43275.333333333336</c:v>
                </c:pt>
                <c:pt idx="94">
                  <c:v>43275.333333333336</c:v>
                </c:pt>
                <c:pt idx="95">
                  <c:v>43276</c:v>
                </c:pt>
                <c:pt idx="96">
                  <c:v>43276</c:v>
                </c:pt>
                <c:pt idx="97">
                  <c:v>43276.333333333336</c:v>
                </c:pt>
                <c:pt idx="98">
                  <c:v>43276.333333333336</c:v>
                </c:pt>
                <c:pt idx="99">
                  <c:v>43277</c:v>
                </c:pt>
                <c:pt idx="100">
                  <c:v>43277</c:v>
                </c:pt>
                <c:pt idx="101">
                  <c:v>43277.333333333336</c:v>
                </c:pt>
                <c:pt idx="102">
                  <c:v>43277.333333333336</c:v>
                </c:pt>
                <c:pt idx="103">
                  <c:v>43278</c:v>
                </c:pt>
                <c:pt idx="104">
                  <c:v>43278</c:v>
                </c:pt>
                <c:pt idx="105">
                  <c:v>43278.333333333336</c:v>
                </c:pt>
                <c:pt idx="106">
                  <c:v>43278.333333333336</c:v>
                </c:pt>
                <c:pt idx="107">
                  <c:v>43279</c:v>
                </c:pt>
                <c:pt idx="108">
                  <c:v>43279</c:v>
                </c:pt>
                <c:pt idx="109">
                  <c:v>43279.333333333336</c:v>
                </c:pt>
                <c:pt idx="110">
                  <c:v>43279.333333333336</c:v>
                </c:pt>
                <c:pt idx="111">
                  <c:v>43280</c:v>
                </c:pt>
                <c:pt idx="112">
                  <c:v>43280</c:v>
                </c:pt>
                <c:pt idx="113">
                  <c:v>43280.333333333336</c:v>
                </c:pt>
                <c:pt idx="114">
                  <c:v>43280.333333333336</c:v>
                </c:pt>
                <c:pt idx="115">
                  <c:v>43281</c:v>
                </c:pt>
                <c:pt idx="116">
                  <c:v>43281</c:v>
                </c:pt>
                <c:pt idx="117">
                  <c:v>43281.333333333336</c:v>
                </c:pt>
                <c:pt idx="118">
                  <c:v>43281.333333333336</c:v>
                </c:pt>
                <c:pt idx="119">
                  <c:v>43282</c:v>
                </c:pt>
              </c:numCache>
            </c:numRef>
          </c:xVal>
          <c:yVal>
            <c:numRef>
              <c:f>'RStore_unsteady H3_offset '!$P$11:$P$130</c:f>
              <c:numCache>
                <c:formatCode>0</c:formatCode>
                <c:ptCount val="120"/>
                <c:pt idx="0">
                  <c:v>9275.7697456492642</c:v>
                </c:pt>
                <c:pt idx="1">
                  <c:v>9275.7697456492642</c:v>
                </c:pt>
                <c:pt idx="2">
                  <c:v>17275.769745649264</c:v>
                </c:pt>
                <c:pt idx="3">
                  <c:v>17275.769745649264</c:v>
                </c:pt>
                <c:pt idx="4">
                  <c:v>9275.7697456492642</c:v>
                </c:pt>
                <c:pt idx="5">
                  <c:v>9275.7697456492642</c:v>
                </c:pt>
                <c:pt idx="6">
                  <c:v>17275.769745649264</c:v>
                </c:pt>
                <c:pt idx="7">
                  <c:v>17275.769745649264</c:v>
                </c:pt>
                <c:pt idx="8">
                  <c:v>9275.7697456492642</c:v>
                </c:pt>
                <c:pt idx="9">
                  <c:v>9275.7697456492642</c:v>
                </c:pt>
                <c:pt idx="10">
                  <c:v>17275.769745649264</c:v>
                </c:pt>
                <c:pt idx="11">
                  <c:v>17275.769745649264</c:v>
                </c:pt>
                <c:pt idx="12">
                  <c:v>9275.7697456492642</c:v>
                </c:pt>
                <c:pt idx="13">
                  <c:v>9275.7697456492642</c:v>
                </c:pt>
                <c:pt idx="14">
                  <c:v>17275.769745649264</c:v>
                </c:pt>
                <c:pt idx="15">
                  <c:v>17275.769745649264</c:v>
                </c:pt>
                <c:pt idx="16">
                  <c:v>9275.7697456492642</c:v>
                </c:pt>
                <c:pt idx="17">
                  <c:v>9275.7697456492642</c:v>
                </c:pt>
                <c:pt idx="18">
                  <c:v>17275.769745649264</c:v>
                </c:pt>
                <c:pt idx="19">
                  <c:v>17275.769745649264</c:v>
                </c:pt>
                <c:pt idx="20">
                  <c:v>10025.769745649264</c:v>
                </c:pt>
                <c:pt idx="21">
                  <c:v>10025.769745649264</c:v>
                </c:pt>
                <c:pt idx="22">
                  <c:v>10025.769745649264</c:v>
                </c:pt>
                <c:pt idx="23">
                  <c:v>10025.769745649264</c:v>
                </c:pt>
                <c:pt idx="24">
                  <c:v>10025.769745649264</c:v>
                </c:pt>
                <c:pt idx="25">
                  <c:v>10025.769745649264</c:v>
                </c:pt>
                <c:pt idx="26">
                  <c:v>10025.769745649264</c:v>
                </c:pt>
                <c:pt idx="27">
                  <c:v>10025.769745649264</c:v>
                </c:pt>
                <c:pt idx="28">
                  <c:v>9275.7697456492642</c:v>
                </c:pt>
                <c:pt idx="29">
                  <c:v>9275.7697456492642</c:v>
                </c:pt>
                <c:pt idx="30">
                  <c:v>17275.769745649264</c:v>
                </c:pt>
                <c:pt idx="31">
                  <c:v>17275.769745649264</c:v>
                </c:pt>
                <c:pt idx="32">
                  <c:v>9275.7697456492642</c:v>
                </c:pt>
                <c:pt idx="33">
                  <c:v>9275.7697456492642</c:v>
                </c:pt>
                <c:pt idx="34">
                  <c:v>17275.769745649264</c:v>
                </c:pt>
                <c:pt idx="35">
                  <c:v>17275.769745649264</c:v>
                </c:pt>
                <c:pt idx="36">
                  <c:v>9275.7697456492642</c:v>
                </c:pt>
                <c:pt idx="37">
                  <c:v>9275.7697456492642</c:v>
                </c:pt>
                <c:pt idx="38">
                  <c:v>17275.769745649264</c:v>
                </c:pt>
                <c:pt idx="39">
                  <c:v>17275.769745649264</c:v>
                </c:pt>
                <c:pt idx="40">
                  <c:v>9275.7697456492642</c:v>
                </c:pt>
                <c:pt idx="41">
                  <c:v>9275.7697456492642</c:v>
                </c:pt>
                <c:pt idx="42">
                  <c:v>17275.769745649264</c:v>
                </c:pt>
                <c:pt idx="43">
                  <c:v>17275.769745649264</c:v>
                </c:pt>
                <c:pt idx="44">
                  <c:v>9275.7697456492642</c:v>
                </c:pt>
                <c:pt idx="45">
                  <c:v>9275.7697456492642</c:v>
                </c:pt>
                <c:pt idx="46">
                  <c:v>17275.769745649264</c:v>
                </c:pt>
                <c:pt idx="47">
                  <c:v>17275.769745649264</c:v>
                </c:pt>
                <c:pt idx="48">
                  <c:v>10025.769745649264</c:v>
                </c:pt>
                <c:pt idx="49">
                  <c:v>10025.769745649264</c:v>
                </c:pt>
                <c:pt idx="50">
                  <c:v>10025.769745649264</c:v>
                </c:pt>
                <c:pt idx="51">
                  <c:v>10025.769745649264</c:v>
                </c:pt>
                <c:pt idx="52">
                  <c:v>10025.769745649264</c:v>
                </c:pt>
                <c:pt idx="53">
                  <c:v>10025.769745649264</c:v>
                </c:pt>
                <c:pt idx="54">
                  <c:v>10025.769745649264</c:v>
                </c:pt>
                <c:pt idx="55">
                  <c:v>10025.769745649264</c:v>
                </c:pt>
                <c:pt idx="56">
                  <c:v>9275.7697456492642</c:v>
                </c:pt>
                <c:pt idx="57">
                  <c:v>9275.7697456492642</c:v>
                </c:pt>
                <c:pt idx="58">
                  <c:v>17275.769745649264</c:v>
                </c:pt>
                <c:pt idx="59">
                  <c:v>17275.769745649264</c:v>
                </c:pt>
                <c:pt idx="60">
                  <c:v>9275.7697456492642</c:v>
                </c:pt>
                <c:pt idx="61">
                  <c:v>9275.7697456492642</c:v>
                </c:pt>
                <c:pt idx="62">
                  <c:v>17275.769745649264</c:v>
                </c:pt>
                <c:pt idx="63">
                  <c:v>17275.769745649264</c:v>
                </c:pt>
                <c:pt idx="64">
                  <c:v>9275.7697456492642</c:v>
                </c:pt>
                <c:pt idx="65">
                  <c:v>9275.7697456492642</c:v>
                </c:pt>
                <c:pt idx="66">
                  <c:v>17275.769745649264</c:v>
                </c:pt>
                <c:pt idx="67">
                  <c:v>17275.769745649264</c:v>
                </c:pt>
                <c:pt idx="68">
                  <c:v>9275.7697456492642</c:v>
                </c:pt>
                <c:pt idx="69">
                  <c:v>9275.7697456492642</c:v>
                </c:pt>
                <c:pt idx="70">
                  <c:v>17275.769745649264</c:v>
                </c:pt>
                <c:pt idx="71">
                  <c:v>17275.769745649264</c:v>
                </c:pt>
                <c:pt idx="72">
                  <c:v>9275.7697456492642</c:v>
                </c:pt>
                <c:pt idx="73">
                  <c:v>9275.7697456492642</c:v>
                </c:pt>
                <c:pt idx="74">
                  <c:v>17275.769745649264</c:v>
                </c:pt>
                <c:pt idx="75">
                  <c:v>17275.769745649264</c:v>
                </c:pt>
                <c:pt idx="76">
                  <c:v>10025.769745649264</c:v>
                </c:pt>
                <c:pt idx="77">
                  <c:v>10025.769745649264</c:v>
                </c:pt>
                <c:pt idx="78">
                  <c:v>10025.769745649264</c:v>
                </c:pt>
                <c:pt idx="79">
                  <c:v>10025.769745649264</c:v>
                </c:pt>
                <c:pt idx="80">
                  <c:v>10025.769745649264</c:v>
                </c:pt>
                <c:pt idx="81">
                  <c:v>10025.769745649264</c:v>
                </c:pt>
                <c:pt idx="82">
                  <c:v>10025.769745649264</c:v>
                </c:pt>
                <c:pt idx="83">
                  <c:v>10025.769745649264</c:v>
                </c:pt>
                <c:pt idx="84">
                  <c:v>9275.7697456492642</c:v>
                </c:pt>
                <c:pt idx="85">
                  <c:v>9275.7697456492642</c:v>
                </c:pt>
                <c:pt idx="86">
                  <c:v>17275.769745649264</c:v>
                </c:pt>
                <c:pt idx="87">
                  <c:v>17275.769745649264</c:v>
                </c:pt>
                <c:pt idx="88">
                  <c:v>9275.7697456492642</c:v>
                </c:pt>
                <c:pt idx="89">
                  <c:v>9275.7697456492642</c:v>
                </c:pt>
                <c:pt idx="90">
                  <c:v>17275.769745649264</c:v>
                </c:pt>
                <c:pt idx="91">
                  <c:v>17275.769745649264</c:v>
                </c:pt>
                <c:pt idx="92">
                  <c:v>9275.7697456492642</c:v>
                </c:pt>
                <c:pt idx="93">
                  <c:v>9275.7697456492642</c:v>
                </c:pt>
                <c:pt idx="94">
                  <c:v>17275.769745649264</c:v>
                </c:pt>
                <c:pt idx="95">
                  <c:v>17275.769745649264</c:v>
                </c:pt>
                <c:pt idx="96">
                  <c:v>9275.7697456492642</c:v>
                </c:pt>
                <c:pt idx="97">
                  <c:v>9275.7697456492642</c:v>
                </c:pt>
                <c:pt idx="98">
                  <c:v>17275.769745649264</c:v>
                </c:pt>
                <c:pt idx="99">
                  <c:v>17275.769745649264</c:v>
                </c:pt>
                <c:pt idx="100">
                  <c:v>9275.7697456492642</c:v>
                </c:pt>
                <c:pt idx="101">
                  <c:v>9275.7697456492642</c:v>
                </c:pt>
                <c:pt idx="102">
                  <c:v>17275.769745649264</c:v>
                </c:pt>
                <c:pt idx="103">
                  <c:v>17275.769745649264</c:v>
                </c:pt>
                <c:pt idx="104">
                  <c:v>10025.769745649264</c:v>
                </c:pt>
                <c:pt idx="105">
                  <c:v>10025.769745649264</c:v>
                </c:pt>
                <c:pt idx="106">
                  <c:v>10025.769745649264</c:v>
                </c:pt>
                <c:pt idx="107">
                  <c:v>10025.769745649264</c:v>
                </c:pt>
                <c:pt idx="108">
                  <c:v>10025.769745649264</c:v>
                </c:pt>
                <c:pt idx="109">
                  <c:v>10025.769745649264</c:v>
                </c:pt>
                <c:pt idx="110">
                  <c:v>10025.769745649264</c:v>
                </c:pt>
                <c:pt idx="111">
                  <c:v>10025.769745649264</c:v>
                </c:pt>
                <c:pt idx="112">
                  <c:v>9275.7697456492642</c:v>
                </c:pt>
                <c:pt idx="113">
                  <c:v>9275.7697456492642</c:v>
                </c:pt>
                <c:pt idx="114">
                  <c:v>17275.769745649264</c:v>
                </c:pt>
                <c:pt idx="115">
                  <c:v>17275.769745649264</c:v>
                </c:pt>
                <c:pt idx="116">
                  <c:v>9275.7697456492642</c:v>
                </c:pt>
                <c:pt idx="117">
                  <c:v>9275.7697456492642</c:v>
                </c:pt>
                <c:pt idx="118">
                  <c:v>17275.769745649264</c:v>
                </c:pt>
                <c:pt idx="119">
                  <c:v>17275.769745649264</c:v>
                </c:pt>
              </c:numCache>
            </c:numRef>
          </c:yVal>
          <c:smooth val="0"/>
          <c:extLst>
            <c:ext xmlns:c16="http://schemas.microsoft.com/office/drawing/2014/chart" uri="{C3380CC4-5D6E-409C-BE32-E72D297353CC}">
              <c16:uniqueId val="{00000001-274D-4F60-B19A-BF53843FF9B6}"/>
            </c:ext>
          </c:extLst>
        </c:ser>
        <c:ser>
          <c:idx val="3"/>
          <c:order val="3"/>
          <c:tx>
            <c:strRef>
              <c:f>'RStore_unsteady H3_offset '!$Q$10</c:f>
              <c:strCache>
                <c:ptCount val="1"/>
                <c:pt idx="0">
                  <c:v>15 steady low flow days </c:v>
                </c:pt>
              </c:strCache>
            </c:strRef>
          </c:tx>
          <c:spPr>
            <a:ln w="19050" cap="rnd">
              <a:solidFill>
                <a:schemeClr val="accent2"/>
              </a:solidFill>
              <a:round/>
            </a:ln>
            <a:effectLst/>
          </c:spPr>
          <c:marker>
            <c:symbol val="none"/>
          </c:marker>
          <c:xVal>
            <c:numRef>
              <c:f>'RStore_unsteady H3_offset '!$M$11:$M$130</c:f>
              <c:numCache>
                <c:formatCode>m/d/yy\ h:mm;@</c:formatCode>
                <c:ptCount val="120"/>
                <c:pt idx="0">
                  <c:v>43252</c:v>
                </c:pt>
                <c:pt idx="1">
                  <c:v>43252.333333333336</c:v>
                </c:pt>
                <c:pt idx="2">
                  <c:v>43252.333333333336</c:v>
                </c:pt>
                <c:pt idx="3">
                  <c:v>43253</c:v>
                </c:pt>
                <c:pt idx="4">
                  <c:v>43253</c:v>
                </c:pt>
                <c:pt idx="5">
                  <c:v>43253.333333333336</c:v>
                </c:pt>
                <c:pt idx="6">
                  <c:v>43253.333333333336</c:v>
                </c:pt>
                <c:pt idx="7">
                  <c:v>43254</c:v>
                </c:pt>
                <c:pt idx="8">
                  <c:v>43254</c:v>
                </c:pt>
                <c:pt idx="9">
                  <c:v>43254.333333333336</c:v>
                </c:pt>
                <c:pt idx="10">
                  <c:v>43254.333333333336</c:v>
                </c:pt>
                <c:pt idx="11">
                  <c:v>43255</c:v>
                </c:pt>
                <c:pt idx="12">
                  <c:v>43255</c:v>
                </c:pt>
                <c:pt idx="13">
                  <c:v>43255.333333333336</c:v>
                </c:pt>
                <c:pt idx="14">
                  <c:v>43255.333333333336</c:v>
                </c:pt>
                <c:pt idx="15">
                  <c:v>43256</c:v>
                </c:pt>
                <c:pt idx="16">
                  <c:v>43256</c:v>
                </c:pt>
                <c:pt idx="17">
                  <c:v>43256.333333333336</c:v>
                </c:pt>
                <c:pt idx="18">
                  <c:v>43256.333333333336</c:v>
                </c:pt>
                <c:pt idx="19">
                  <c:v>43257</c:v>
                </c:pt>
                <c:pt idx="20">
                  <c:v>43257</c:v>
                </c:pt>
                <c:pt idx="21">
                  <c:v>43257.333333333336</c:v>
                </c:pt>
                <c:pt idx="22">
                  <c:v>43257.333333333336</c:v>
                </c:pt>
                <c:pt idx="23">
                  <c:v>43258</c:v>
                </c:pt>
                <c:pt idx="24">
                  <c:v>43258</c:v>
                </c:pt>
                <c:pt idx="25">
                  <c:v>43258.333333333336</c:v>
                </c:pt>
                <c:pt idx="26">
                  <c:v>43258.333333333336</c:v>
                </c:pt>
                <c:pt idx="27">
                  <c:v>43259</c:v>
                </c:pt>
                <c:pt idx="28">
                  <c:v>43259</c:v>
                </c:pt>
                <c:pt idx="29">
                  <c:v>43259.333333333336</c:v>
                </c:pt>
                <c:pt idx="30">
                  <c:v>43259.333333333336</c:v>
                </c:pt>
                <c:pt idx="31">
                  <c:v>43260</c:v>
                </c:pt>
                <c:pt idx="32">
                  <c:v>43260</c:v>
                </c:pt>
                <c:pt idx="33">
                  <c:v>43260.333333333336</c:v>
                </c:pt>
                <c:pt idx="34">
                  <c:v>43260.333333333336</c:v>
                </c:pt>
                <c:pt idx="35">
                  <c:v>43261</c:v>
                </c:pt>
                <c:pt idx="36">
                  <c:v>43261</c:v>
                </c:pt>
                <c:pt idx="37">
                  <c:v>43261.333333333336</c:v>
                </c:pt>
                <c:pt idx="38">
                  <c:v>43261.333333333336</c:v>
                </c:pt>
                <c:pt idx="39">
                  <c:v>43262</c:v>
                </c:pt>
                <c:pt idx="40">
                  <c:v>43262</c:v>
                </c:pt>
                <c:pt idx="41">
                  <c:v>43262.333333333336</c:v>
                </c:pt>
                <c:pt idx="42">
                  <c:v>43262.333333333336</c:v>
                </c:pt>
                <c:pt idx="43">
                  <c:v>43263</c:v>
                </c:pt>
                <c:pt idx="44">
                  <c:v>43263</c:v>
                </c:pt>
                <c:pt idx="45">
                  <c:v>43263.333333333336</c:v>
                </c:pt>
                <c:pt idx="46">
                  <c:v>43263.333333333336</c:v>
                </c:pt>
                <c:pt idx="47">
                  <c:v>43264</c:v>
                </c:pt>
                <c:pt idx="48">
                  <c:v>43264</c:v>
                </c:pt>
                <c:pt idx="49">
                  <c:v>43264.333333333336</c:v>
                </c:pt>
                <c:pt idx="50">
                  <c:v>43264.333333333336</c:v>
                </c:pt>
                <c:pt idx="51">
                  <c:v>43265</c:v>
                </c:pt>
                <c:pt idx="52">
                  <c:v>43265</c:v>
                </c:pt>
                <c:pt idx="53">
                  <c:v>43265.333333333336</c:v>
                </c:pt>
                <c:pt idx="54">
                  <c:v>43265.333333333336</c:v>
                </c:pt>
                <c:pt idx="55">
                  <c:v>43266</c:v>
                </c:pt>
                <c:pt idx="56">
                  <c:v>43266</c:v>
                </c:pt>
                <c:pt idx="57">
                  <c:v>43266.333333333336</c:v>
                </c:pt>
                <c:pt idx="58">
                  <c:v>43266.333333333336</c:v>
                </c:pt>
                <c:pt idx="59">
                  <c:v>43267</c:v>
                </c:pt>
                <c:pt idx="60">
                  <c:v>43267</c:v>
                </c:pt>
                <c:pt idx="61">
                  <c:v>43267.333333333336</c:v>
                </c:pt>
                <c:pt idx="62">
                  <c:v>43267.333333333336</c:v>
                </c:pt>
                <c:pt idx="63">
                  <c:v>43268</c:v>
                </c:pt>
                <c:pt idx="64">
                  <c:v>43268</c:v>
                </c:pt>
                <c:pt idx="65">
                  <c:v>43268.333333333336</c:v>
                </c:pt>
                <c:pt idx="66">
                  <c:v>43268.333333333336</c:v>
                </c:pt>
                <c:pt idx="67">
                  <c:v>43269</c:v>
                </c:pt>
                <c:pt idx="68">
                  <c:v>43269</c:v>
                </c:pt>
                <c:pt idx="69">
                  <c:v>43269.333333333336</c:v>
                </c:pt>
                <c:pt idx="70">
                  <c:v>43269.333333333336</c:v>
                </c:pt>
                <c:pt idx="71">
                  <c:v>43270</c:v>
                </c:pt>
                <c:pt idx="72">
                  <c:v>43270</c:v>
                </c:pt>
                <c:pt idx="73">
                  <c:v>43270.333333333336</c:v>
                </c:pt>
                <c:pt idx="74">
                  <c:v>43270.333333333336</c:v>
                </c:pt>
                <c:pt idx="75">
                  <c:v>43271</c:v>
                </c:pt>
                <c:pt idx="76">
                  <c:v>43271</c:v>
                </c:pt>
                <c:pt idx="77">
                  <c:v>43271.333333333336</c:v>
                </c:pt>
                <c:pt idx="78">
                  <c:v>43271.333333333336</c:v>
                </c:pt>
                <c:pt idx="79">
                  <c:v>43272</c:v>
                </c:pt>
                <c:pt idx="80">
                  <c:v>43272</c:v>
                </c:pt>
                <c:pt idx="81">
                  <c:v>43272.333333333336</c:v>
                </c:pt>
                <c:pt idx="82">
                  <c:v>43272.333333333336</c:v>
                </c:pt>
                <c:pt idx="83">
                  <c:v>43273</c:v>
                </c:pt>
                <c:pt idx="84">
                  <c:v>43273</c:v>
                </c:pt>
                <c:pt idx="85">
                  <c:v>43273.333333333336</c:v>
                </c:pt>
                <c:pt idx="86">
                  <c:v>43273.333333333336</c:v>
                </c:pt>
                <c:pt idx="87">
                  <c:v>43274</c:v>
                </c:pt>
                <c:pt idx="88">
                  <c:v>43274</c:v>
                </c:pt>
                <c:pt idx="89">
                  <c:v>43274.333333333336</c:v>
                </c:pt>
                <c:pt idx="90">
                  <c:v>43274.333333333336</c:v>
                </c:pt>
                <c:pt idx="91">
                  <c:v>43275</c:v>
                </c:pt>
                <c:pt idx="92">
                  <c:v>43275</c:v>
                </c:pt>
                <c:pt idx="93">
                  <c:v>43275.333333333336</c:v>
                </c:pt>
                <c:pt idx="94">
                  <c:v>43275.333333333336</c:v>
                </c:pt>
                <c:pt idx="95">
                  <c:v>43276</c:v>
                </c:pt>
                <c:pt idx="96">
                  <c:v>43276</c:v>
                </c:pt>
                <c:pt idx="97">
                  <c:v>43276.333333333336</c:v>
                </c:pt>
                <c:pt idx="98">
                  <c:v>43276.333333333336</c:v>
                </c:pt>
                <c:pt idx="99">
                  <c:v>43277</c:v>
                </c:pt>
                <c:pt idx="100">
                  <c:v>43277</c:v>
                </c:pt>
                <c:pt idx="101">
                  <c:v>43277.333333333336</c:v>
                </c:pt>
                <c:pt idx="102">
                  <c:v>43277.333333333336</c:v>
                </c:pt>
                <c:pt idx="103">
                  <c:v>43278</c:v>
                </c:pt>
                <c:pt idx="104">
                  <c:v>43278</c:v>
                </c:pt>
                <c:pt idx="105">
                  <c:v>43278.333333333336</c:v>
                </c:pt>
                <c:pt idx="106">
                  <c:v>43278.333333333336</c:v>
                </c:pt>
                <c:pt idx="107">
                  <c:v>43279</c:v>
                </c:pt>
                <c:pt idx="108">
                  <c:v>43279</c:v>
                </c:pt>
                <c:pt idx="109">
                  <c:v>43279.333333333336</c:v>
                </c:pt>
                <c:pt idx="110">
                  <c:v>43279.333333333336</c:v>
                </c:pt>
                <c:pt idx="111">
                  <c:v>43280</c:v>
                </c:pt>
                <c:pt idx="112">
                  <c:v>43280</c:v>
                </c:pt>
                <c:pt idx="113">
                  <c:v>43280.333333333336</c:v>
                </c:pt>
                <c:pt idx="114">
                  <c:v>43280.333333333336</c:v>
                </c:pt>
                <c:pt idx="115">
                  <c:v>43281</c:v>
                </c:pt>
                <c:pt idx="116">
                  <c:v>43281</c:v>
                </c:pt>
                <c:pt idx="117">
                  <c:v>43281.333333333336</c:v>
                </c:pt>
                <c:pt idx="118">
                  <c:v>43281.333333333336</c:v>
                </c:pt>
                <c:pt idx="119">
                  <c:v>43282</c:v>
                </c:pt>
              </c:numCache>
            </c:numRef>
          </c:xVal>
          <c:yVal>
            <c:numRef>
              <c:f>'RStore_unsteady H3_offset '!$Q$11:$Q$130</c:f>
              <c:numCache>
                <c:formatCode>0</c:formatCode>
                <c:ptCount val="120"/>
                <c:pt idx="0">
                  <c:v>10345.214190093708</c:v>
                </c:pt>
                <c:pt idx="1">
                  <c:v>10345.214190093708</c:v>
                </c:pt>
                <c:pt idx="2">
                  <c:v>18345.214190093706</c:v>
                </c:pt>
                <c:pt idx="3">
                  <c:v>18345.214190093706</c:v>
                </c:pt>
                <c:pt idx="4">
                  <c:v>10345.214190093708</c:v>
                </c:pt>
                <c:pt idx="5">
                  <c:v>10345.214190093708</c:v>
                </c:pt>
                <c:pt idx="6">
                  <c:v>18345.214190093706</c:v>
                </c:pt>
                <c:pt idx="7">
                  <c:v>18345.214190093706</c:v>
                </c:pt>
                <c:pt idx="8">
                  <c:v>10345.214190093708</c:v>
                </c:pt>
                <c:pt idx="9">
                  <c:v>10345.214190093708</c:v>
                </c:pt>
                <c:pt idx="10">
                  <c:v>18345.214190093706</c:v>
                </c:pt>
                <c:pt idx="11">
                  <c:v>18345.214190093706</c:v>
                </c:pt>
                <c:pt idx="12">
                  <c:v>10345.214190093708</c:v>
                </c:pt>
                <c:pt idx="13">
                  <c:v>10345.214190093708</c:v>
                </c:pt>
                <c:pt idx="14">
                  <c:v>18345.214190093706</c:v>
                </c:pt>
                <c:pt idx="15">
                  <c:v>18345.214190093706</c:v>
                </c:pt>
                <c:pt idx="16">
                  <c:v>10345.214190093708</c:v>
                </c:pt>
                <c:pt idx="17">
                  <c:v>10345.214190093708</c:v>
                </c:pt>
                <c:pt idx="18">
                  <c:v>18345.214190093706</c:v>
                </c:pt>
                <c:pt idx="19">
                  <c:v>18345.214190093706</c:v>
                </c:pt>
                <c:pt idx="20">
                  <c:v>11095.214190093708</c:v>
                </c:pt>
                <c:pt idx="21">
                  <c:v>11095.214190093708</c:v>
                </c:pt>
                <c:pt idx="22">
                  <c:v>11095.214190093708</c:v>
                </c:pt>
                <c:pt idx="23">
                  <c:v>11095.214190093708</c:v>
                </c:pt>
                <c:pt idx="24">
                  <c:v>11095.214190093708</c:v>
                </c:pt>
                <c:pt idx="25">
                  <c:v>11095.214190093708</c:v>
                </c:pt>
                <c:pt idx="26">
                  <c:v>11095.214190093708</c:v>
                </c:pt>
                <c:pt idx="27">
                  <c:v>11095.214190093708</c:v>
                </c:pt>
                <c:pt idx="28">
                  <c:v>10345.214190093708</c:v>
                </c:pt>
                <c:pt idx="29">
                  <c:v>10345.214190093708</c:v>
                </c:pt>
                <c:pt idx="30">
                  <c:v>18345.214190093706</c:v>
                </c:pt>
                <c:pt idx="31">
                  <c:v>18345.214190093706</c:v>
                </c:pt>
                <c:pt idx="32">
                  <c:v>10345.214190093708</c:v>
                </c:pt>
                <c:pt idx="33">
                  <c:v>10345.214190093708</c:v>
                </c:pt>
                <c:pt idx="34">
                  <c:v>18345.214190093706</c:v>
                </c:pt>
                <c:pt idx="35">
                  <c:v>18345.214190093706</c:v>
                </c:pt>
                <c:pt idx="36">
                  <c:v>10345.214190093708</c:v>
                </c:pt>
                <c:pt idx="37">
                  <c:v>10345.214190093708</c:v>
                </c:pt>
                <c:pt idx="38">
                  <c:v>18345.214190093706</c:v>
                </c:pt>
                <c:pt idx="39">
                  <c:v>18345.214190093706</c:v>
                </c:pt>
                <c:pt idx="40">
                  <c:v>10345.214190093708</c:v>
                </c:pt>
                <c:pt idx="41">
                  <c:v>10345.214190093708</c:v>
                </c:pt>
                <c:pt idx="42">
                  <c:v>18345.214190093706</c:v>
                </c:pt>
                <c:pt idx="43">
                  <c:v>18345.214190093706</c:v>
                </c:pt>
                <c:pt idx="44">
                  <c:v>10345.214190093708</c:v>
                </c:pt>
                <c:pt idx="45">
                  <c:v>10345.214190093708</c:v>
                </c:pt>
                <c:pt idx="46">
                  <c:v>18345.214190093706</c:v>
                </c:pt>
                <c:pt idx="47">
                  <c:v>18345.214190093706</c:v>
                </c:pt>
                <c:pt idx="48">
                  <c:v>11095.214190093708</c:v>
                </c:pt>
                <c:pt idx="49">
                  <c:v>11095.214190093708</c:v>
                </c:pt>
                <c:pt idx="50">
                  <c:v>11095.214190093708</c:v>
                </c:pt>
                <c:pt idx="51">
                  <c:v>11095.214190093708</c:v>
                </c:pt>
                <c:pt idx="52">
                  <c:v>11095.214190093708</c:v>
                </c:pt>
                <c:pt idx="53">
                  <c:v>11095.214190093708</c:v>
                </c:pt>
                <c:pt idx="54">
                  <c:v>11095.214190093708</c:v>
                </c:pt>
                <c:pt idx="55">
                  <c:v>11095.214190093708</c:v>
                </c:pt>
                <c:pt idx="56">
                  <c:v>10345.214190093708</c:v>
                </c:pt>
                <c:pt idx="57">
                  <c:v>10345.214190093708</c:v>
                </c:pt>
                <c:pt idx="58">
                  <c:v>18345.214190093706</c:v>
                </c:pt>
                <c:pt idx="59">
                  <c:v>18345.214190093706</c:v>
                </c:pt>
                <c:pt idx="60">
                  <c:v>10345.214190093708</c:v>
                </c:pt>
                <c:pt idx="61">
                  <c:v>10345.214190093708</c:v>
                </c:pt>
                <c:pt idx="62">
                  <c:v>18345.214190093706</c:v>
                </c:pt>
                <c:pt idx="63">
                  <c:v>18345.214190093706</c:v>
                </c:pt>
                <c:pt idx="64">
                  <c:v>10345.214190093708</c:v>
                </c:pt>
                <c:pt idx="65">
                  <c:v>10345.214190093708</c:v>
                </c:pt>
                <c:pt idx="66">
                  <c:v>18345.214190093706</c:v>
                </c:pt>
                <c:pt idx="67">
                  <c:v>18345.214190093706</c:v>
                </c:pt>
                <c:pt idx="68">
                  <c:v>10345.214190093708</c:v>
                </c:pt>
                <c:pt idx="69">
                  <c:v>10345.214190093708</c:v>
                </c:pt>
                <c:pt idx="70">
                  <c:v>18345.214190093706</c:v>
                </c:pt>
                <c:pt idx="71">
                  <c:v>18345.214190093706</c:v>
                </c:pt>
                <c:pt idx="72">
                  <c:v>10345.214190093708</c:v>
                </c:pt>
                <c:pt idx="73">
                  <c:v>10345.214190093708</c:v>
                </c:pt>
                <c:pt idx="74">
                  <c:v>18345.214190093706</c:v>
                </c:pt>
                <c:pt idx="75">
                  <c:v>18345.214190093706</c:v>
                </c:pt>
                <c:pt idx="76">
                  <c:v>11095.214190093708</c:v>
                </c:pt>
                <c:pt idx="77">
                  <c:v>11095.214190093708</c:v>
                </c:pt>
                <c:pt idx="78">
                  <c:v>11095.214190093708</c:v>
                </c:pt>
                <c:pt idx="79">
                  <c:v>11095.214190093708</c:v>
                </c:pt>
                <c:pt idx="80">
                  <c:v>11095.214190093708</c:v>
                </c:pt>
                <c:pt idx="81">
                  <c:v>11095.214190093708</c:v>
                </c:pt>
                <c:pt idx="82">
                  <c:v>11095.214190093708</c:v>
                </c:pt>
                <c:pt idx="83">
                  <c:v>11095.214190093708</c:v>
                </c:pt>
                <c:pt idx="84">
                  <c:v>11095.214190093708</c:v>
                </c:pt>
                <c:pt idx="85">
                  <c:v>11095.214190093708</c:v>
                </c:pt>
                <c:pt idx="86">
                  <c:v>11095.214190093708</c:v>
                </c:pt>
                <c:pt idx="87">
                  <c:v>11095.214190093708</c:v>
                </c:pt>
                <c:pt idx="88">
                  <c:v>11095.214190093708</c:v>
                </c:pt>
                <c:pt idx="89">
                  <c:v>11095.214190093708</c:v>
                </c:pt>
                <c:pt idx="90">
                  <c:v>11095.214190093708</c:v>
                </c:pt>
                <c:pt idx="91">
                  <c:v>11095.214190093708</c:v>
                </c:pt>
                <c:pt idx="92">
                  <c:v>11095.214190093708</c:v>
                </c:pt>
                <c:pt idx="93">
                  <c:v>11095.214190093708</c:v>
                </c:pt>
                <c:pt idx="94">
                  <c:v>11095.214190093708</c:v>
                </c:pt>
                <c:pt idx="95">
                  <c:v>11095.214190093708</c:v>
                </c:pt>
                <c:pt idx="96">
                  <c:v>11095.214190093708</c:v>
                </c:pt>
                <c:pt idx="97">
                  <c:v>11095.214190093708</c:v>
                </c:pt>
                <c:pt idx="98">
                  <c:v>11095.214190093708</c:v>
                </c:pt>
                <c:pt idx="99">
                  <c:v>11095.214190093708</c:v>
                </c:pt>
                <c:pt idx="100">
                  <c:v>11095.214190093708</c:v>
                </c:pt>
                <c:pt idx="101">
                  <c:v>11095.214190093708</c:v>
                </c:pt>
                <c:pt idx="102">
                  <c:v>11095.214190093708</c:v>
                </c:pt>
                <c:pt idx="103">
                  <c:v>11095.214190093708</c:v>
                </c:pt>
                <c:pt idx="104">
                  <c:v>11095.214190093708</c:v>
                </c:pt>
                <c:pt idx="105">
                  <c:v>11095.214190093708</c:v>
                </c:pt>
                <c:pt idx="106">
                  <c:v>11095.214190093708</c:v>
                </c:pt>
                <c:pt idx="107">
                  <c:v>11095.214190093708</c:v>
                </c:pt>
                <c:pt idx="108">
                  <c:v>11095.214190093708</c:v>
                </c:pt>
                <c:pt idx="109">
                  <c:v>11095.214190093708</c:v>
                </c:pt>
                <c:pt idx="110">
                  <c:v>11095.214190093708</c:v>
                </c:pt>
                <c:pt idx="111">
                  <c:v>11095.214190093708</c:v>
                </c:pt>
                <c:pt idx="112">
                  <c:v>11095.214190093708</c:v>
                </c:pt>
                <c:pt idx="113">
                  <c:v>11095.214190093708</c:v>
                </c:pt>
                <c:pt idx="114">
                  <c:v>11095.214190093708</c:v>
                </c:pt>
                <c:pt idx="115">
                  <c:v>11095.214190093708</c:v>
                </c:pt>
                <c:pt idx="116">
                  <c:v>11095.214190093708</c:v>
                </c:pt>
                <c:pt idx="117">
                  <c:v>11095.214190093708</c:v>
                </c:pt>
                <c:pt idx="118">
                  <c:v>11095.214190093708</c:v>
                </c:pt>
                <c:pt idx="119">
                  <c:v>11095.214190093708</c:v>
                </c:pt>
              </c:numCache>
            </c:numRef>
          </c:yVal>
          <c:smooth val="0"/>
          <c:extLst>
            <c:ext xmlns:c16="http://schemas.microsoft.com/office/drawing/2014/chart" uri="{C3380CC4-5D6E-409C-BE32-E72D297353CC}">
              <c16:uniqueId val="{00000002-274D-4F60-B19A-BF53843FF9B6}"/>
            </c:ext>
          </c:extLst>
        </c:ser>
        <c:dLbls>
          <c:showLegendKey val="0"/>
          <c:showVal val="0"/>
          <c:showCatName val="0"/>
          <c:showSerName val="0"/>
          <c:showPercent val="0"/>
          <c:showBubbleSize val="0"/>
        </c:dLbls>
        <c:axId val="1232607231"/>
        <c:axId val="1004623487"/>
        <c:extLst>
          <c:ext xmlns:c15="http://schemas.microsoft.com/office/drawing/2012/chart" uri="{02D57815-91ED-43cb-92C2-25804820EDAC}">
            <c15:filteredScatterSeries>
              <c15:ser>
                <c:idx val="0"/>
                <c:order val="0"/>
                <c:tx>
                  <c:strRef>
                    <c:extLst>
                      <c:ext uri="{02D57815-91ED-43cb-92C2-25804820EDAC}">
                        <c15:formulaRef>
                          <c15:sqref>'RStore_unsteady H3_offset '!$N$10</c15:sqref>
                        </c15:formulaRef>
                      </c:ext>
                    </c:extLst>
                    <c:strCache>
                      <c:ptCount val="1"/>
                      <c:pt idx="0">
                        <c:v> Zero steady low flow days </c:v>
                      </c:pt>
                    </c:strCache>
                  </c:strRef>
                </c:tx>
                <c:spPr>
                  <a:ln w="19050" cap="rnd">
                    <a:solidFill>
                      <a:schemeClr val="accent1">
                        <a:lumMod val="60000"/>
                        <a:lumOff val="40000"/>
                      </a:schemeClr>
                    </a:solidFill>
                    <a:round/>
                  </a:ln>
                  <a:effectLst/>
                </c:spPr>
                <c:marker>
                  <c:symbol val="none"/>
                </c:marker>
                <c:xVal>
                  <c:numRef>
                    <c:extLst>
                      <c:ext uri="{02D57815-91ED-43cb-92C2-25804820EDAC}">
                        <c15:formulaRef>
                          <c15:sqref>'RStore_unsteady H3_offset '!$M$11:$M$130</c15:sqref>
                        </c15:formulaRef>
                      </c:ext>
                    </c:extLst>
                    <c:numCache>
                      <c:formatCode>m/d/yy\ h:mm;@</c:formatCode>
                      <c:ptCount val="120"/>
                      <c:pt idx="0">
                        <c:v>43252</c:v>
                      </c:pt>
                      <c:pt idx="1">
                        <c:v>43252.333333333336</c:v>
                      </c:pt>
                      <c:pt idx="2">
                        <c:v>43252.333333333336</c:v>
                      </c:pt>
                      <c:pt idx="3">
                        <c:v>43253</c:v>
                      </c:pt>
                      <c:pt idx="4">
                        <c:v>43253</c:v>
                      </c:pt>
                      <c:pt idx="5">
                        <c:v>43253.333333333336</c:v>
                      </c:pt>
                      <c:pt idx="6">
                        <c:v>43253.333333333336</c:v>
                      </c:pt>
                      <c:pt idx="7">
                        <c:v>43254</c:v>
                      </c:pt>
                      <c:pt idx="8">
                        <c:v>43254</c:v>
                      </c:pt>
                      <c:pt idx="9">
                        <c:v>43254.333333333336</c:v>
                      </c:pt>
                      <c:pt idx="10">
                        <c:v>43254.333333333336</c:v>
                      </c:pt>
                      <c:pt idx="11">
                        <c:v>43255</c:v>
                      </c:pt>
                      <c:pt idx="12">
                        <c:v>43255</c:v>
                      </c:pt>
                      <c:pt idx="13">
                        <c:v>43255.333333333336</c:v>
                      </c:pt>
                      <c:pt idx="14">
                        <c:v>43255.333333333336</c:v>
                      </c:pt>
                      <c:pt idx="15">
                        <c:v>43256</c:v>
                      </c:pt>
                      <c:pt idx="16">
                        <c:v>43256</c:v>
                      </c:pt>
                      <c:pt idx="17">
                        <c:v>43256.333333333336</c:v>
                      </c:pt>
                      <c:pt idx="18">
                        <c:v>43256.333333333336</c:v>
                      </c:pt>
                      <c:pt idx="19">
                        <c:v>43257</c:v>
                      </c:pt>
                      <c:pt idx="20">
                        <c:v>43257</c:v>
                      </c:pt>
                      <c:pt idx="21">
                        <c:v>43257.333333333336</c:v>
                      </c:pt>
                      <c:pt idx="22">
                        <c:v>43257.333333333336</c:v>
                      </c:pt>
                      <c:pt idx="23">
                        <c:v>43258</c:v>
                      </c:pt>
                      <c:pt idx="24">
                        <c:v>43258</c:v>
                      </c:pt>
                      <c:pt idx="25">
                        <c:v>43258.333333333336</c:v>
                      </c:pt>
                      <c:pt idx="26">
                        <c:v>43258.333333333336</c:v>
                      </c:pt>
                      <c:pt idx="27">
                        <c:v>43259</c:v>
                      </c:pt>
                      <c:pt idx="28">
                        <c:v>43259</c:v>
                      </c:pt>
                      <c:pt idx="29">
                        <c:v>43259.333333333336</c:v>
                      </c:pt>
                      <c:pt idx="30">
                        <c:v>43259.333333333336</c:v>
                      </c:pt>
                      <c:pt idx="31">
                        <c:v>43260</c:v>
                      </c:pt>
                      <c:pt idx="32">
                        <c:v>43260</c:v>
                      </c:pt>
                      <c:pt idx="33">
                        <c:v>43260.333333333336</c:v>
                      </c:pt>
                      <c:pt idx="34">
                        <c:v>43260.333333333336</c:v>
                      </c:pt>
                      <c:pt idx="35">
                        <c:v>43261</c:v>
                      </c:pt>
                      <c:pt idx="36">
                        <c:v>43261</c:v>
                      </c:pt>
                      <c:pt idx="37">
                        <c:v>43261.333333333336</c:v>
                      </c:pt>
                      <c:pt idx="38">
                        <c:v>43261.333333333336</c:v>
                      </c:pt>
                      <c:pt idx="39">
                        <c:v>43262</c:v>
                      </c:pt>
                      <c:pt idx="40">
                        <c:v>43262</c:v>
                      </c:pt>
                      <c:pt idx="41">
                        <c:v>43262.333333333336</c:v>
                      </c:pt>
                      <c:pt idx="42">
                        <c:v>43262.333333333336</c:v>
                      </c:pt>
                      <c:pt idx="43">
                        <c:v>43263</c:v>
                      </c:pt>
                      <c:pt idx="44">
                        <c:v>43263</c:v>
                      </c:pt>
                      <c:pt idx="45">
                        <c:v>43263.333333333336</c:v>
                      </c:pt>
                      <c:pt idx="46">
                        <c:v>43263.333333333336</c:v>
                      </c:pt>
                      <c:pt idx="47">
                        <c:v>43264</c:v>
                      </c:pt>
                      <c:pt idx="48">
                        <c:v>43264</c:v>
                      </c:pt>
                      <c:pt idx="49">
                        <c:v>43264.333333333336</c:v>
                      </c:pt>
                      <c:pt idx="50">
                        <c:v>43264.333333333336</c:v>
                      </c:pt>
                      <c:pt idx="51">
                        <c:v>43265</c:v>
                      </c:pt>
                      <c:pt idx="52">
                        <c:v>43265</c:v>
                      </c:pt>
                      <c:pt idx="53">
                        <c:v>43265.333333333336</c:v>
                      </c:pt>
                      <c:pt idx="54">
                        <c:v>43265.333333333336</c:v>
                      </c:pt>
                      <c:pt idx="55">
                        <c:v>43266</c:v>
                      </c:pt>
                      <c:pt idx="56">
                        <c:v>43266</c:v>
                      </c:pt>
                      <c:pt idx="57">
                        <c:v>43266.333333333336</c:v>
                      </c:pt>
                      <c:pt idx="58">
                        <c:v>43266.333333333336</c:v>
                      </c:pt>
                      <c:pt idx="59">
                        <c:v>43267</c:v>
                      </c:pt>
                      <c:pt idx="60">
                        <c:v>43267</c:v>
                      </c:pt>
                      <c:pt idx="61">
                        <c:v>43267.333333333336</c:v>
                      </c:pt>
                      <c:pt idx="62">
                        <c:v>43267.333333333336</c:v>
                      </c:pt>
                      <c:pt idx="63">
                        <c:v>43268</c:v>
                      </c:pt>
                      <c:pt idx="64">
                        <c:v>43268</c:v>
                      </c:pt>
                      <c:pt idx="65">
                        <c:v>43268.333333333336</c:v>
                      </c:pt>
                      <c:pt idx="66">
                        <c:v>43268.333333333336</c:v>
                      </c:pt>
                      <c:pt idx="67">
                        <c:v>43269</c:v>
                      </c:pt>
                      <c:pt idx="68">
                        <c:v>43269</c:v>
                      </c:pt>
                      <c:pt idx="69">
                        <c:v>43269.333333333336</c:v>
                      </c:pt>
                      <c:pt idx="70">
                        <c:v>43269.333333333336</c:v>
                      </c:pt>
                      <c:pt idx="71">
                        <c:v>43270</c:v>
                      </c:pt>
                      <c:pt idx="72">
                        <c:v>43270</c:v>
                      </c:pt>
                      <c:pt idx="73">
                        <c:v>43270.333333333336</c:v>
                      </c:pt>
                      <c:pt idx="74">
                        <c:v>43270.333333333336</c:v>
                      </c:pt>
                      <c:pt idx="75">
                        <c:v>43271</c:v>
                      </c:pt>
                      <c:pt idx="76">
                        <c:v>43271</c:v>
                      </c:pt>
                      <c:pt idx="77">
                        <c:v>43271.333333333336</c:v>
                      </c:pt>
                      <c:pt idx="78">
                        <c:v>43271.333333333336</c:v>
                      </c:pt>
                      <c:pt idx="79">
                        <c:v>43272</c:v>
                      </c:pt>
                      <c:pt idx="80">
                        <c:v>43272</c:v>
                      </c:pt>
                      <c:pt idx="81">
                        <c:v>43272.333333333336</c:v>
                      </c:pt>
                      <c:pt idx="82">
                        <c:v>43272.333333333336</c:v>
                      </c:pt>
                      <c:pt idx="83">
                        <c:v>43273</c:v>
                      </c:pt>
                      <c:pt idx="84">
                        <c:v>43273</c:v>
                      </c:pt>
                      <c:pt idx="85">
                        <c:v>43273.333333333336</c:v>
                      </c:pt>
                      <c:pt idx="86">
                        <c:v>43273.333333333336</c:v>
                      </c:pt>
                      <c:pt idx="87">
                        <c:v>43274</c:v>
                      </c:pt>
                      <c:pt idx="88">
                        <c:v>43274</c:v>
                      </c:pt>
                      <c:pt idx="89">
                        <c:v>43274.333333333336</c:v>
                      </c:pt>
                      <c:pt idx="90">
                        <c:v>43274.333333333336</c:v>
                      </c:pt>
                      <c:pt idx="91">
                        <c:v>43275</c:v>
                      </c:pt>
                      <c:pt idx="92">
                        <c:v>43275</c:v>
                      </c:pt>
                      <c:pt idx="93">
                        <c:v>43275.333333333336</c:v>
                      </c:pt>
                      <c:pt idx="94">
                        <c:v>43275.333333333336</c:v>
                      </c:pt>
                      <c:pt idx="95">
                        <c:v>43276</c:v>
                      </c:pt>
                      <c:pt idx="96">
                        <c:v>43276</c:v>
                      </c:pt>
                      <c:pt idx="97">
                        <c:v>43276.333333333336</c:v>
                      </c:pt>
                      <c:pt idx="98">
                        <c:v>43276.333333333336</c:v>
                      </c:pt>
                      <c:pt idx="99">
                        <c:v>43277</c:v>
                      </c:pt>
                      <c:pt idx="100">
                        <c:v>43277</c:v>
                      </c:pt>
                      <c:pt idx="101">
                        <c:v>43277.333333333336</c:v>
                      </c:pt>
                      <c:pt idx="102">
                        <c:v>43277.333333333336</c:v>
                      </c:pt>
                      <c:pt idx="103">
                        <c:v>43278</c:v>
                      </c:pt>
                      <c:pt idx="104">
                        <c:v>43278</c:v>
                      </c:pt>
                      <c:pt idx="105">
                        <c:v>43278.333333333336</c:v>
                      </c:pt>
                      <c:pt idx="106">
                        <c:v>43278.333333333336</c:v>
                      </c:pt>
                      <c:pt idx="107">
                        <c:v>43279</c:v>
                      </c:pt>
                      <c:pt idx="108">
                        <c:v>43279</c:v>
                      </c:pt>
                      <c:pt idx="109">
                        <c:v>43279.333333333336</c:v>
                      </c:pt>
                      <c:pt idx="110">
                        <c:v>43279.333333333336</c:v>
                      </c:pt>
                      <c:pt idx="111">
                        <c:v>43280</c:v>
                      </c:pt>
                      <c:pt idx="112">
                        <c:v>43280</c:v>
                      </c:pt>
                      <c:pt idx="113">
                        <c:v>43280.333333333336</c:v>
                      </c:pt>
                      <c:pt idx="114">
                        <c:v>43280.333333333336</c:v>
                      </c:pt>
                      <c:pt idx="115">
                        <c:v>43281</c:v>
                      </c:pt>
                      <c:pt idx="116">
                        <c:v>43281</c:v>
                      </c:pt>
                      <c:pt idx="117">
                        <c:v>43281.333333333336</c:v>
                      </c:pt>
                      <c:pt idx="118">
                        <c:v>43281.333333333336</c:v>
                      </c:pt>
                      <c:pt idx="119">
                        <c:v>43282</c:v>
                      </c:pt>
                    </c:numCache>
                  </c:numRef>
                </c:xVal>
                <c:yVal>
                  <c:numRef>
                    <c:extLst>
                      <c:ext uri="{02D57815-91ED-43cb-92C2-25804820EDAC}">
                        <c15:formulaRef>
                          <c15:sqref>'RStore_unsteady H3_offset '!$N$11:$N$130</c15:sqref>
                        </c15:formulaRef>
                      </c:ext>
                    </c:extLst>
                    <c:numCache>
                      <c:formatCode>0</c:formatCode>
                      <c:ptCount val="120"/>
                      <c:pt idx="0">
                        <c:v>8053.5475234270389</c:v>
                      </c:pt>
                      <c:pt idx="1">
                        <c:v>8053.5475234270389</c:v>
                      </c:pt>
                      <c:pt idx="2">
                        <c:v>16053.54752342704</c:v>
                      </c:pt>
                      <c:pt idx="3">
                        <c:v>16053.54752342704</c:v>
                      </c:pt>
                      <c:pt idx="4">
                        <c:v>8053.5475234270389</c:v>
                      </c:pt>
                      <c:pt idx="5">
                        <c:v>8053.5475234270389</c:v>
                      </c:pt>
                      <c:pt idx="6">
                        <c:v>16053.54752342704</c:v>
                      </c:pt>
                      <c:pt idx="7">
                        <c:v>16053.54752342704</c:v>
                      </c:pt>
                      <c:pt idx="8">
                        <c:v>8053.5475234270389</c:v>
                      </c:pt>
                      <c:pt idx="9">
                        <c:v>8053.5475234270389</c:v>
                      </c:pt>
                      <c:pt idx="10">
                        <c:v>16053.54752342704</c:v>
                      </c:pt>
                      <c:pt idx="11">
                        <c:v>16053.54752342704</c:v>
                      </c:pt>
                      <c:pt idx="12">
                        <c:v>8053.5475234270389</c:v>
                      </c:pt>
                      <c:pt idx="13">
                        <c:v>8053.5475234270389</c:v>
                      </c:pt>
                      <c:pt idx="14">
                        <c:v>16053.54752342704</c:v>
                      </c:pt>
                      <c:pt idx="15">
                        <c:v>16053.54752342704</c:v>
                      </c:pt>
                      <c:pt idx="16">
                        <c:v>8053.5475234270389</c:v>
                      </c:pt>
                      <c:pt idx="17">
                        <c:v>8053.5475234270389</c:v>
                      </c:pt>
                      <c:pt idx="18">
                        <c:v>16053.54752342704</c:v>
                      </c:pt>
                      <c:pt idx="19">
                        <c:v>16053.54752342704</c:v>
                      </c:pt>
                      <c:pt idx="20">
                        <c:v>8053.5475234270389</c:v>
                      </c:pt>
                      <c:pt idx="21">
                        <c:v>8053.5475234270389</c:v>
                      </c:pt>
                      <c:pt idx="22">
                        <c:v>16053.54752342704</c:v>
                      </c:pt>
                      <c:pt idx="23">
                        <c:v>16053.54752342704</c:v>
                      </c:pt>
                      <c:pt idx="24">
                        <c:v>8053.5475234270389</c:v>
                      </c:pt>
                      <c:pt idx="25">
                        <c:v>8053.5475234270389</c:v>
                      </c:pt>
                      <c:pt idx="26">
                        <c:v>16053.54752342704</c:v>
                      </c:pt>
                      <c:pt idx="27">
                        <c:v>16053.54752342704</c:v>
                      </c:pt>
                      <c:pt idx="28">
                        <c:v>8053.5475234270389</c:v>
                      </c:pt>
                      <c:pt idx="29">
                        <c:v>8053.5475234270389</c:v>
                      </c:pt>
                      <c:pt idx="30">
                        <c:v>16053.54752342704</c:v>
                      </c:pt>
                      <c:pt idx="31">
                        <c:v>16053.54752342704</c:v>
                      </c:pt>
                      <c:pt idx="32">
                        <c:v>8053.5475234270389</c:v>
                      </c:pt>
                      <c:pt idx="33">
                        <c:v>8053.5475234270389</c:v>
                      </c:pt>
                      <c:pt idx="34">
                        <c:v>16053.54752342704</c:v>
                      </c:pt>
                      <c:pt idx="35">
                        <c:v>16053.54752342704</c:v>
                      </c:pt>
                      <c:pt idx="36">
                        <c:v>8053.5475234270389</c:v>
                      </c:pt>
                      <c:pt idx="37">
                        <c:v>8053.5475234270389</c:v>
                      </c:pt>
                      <c:pt idx="38">
                        <c:v>16053.54752342704</c:v>
                      </c:pt>
                      <c:pt idx="39">
                        <c:v>16053.54752342704</c:v>
                      </c:pt>
                      <c:pt idx="40">
                        <c:v>8053.5475234270389</c:v>
                      </c:pt>
                      <c:pt idx="41">
                        <c:v>8053.5475234270389</c:v>
                      </c:pt>
                      <c:pt idx="42">
                        <c:v>16053.54752342704</c:v>
                      </c:pt>
                      <c:pt idx="43">
                        <c:v>16053.54752342704</c:v>
                      </c:pt>
                      <c:pt idx="44">
                        <c:v>8053.5475234270389</c:v>
                      </c:pt>
                      <c:pt idx="45">
                        <c:v>8053.5475234270389</c:v>
                      </c:pt>
                      <c:pt idx="46">
                        <c:v>16053.54752342704</c:v>
                      </c:pt>
                      <c:pt idx="47">
                        <c:v>16053.54752342704</c:v>
                      </c:pt>
                      <c:pt idx="48">
                        <c:v>8053.5475234270389</c:v>
                      </c:pt>
                      <c:pt idx="49">
                        <c:v>8053.5475234270389</c:v>
                      </c:pt>
                      <c:pt idx="50">
                        <c:v>16053.54752342704</c:v>
                      </c:pt>
                      <c:pt idx="51">
                        <c:v>16053.54752342704</c:v>
                      </c:pt>
                      <c:pt idx="52">
                        <c:v>8053.5475234270389</c:v>
                      </c:pt>
                      <c:pt idx="53">
                        <c:v>8053.5475234270389</c:v>
                      </c:pt>
                      <c:pt idx="54">
                        <c:v>16053.54752342704</c:v>
                      </c:pt>
                      <c:pt idx="55">
                        <c:v>16053.54752342704</c:v>
                      </c:pt>
                      <c:pt idx="56">
                        <c:v>8053.5475234270389</c:v>
                      </c:pt>
                      <c:pt idx="57">
                        <c:v>8053.5475234270389</c:v>
                      </c:pt>
                      <c:pt idx="58">
                        <c:v>16053.54752342704</c:v>
                      </c:pt>
                      <c:pt idx="59">
                        <c:v>16053.54752342704</c:v>
                      </c:pt>
                      <c:pt idx="60">
                        <c:v>8053.5475234270389</c:v>
                      </c:pt>
                      <c:pt idx="61">
                        <c:v>8053.5475234270389</c:v>
                      </c:pt>
                      <c:pt idx="62">
                        <c:v>16053.54752342704</c:v>
                      </c:pt>
                      <c:pt idx="63">
                        <c:v>16053.54752342704</c:v>
                      </c:pt>
                      <c:pt idx="64">
                        <c:v>8053.5475234270389</c:v>
                      </c:pt>
                      <c:pt idx="65">
                        <c:v>8053.5475234270389</c:v>
                      </c:pt>
                      <c:pt idx="66">
                        <c:v>16053.54752342704</c:v>
                      </c:pt>
                      <c:pt idx="67">
                        <c:v>16053.54752342704</c:v>
                      </c:pt>
                      <c:pt idx="68">
                        <c:v>8053.5475234270389</c:v>
                      </c:pt>
                      <c:pt idx="69">
                        <c:v>8053.5475234270389</c:v>
                      </c:pt>
                      <c:pt idx="70">
                        <c:v>16053.54752342704</c:v>
                      </c:pt>
                      <c:pt idx="71">
                        <c:v>16053.54752342704</c:v>
                      </c:pt>
                      <c:pt idx="72">
                        <c:v>8053.5475234270389</c:v>
                      </c:pt>
                      <c:pt idx="73">
                        <c:v>8053.5475234270389</c:v>
                      </c:pt>
                      <c:pt idx="74">
                        <c:v>16053.54752342704</c:v>
                      </c:pt>
                      <c:pt idx="75">
                        <c:v>16053.54752342704</c:v>
                      </c:pt>
                      <c:pt idx="76">
                        <c:v>8053.5475234270389</c:v>
                      </c:pt>
                      <c:pt idx="77">
                        <c:v>8053.5475234270389</c:v>
                      </c:pt>
                      <c:pt idx="78">
                        <c:v>16053.54752342704</c:v>
                      </c:pt>
                      <c:pt idx="79">
                        <c:v>16053.54752342704</c:v>
                      </c:pt>
                      <c:pt idx="80">
                        <c:v>8053.5475234270389</c:v>
                      </c:pt>
                      <c:pt idx="81">
                        <c:v>8053.5475234270389</c:v>
                      </c:pt>
                      <c:pt idx="82">
                        <c:v>16053.54752342704</c:v>
                      </c:pt>
                      <c:pt idx="83">
                        <c:v>16053.54752342704</c:v>
                      </c:pt>
                      <c:pt idx="84">
                        <c:v>8053.5475234270389</c:v>
                      </c:pt>
                      <c:pt idx="85">
                        <c:v>8053.5475234270389</c:v>
                      </c:pt>
                      <c:pt idx="86">
                        <c:v>16053.54752342704</c:v>
                      </c:pt>
                      <c:pt idx="87">
                        <c:v>16053.54752342704</c:v>
                      </c:pt>
                      <c:pt idx="88">
                        <c:v>8053.5475234270389</c:v>
                      </c:pt>
                      <c:pt idx="89">
                        <c:v>8053.5475234270389</c:v>
                      </c:pt>
                      <c:pt idx="90">
                        <c:v>16053.54752342704</c:v>
                      </c:pt>
                      <c:pt idx="91">
                        <c:v>16053.54752342704</c:v>
                      </c:pt>
                      <c:pt idx="92">
                        <c:v>8053.5475234270389</c:v>
                      </c:pt>
                      <c:pt idx="93">
                        <c:v>8053.5475234270389</c:v>
                      </c:pt>
                      <c:pt idx="94">
                        <c:v>16053.54752342704</c:v>
                      </c:pt>
                      <c:pt idx="95">
                        <c:v>16053.54752342704</c:v>
                      </c:pt>
                      <c:pt idx="96">
                        <c:v>8053.5475234270389</c:v>
                      </c:pt>
                      <c:pt idx="97">
                        <c:v>8053.5475234270389</c:v>
                      </c:pt>
                      <c:pt idx="98">
                        <c:v>16053.54752342704</c:v>
                      </c:pt>
                      <c:pt idx="99">
                        <c:v>16053.54752342704</c:v>
                      </c:pt>
                      <c:pt idx="100">
                        <c:v>8053.5475234270389</c:v>
                      </c:pt>
                      <c:pt idx="101">
                        <c:v>8053.5475234270389</c:v>
                      </c:pt>
                      <c:pt idx="102">
                        <c:v>16053.54752342704</c:v>
                      </c:pt>
                      <c:pt idx="103">
                        <c:v>16053.54752342704</c:v>
                      </c:pt>
                      <c:pt idx="104">
                        <c:v>8053.5475234270389</c:v>
                      </c:pt>
                      <c:pt idx="105">
                        <c:v>8053.5475234270389</c:v>
                      </c:pt>
                      <c:pt idx="106">
                        <c:v>16053.54752342704</c:v>
                      </c:pt>
                      <c:pt idx="107">
                        <c:v>16053.54752342704</c:v>
                      </c:pt>
                      <c:pt idx="108">
                        <c:v>8053.5475234270389</c:v>
                      </c:pt>
                      <c:pt idx="109">
                        <c:v>8053.5475234270389</c:v>
                      </c:pt>
                      <c:pt idx="110">
                        <c:v>16053.54752342704</c:v>
                      </c:pt>
                      <c:pt idx="111">
                        <c:v>16053.54752342704</c:v>
                      </c:pt>
                      <c:pt idx="112">
                        <c:v>8053.5475234270389</c:v>
                      </c:pt>
                      <c:pt idx="113">
                        <c:v>8053.5475234270389</c:v>
                      </c:pt>
                      <c:pt idx="114">
                        <c:v>16053.54752342704</c:v>
                      </c:pt>
                      <c:pt idx="115">
                        <c:v>16053.54752342704</c:v>
                      </c:pt>
                      <c:pt idx="116">
                        <c:v>8053.5475234270389</c:v>
                      </c:pt>
                      <c:pt idx="117">
                        <c:v>8053.5475234270389</c:v>
                      </c:pt>
                      <c:pt idx="118">
                        <c:v>16053.54752342704</c:v>
                      </c:pt>
                      <c:pt idx="119">
                        <c:v>16053.54752342704</c:v>
                      </c:pt>
                    </c:numCache>
                  </c:numRef>
                </c:yVal>
                <c:smooth val="0"/>
                <c:extLst>
                  <c:ext xmlns:c16="http://schemas.microsoft.com/office/drawing/2014/chart" uri="{C3380CC4-5D6E-409C-BE32-E72D297353CC}">
                    <c16:uniqueId val="{00000003-274D-4F60-B19A-BF53843FF9B6}"/>
                  </c:ext>
                </c:extLst>
              </c15:ser>
            </c15:filteredScatterSeries>
            <c15:filteredScatterSeries>
              <c15:ser>
                <c:idx val="2"/>
                <c:order val="4"/>
                <c:tx>
                  <c:strRef>
                    <c:extLst xmlns:c15="http://schemas.microsoft.com/office/drawing/2012/chart">
                      <c:ext xmlns:c15="http://schemas.microsoft.com/office/drawing/2012/chart" uri="{02D57815-91ED-43cb-92C2-25804820EDAC}">
                        <c15:formulaRef>
                          <c15:sqref>'RStore_unsteady H3_offset '!$R$10</c15:sqref>
                        </c15:formulaRef>
                      </c:ext>
                    </c:extLst>
                    <c:strCache>
                      <c:ptCount val="1"/>
                      <c:pt idx="0">
                        <c:v>30 steady low flow days </c:v>
                      </c:pt>
                    </c:strCache>
                  </c:strRef>
                </c:tx>
                <c:spPr>
                  <a:ln w="19050" cap="rnd">
                    <a:solidFill>
                      <a:schemeClr val="accent4">
                        <a:lumMod val="60000"/>
                        <a:lumOff val="40000"/>
                      </a:schemeClr>
                    </a:solidFill>
                    <a:round/>
                  </a:ln>
                  <a:effectLst/>
                </c:spPr>
                <c:marker>
                  <c:symbol val="none"/>
                </c:marker>
                <c:xVal>
                  <c:numRef>
                    <c:extLst xmlns:c15="http://schemas.microsoft.com/office/drawing/2012/chart">
                      <c:ext xmlns:c15="http://schemas.microsoft.com/office/drawing/2012/chart" uri="{02D57815-91ED-43cb-92C2-25804820EDAC}">
                        <c15:formulaRef>
                          <c15:sqref>'RStore_unsteady H3_offset '!$M$11:$M$130</c15:sqref>
                        </c15:formulaRef>
                      </c:ext>
                    </c:extLst>
                    <c:numCache>
                      <c:formatCode>m/d/yy\ h:mm;@</c:formatCode>
                      <c:ptCount val="120"/>
                      <c:pt idx="0">
                        <c:v>43252</c:v>
                      </c:pt>
                      <c:pt idx="1">
                        <c:v>43252.333333333336</c:v>
                      </c:pt>
                      <c:pt idx="2">
                        <c:v>43252.333333333336</c:v>
                      </c:pt>
                      <c:pt idx="3">
                        <c:v>43253</c:v>
                      </c:pt>
                      <c:pt idx="4">
                        <c:v>43253</c:v>
                      </c:pt>
                      <c:pt idx="5">
                        <c:v>43253.333333333336</c:v>
                      </c:pt>
                      <c:pt idx="6">
                        <c:v>43253.333333333336</c:v>
                      </c:pt>
                      <c:pt idx="7">
                        <c:v>43254</c:v>
                      </c:pt>
                      <c:pt idx="8">
                        <c:v>43254</c:v>
                      </c:pt>
                      <c:pt idx="9">
                        <c:v>43254.333333333336</c:v>
                      </c:pt>
                      <c:pt idx="10">
                        <c:v>43254.333333333336</c:v>
                      </c:pt>
                      <c:pt idx="11">
                        <c:v>43255</c:v>
                      </c:pt>
                      <c:pt idx="12">
                        <c:v>43255</c:v>
                      </c:pt>
                      <c:pt idx="13">
                        <c:v>43255.333333333336</c:v>
                      </c:pt>
                      <c:pt idx="14">
                        <c:v>43255.333333333336</c:v>
                      </c:pt>
                      <c:pt idx="15">
                        <c:v>43256</c:v>
                      </c:pt>
                      <c:pt idx="16">
                        <c:v>43256</c:v>
                      </c:pt>
                      <c:pt idx="17">
                        <c:v>43256.333333333336</c:v>
                      </c:pt>
                      <c:pt idx="18">
                        <c:v>43256.333333333336</c:v>
                      </c:pt>
                      <c:pt idx="19">
                        <c:v>43257</c:v>
                      </c:pt>
                      <c:pt idx="20">
                        <c:v>43257</c:v>
                      </c:pt>
                      <c:pt idx="21">
                        <c:v>43257.333333333336</c:v>
                      </c:pt>
                      <c:pt idx="22">
                        <c:v>43257.333333333336</c:v>
                      </c:pt>
                      <c:pt idx="23">
                        <c:v>43258</c:v>
                      </c:pt>
                      <c:pt idx="24">
                        <c:v>43258</c:v>
                      </c:pt>
                      <c:pt idx="25">
                        <c:v>43258.333333333336</c:v>
                      </c:pt>
                      <c:pt idx="26">
                        <c:v>43258.333333333336</c:v>
                      </c:pt>
                      <c:pt idx="27">
                        <c:v>43259</c:v>
                      </c:pt>
                      <c:pt idx="28">
                        <c:v>43259</c:v>
                      </c:pt>
                      <c:pt idx="29">
                        <c:v>43259.333333333336</c:v>
                      </c:pt>
                      <c:pt idx="30">
                        <c:v>43259.333333333336</c:v>
                      </c:pt>
                      <c:pt idx="31">
                        <c:v>43260</c:v>
                      </c:pt>
                      <c:pt idx="32">
                        <c:v>43260</c:v>
                      </c:pt>
                      <c:pt idx="33">
                        <c:v>43260.333333333336</c:v>
                      </c:pt>
                      <c:pt idx="34">
                        <c:v>43260.333333333336</c:v>
                      </c:pt>
                      <c:pt idx="35">
                        <c:v>43261</c:v>
                      </c:pt>
                      <c:pt idx="36">
                        <c:v>43261</c:v>
                      </c:pt>
                      <c:pt idx="37">
                        <c:v>43261.333333333336</c:v>
                      </c:pt>
                      <c:pt idx="38">
                        <c:v>43261.333333333336</c:v>
                      </c:pt>
                      <c:pt idx="39">
                        <c:v>43262</c:v>
                      </c:pt>
                      <c:pt idx="40">
                        <c:v>43262</c:v>
                      </c:pt>
                      <c:pt idx="41">
                        <c:v>43262.333333333336</c:v>
                      </c:pt>
                      <c:pt idx="42">
                        <c:v>43262.333333333336</c:v>
                      </c:pt>
                      <c:pt idx="43">
                        <c:v>43263</c:v>
                      </c:pt>
                      <c:pt idx="44">
                        <c:v>43263</c:v>
                      </c:pt>
                      <c:pt idx="45">
                        <c:v>43263.333333333336</c:v>
                      </c:pt>
                      <c:pt idx="46">
                        <c:v>43263.333333333336</c:v>
                      </c:pt>
                      <c:pt idx="47">
                        <c:v>43264</c:v>
                      </c:pt>
                      <c:pt idx="48">
                        <c:v>43264</c:v>
                      </c:pt>
                      <c:pt idx="49">
                        <c:v>43264.333333333336</c:v>
                      </c:pt>
                      <c:pt idx="50">
                        <c:v>43264.333333333336</c:v>
                      </c:pt>
                      <c:pt idx="51">
                        <c:v>43265</c:v>
                      </c:pt>
                      <c:pt idx="52">
                        <c:v>43265</c:v>
                      </c:pt>
                      <c:pt idx="53">
                        <c:v>43265.333333333336</c:v>
                      </c:pt>
                      <c:pt idx="54">
                        <c:v>43265.333333333336</c:v>
                      </c:pt>
                      <c:pt idx="55">
                        <c:v>43266</c:v>
                      </c:pt>
                      <c:pt idx="56">
                        <c:v>43266</c:v>
                      </c:pt>
                      <c:pt idx="57">
                        <c:v>43266.333333333336</c:v>
                      </c:pt>
                      <c:pt idx="58">
                        <c:v>43266.333333333336</c:v>
                      </c:pt>
                      <c:pt idx="59">
                        <c:v>43267</c:v>
                      </c:pt>
                      <c:pt idx="60">
                        <c:v>43267</c:v>
                      </c:pt>
                      <c:pt idx="61">
                        <c:v>43267.333333333336</c:v>
                      </c:pt>
                      <c:pt idx="62">
                        <c:v>43267.333333333336</c:v>
                      </c:pt>
                      <c:pt idx="63">
                        <c:v>43268</c:v>
                      </c:pt>
                      <c:pt idx="64">
                        <c:v>43268</c:v>
                      </c:pt>
                      <c:pt idx="65">
                        <c:v>43268.333333333336</c:v>
                      </c:pt>
                      <c:pt idx="66">
                        <c:v>43268.333333333336</c:v>
                      </c:pt>
                      <c:pt idx="67">
                        <c:v>43269</c:v>
                      </c:pt>
                      <c:pt idx="68">
                        <c:v>43269</c:v>
                      </c:pt>
                      <c:pt idx="69">
                        <c:v>43269.333333333336</c:v>
                      </c:pt>
                      <c:pt idx="70">
                        <c:v>43269.333333333336</c:v>
                      </c:pt>
                      <c:pt idx="71">
                        <c:v>43270</c:v>
                      </c:pt>
                      <c:pt idx="72">
                        <c:v>43270</c:v>
                      </c:pt>
                      <c:pt idx="73">
                        <c:v>43270.333333333336</c:v>
                      </c:pt>
                      <c:pt idx="74">
                        <c:v>43270.333333333336</c:v>
                      </c:pt>
                      <c:pt idx="75">
                        <c:v>43271</c:v>
                      </c:pt>
                      <c:pt idx="76">
                        <c:v>43271</c:v>
                      </c:pt>
                      <c:pt idx="77">
                        <c:v>43271.333333333336</c:v>
                      </c:pt>
                      <c:pt idx="78">
                        <c:v>43271.333333333336</c:v>
                      </c:pt>
                      <c:pt idx="79">
                        <c:v>43272</c:v>
                      </c:pt>
                      <c:pt idx="80">
                        <c:v>43272</c:v>
                      </c:pt>
                      <c:pt idx="81">
                        <c:v>43272.333333333336</c:v>
                      </c:pt>
                      <c:pt idx="82">
                        <c:v>43272.333333333336</c:v>
                      </c:pt>
                      <c:pt idx="83">
                        <c:v>43273</c:v>
                      </c:pt>
                      <c:pt idx="84">
                        <c:v>43273</c:v>
                      </c:pt>
                      <c:pt idx="85">
                        <c:v>43273.333333333336</c:v>
                      </c:pt>
                      <c:pt idx="86">
                        <c:v>43273.333333333336</c:v>
                      </c:pt>
                      <c:pt idx="87">
                        <c:v>43274</c:v>
                      </c:pt>
                      <c:pt idx="88">
                        <c:v>43274</c:v>
                      </c:pt>
                      <c:pt idx="89">
                        <c:v>43274.333333333336</c:v>
                      </c:pt>
                      <c:pt idx="90">
                        <c:v>43274.333333333336</c:v>
                      </c:pt>
                      <c:pt idx="91">
                        <c:v>43275</c:v>
                      </c:pt>
                      <c:pt idx="92">
                        <c:v>43275</c:v>
                      </c:pt>
                      <c:pt idx="93">
                        <c:v>43275.333333333336</c:v>
                      </c:pt>
                      <c:pt idx="94">
                        <c:v>43275.333333333336</c:v>
                      </c:pt>
                      <c:pt idx="95">
                        <c:v>43276</c:v>
                      </c:pt>
                      <c:pt idx="96">
                        <c:v>43276</c:v>
                      </c:pt>
                      <c:pt idx="97">
                        <c:v>43276.333333333336</c:v>
                      </c:pt>
                      <c:pt idx="98">
                        <c:v>43276.333333333336</c:v>
                      </c:pt>
                      <c:pt idx="99">
                        <c:v>43277</c:v>
                      </c:pt>
                      <c:pt idx="100">
                        <c:v>43277</c:v>
                      </c:pt>
                      <c:pt idx="101">
                        <c:v>43277.333333333336</c:v>
                      </c:pt>
                      <c:pt idx="102">
                        <c:v>43277.333333333336</c:v>
                      </c:pt>
                      <c:pt idx="103">
                        <c:v>43278</c:v>
                      </c:pt>
                      <c:pt idx="104">
                        <c:v>43278</c:v>
                      </c:pt>
                      <c:pt idx="105">
                        <c:v>43278.333333333336</c:v>
                      </c:pt>
                      <c:pt idx="106">
                        <c:v>43278.333333333336</c:v>
                      </c:pt>
                      <c:pt idx="107">
                        <c:v>43279</c:v>
                      </c:pt>
                      <c:pt idx="108">
                        <c:v>43279</c:v>
                      </c:pt>
                      <c:pt idx="109">
                        <c:v>43279.333333333336</c:v>
                      </c:pt>
                      <c:pt idx="110">
                        <c:v>43279.333333333336</c:v>
                      </c:pt>
                      <c:pt idx="111">
                        <c:v>43280</c:v>
                      </c:pt>
                      <c:pt idx="112">
                        <c:v>43280</c:v>
                      </c:pt>
                      <c:pt idx="113">
                        <c:v>43280.333333333336</c:v>
                      </c:pt>
                      <c:pt idx="114">
                        <c:v>43280.333333333336</c:v>
                      </c:pt>
                      <c:pt idx="115">
                        <c:v>43281</c:v>
                      </c:pt>
                      <c:pt idx="116">
                        <c:v>43281</c:v>
                      </c:pt>
                      <c:pt idx="117">
                        <c:v>43281.333333333336</c:v>
                      </c:pt>
                      <c:pt idx="118">
                        <c:v>43281.333333333336</c:v>
                      </c:pt>
                      <c:pt idx="119">
                        <c:v>43282</c:v>
                      </c:pt>
                    </c:numCache>
                  </c:numRef>
                </c:xVal>
                <c:yVal>
                  <c:numRef>
                    <c:extLst xmlns:c15="http://schemas.microsoft.com/office/drawing/2012/chart">
                      <c:ext xmlns:c15="http://schemas.microsoft.com/office/drawing/2012/chart" uri="{02D57815-91ED-43cb-92C2-25804820EDAC}">
                        <c15:formulaRef>
                          <c15:sqref>'RStore_unsteady H3_offset '!$R$11:$R$130</c15:sqref>
                        </c15:formulaRef>
                      </c:ext>
                    </c:extLst>
                    <c:numCache>
                      <c:formatCode>0</c:formatCode>
                      <c:ptCount val="120"/>
                      <c:pt idx="0">
                        <c:v>13386.880856760376</c:v>
                      </c:pt>
                      <c:pt idx="1">
                        <c:v>13386.880856760376</c:v>
                      </c:pt>
                      <c:pt idx="2">
                        <c:v>13386.880856760376</c:v>
                      </c:pt>
                      <c:pt idx="3">
                        <c:v>13386.880856760376</c:v>
                      </c:pt>
                      <c:pt idx="4">
                        <c:v>13386.880856760376</c:v>
                      </c:pt>
                      <c:pt idx="5">
                        <c:v>13386.880856760376</c:v>
                      </c:pt>
                      <c:pt idx="6">
                        <c:v>13386.880856760376</c:v>
                      </c:pt>
                      <c:pt idx="7">
                        <c:v>13386.880856760376</c:v>
                      </c:pt>
                      <c:pt idx="8">
                        <c:v>13386.880856760376</c:v>
                      </c:pt>
                      <c:pt idx="9">
                        <c:v>13386.880856760376</c:v>
                      </c:pt>
                      <c:pt idx="10">
                        <c:v>13386.880856760376</c:v>
                      </c:pt>
                      <c:pt idx="11">
                        <c:v>13386.880856760376</c:v>
                      </c:pt>
                      <c:pt idx="12">
                        <c:v>13386.880856760376</c:v>
                      </c:pt>
                      <c:pt idx="13">
                        <c:v>13386.880856760376</c:v>
                      </c:pt>
                      <c:pt idx="14">
                        <c:v>13386.880856760376</c:v>
                      </c:pt>
                      <c:pt idx="15">
                        <c:v>13386.880856760376</c:v>
                      </c:pt>
                      <c:pt idx="16">
                        <c:v>13386.880856760376</c:v>
                      </c:pt>
                      <c:pt idx="17">
                        <c:v>13386.880856760376</c:v>
                      </c:pt>
                      <c:pt idx="18">
                        <c:v>13386.880856760376</c:v>
                      </c:pt>
                      <c:pt idx="19">
                        <c:v>13386.880856760376</c:v>
                      </c:pt>
                      <c:pt idx="20">
                        <c:v>13386.880856760376</c:v>
                      </c:pt>
                      <c:pt idx="21">
                        <c:v>13386.880856760376</c:v>
                      </c:pt>
                      <c:pt idx="22">
                        <c:v>13386.880856760376</c:v>
                      </c:pt>
                      <c:pt idx="23">
                        <c:v>13386.880856760376</c:v>
                      </c:pt>
                      <c:pt idx="24">
                        <c:v>13386.880856760376</c:v>
                      </c:pt>
                      <c:pt idx="25">
                        <c:v>13386.880856760376</c:v>
                      </c:pt>
                      <c:pt idx="26">
                        <c:v>13386.880856760376</c:v>
                      </c:pt>
                      <c:pt idx="27">
                        <c:v>13386.880856760376</c:v>
                      </c:pt>
                      <c:pt idx="28">
                        <c:v>13386.880856760376</c:v>
                      </c:pt>
                      <c:pt idx="29">
                        <c:v>13386.880856760376</c:v>
                      </c:pt>
                      <c:pt idx="30">
                        <c:v>13386.880856760376</c:v>
                      </c:pt>
                      <c:pt idx="31">
                        <c:v>13386.880856760376</c:v>
                      </c:pt>
                      <c:pt idx="32">
                        <c:v>13386.880856760376</c:v>
                      </c:pt>
                      <c:pt idx="33">
                        <c:v>13386.880856760376</c:v>
                      </c:pt>
                      <c:pt idx="34">
                        <c:v>13386.880856760376</c:v>
                      </c:pt>
                      <c:pt idx="35">
                        <c:v>13386.880856760376</c:v>
                      </c:pt>
                      <c:pt idx="36">
                        <c:v>13386.880856760376</c:v>
                      </c:pt>
                      <c:pt idx="37">
                        <c:v>13386.880856760376</c:v>
                      </c:pt>
                      <c:pt idx="38">
                        <c:v>13386.880856760376</c:v>
                      </c:pt>
                      <c:pt idx="39">
                        <c:v>13386.880856760376</c:v>
                      </c:pt>
                      <c:pt idx="40">
                        <c:v>13386.880856760376</c:v>
                      </c:pt>
                      <c:pt idx="41">
                        <c:v>13386.880856760376</c:v>
                      </c:pt>
                      <c:pt idx="42">
                        <c:v>13386.880856760376</c:v>
                      </c:pt>
                      <c:pt idx="43">
                        <c:v>13386.880856760376</c:v>
                      </c:pt>
                      <c:pt idx="44">
                        <c:v>13386.880856760376</c:v>
                      </c:pt>
                      <c:pt idx="45">
                        <c:v>13386.880856760376</c:v>
                      </c:pt>
                      <c:pt idx="46">
                        <c:v>13386.880856760376</c:v>
                      </c:pt>
                      <c:pt idx="47">
                        <c:v>13386.880856760376</c:v>
                      </c:pt>
                      <c:pt idx="48">
                        <c:v>13386.880856760376</c:v>
                      </c:pt>
                      <c:pt idx="49">
                        <c:v>13386.880856760376</c:v>
                      </c:pt>
                      <c:pt idx="50">
                        <c:v>13386.880856760376</c:v>
                      </c:pt>
                      <c:pt idx="51">
                        <c:v>13386.880856760376</c:v>
                      </c:pt>
                      <c:pt idx="52">
                        <c:v>13386.880856760376</c:v>
                      </c:pt>
                      <c:pt idx="53">
                        <c:v>13386.880856760376</c:v>
                      </c:pt>
                      <c:pt idx="54">
                        <c:v>13386.880856760376</c:v>
                      </c:pt>
                      <c:pt idx="55">
                        <c:v>13386.880856760376</c:v>
                      </c:pt>
                      <c:pt idx="56">
                        <c:v>13386.880856760376</c:v>
                      </c:pt>
                      <c:pt idx="57">
                        <c:v>13386.880856760376</c:v>
                      </c:pt>
                      <c:pt idx="58">
                        <c:v>13386.880856760376</c:v>
                      </c:pt>
                      <c:pt idx="59">
                        <c:v>13386.880856760376</c:v>
                      </c:pt>
                      <c:pt idx="60">
                        <c:v>13386.880856760376</c:v>
                      </c:pt>
                      <c:pt idx="61">
                        <c:v>13386.880856760376</c:v>
                      </c:pt>
                      <c:pt idx="62">
                        <c:v>13386.880856760376</c:v>
                      </c:pt>
                      <c:pt idx="63">
                        <c:v>13386.880856760376</c:v>
                      </c:pt>
                      <c:pt idx="64">
                        <c:v>13386.880856760376</c:v>
                      </c:pt>
                      <c:pt idx="65">
                        <c:v>13386.880856760376</c:v>
                      </c:pt>
                      <c:pt idx="66">
                        <c:v>13386.880856760376</c:v>
                      </c:pt>
                      <c:pt idx="67">
                        <c:v>13386.880856760376</c:v>
                      </c:pt>
                      <c:pt idx="68">
                        <c:v>13386.880856760376</c:v>
                      </c:pt>
                      <c:pt idx="69">
                        <c:v>13386.880856760376</c:v>
                      </c:pt>
                      <c:pt idx="70">
                        <c:v>13386.880856760376</c:v>
                      </c:pt>
                      <c:pt idx="71">
                        <c:v>13386.880856760376</c:v>
                      </c:pt>
                      <c:pt idx="72">
                        <c:v>13386.880856760376</c:v>
                      </c:pt>
                      <c:pt idx="73">
                        <c:v>13386.880856760376</c:v>
                      </c:pt>
                      <c:pt idx="74">
                        <c:v>13386.880856760376</c:v>
                      </c:pt>
                      <c:pt idx="75">
                        <c:v>13386.880856760376</c:v>
                      </c:pt>
                      <c:pt idx="76">
                        <c:v>13386.880856760376</c:v>
                      </c:pt>
                      <c:pt idx="77">
                        <c:v>13386.880856760376</c:v>
                      </c:pt>
                      <c:pt idx="78">
                        <c:v>13386.880856760376</c:v>
                      </c:pt>
                      <c:pt idx="79">
                        <c:v>13386.880856760376</c:v>
                      </c:pt>
                      <c:pt idx="80">
                        <c:v>13386.880856760376</c:v>
                      </c:pt>
                      <c:pt idx="81">
                        <c:v>13386.880856760376</c:v>
                      </c:pt>
                      <c:pt idx="82">
                        <c:v>13386.880856760376</c:v>
                      </c:pt>
                      <c:pt idx="83">
                        <c:v>13386.880856760376</c:v>
                      </c:pt>
                      <c:pt idx="84">
                        <c:v>13386.880856760376</c:v>
                      </c:pt>
                      <c:pt idx="85">
                        <c:v>13386.880856760376</c:v>
                      </c:pt>
                      <c:pt idx="86">
                        <c:v>13386.880856760376</c:v>
                      </c:pt>
                      <c:pt idx="87">
                        <c:v>13386.880856760376</c:v>
                      </c:pt>
                      <c:pt idx="88">
                        <c:v>13386.880856760376</c:v>
                      </c:pt>
                      <c:pt idx="89">
                        <c:v>13386.880856760376</c:v>
                      </c:pt>
                      <c:pt idx="90">
                        <c:v>13386.880856760376</c:v>
                      </c:pt>
                      <c:pt idx="91">
                        <c:v>13386.880856760376</c:v>
                      </c:pt>
                      <c:pt idx="92">
                        <c:v>13386.880856760376</c:v>
                      </c:pt>
                      <c:pt idx="93">
                        <c:v>13386.880856760376</c:v>
                      </c:pt>
                      <c:pt idx="94">
                        <c:v>13386.880856760376</c:v>
                      </c:pt>
                      <c:pt idx="95">
                        <c:v>13386.880856760376</c:v>
                      </c:pt>
                      <c:pt idx="96">
                        <c:v>13386.880856760376</c:v>
                      </c:pt>
                      <c:pt idx="97">
                        <c:v>13386.880856760376</c:v>
                      </c:pt>
                      <c:pt idx="98">
                        <c:v>13386.880856760376</c:v>
                      </c:pt>
                      <c:pt idx="99">
                        <c:v>13386.880856760376</c:v>
                      </c:pt>
                      <c:pt idx="100">
                        <c:v>13386.880856760376</c:v>
                      </c:pt>
                      <c:pt idx="101">
                        <c:v>13386.880856760376</c:v>
                      </c:pt>
                      <c:pt idx="102">
                        <c:v>13386.880856760376</c:v>
                      </c:pt>
                      <c:pt idx="103">
                        <c:v>13386.880856760376</c:v>
                      </c:pt>
                      <c:pt idx="104">
                        <c:v>13386.880856760376</c:v>
                      </c:pt>
                      <c:pt idx="105">
                        <c:v>13386.880856760376</c:v>
                      </c:pt>
                      <c:pt idx="106">
                        <c:v>13386.880856760376</c:v>
                      </c:pt>
                      <c:pt idx="107">
                        <c:v>13386.880856760376</c:v>
                      </c:pt>
                      <c:pt idx="108">
                        <c:v>13386.880856760376</c:v>
                      </c:pt>
                      <c:pt idx="109">
                        <c:v>13386.880856760376</c:v>
                      </c:pt>
                      <c:pt idx="110">
                        <c:v>13386.880856760376</c:v>
                      </c:pt>
                      <c:pt idx="111">
                        <c:v>13386.880856760376</c:v>
                      </c:pt>
                      <c:pt idx="112">
                        <c:v>13386.880856760376</c:v>
                      </c:pt>
                      <c:pt idx="113">
                        <c:v>13386.880856760376</c:v>
                      </c:pt>
                      <c:pt idx="114">
                        <c:v>13386.880856760376</c:v>
                      </c:pt>
                      <c:pt idx="115">
                        <c:v>13386.880856760376</c:v>
                      </c:pt>
                      <c:pt idx="116">
                        <c:v>13386.880856760376</c:v>
                      </c:pt>
                      <c:pt idx="117">
                        <c:v>13386.880856760376</c:v>
                      </c:pt>
                      <c:pt idx="118">
                        <c:v>13386.880856760376</c:v>
                      </c:pt>
                      <c:pt idx="119">
                        <c:v>13386.880856760376</c:v>
                      </c:pt>
                    </c:numCache>
                  </c:numRef>
                </c:yVal>
                <c:smooth val="0"/>
                <c:extLst xmlns:c15="http://schemas.microsoft.com/office/drawing/2012/chart">
                  <c:ext xmlns:c16="http://schemas.microsoft.com/office/drawing/2014/chart" uri="{C3380CC4-5D6E-409C-BE32-E72D297353CC}">
                    <c16:uniqueId val="{00000004-274D-4F60-B19A-BF53843FF9B6}"/>
                  </c:ext>
                </c:extLst>
              </c15:ser>
            </c15:filteredScatterSeries>
          </c:ext>
        </c:extLst>
      </c:scatterChart>
      <c:valAx>
        <c:axId val="1232607231"/>
        <c:scaling>
          <c:orientation val="minMax"/>
          <c:max val="43282"/>
          <c:min val="43252"/>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sz="1200" b="1"/>
                  <a:t>Time</a:t>
                </a:r>
              </a:p>
            </c:rich>
          </c:tx>
          <c:layout>
            <c:manualLayout>
              <c:xMode val="edge"/>
              <c:yMode val="edge"/>
              <c:x val="0.49648428391889943"/>
              <c:y val="0.94188429620208591"/>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409]h:mm\ AM/PM;@"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noFill/>
                <a:latin typeface="+mn-lt"/>
                <a:ea typeface="+mn-ea"/>
                <a:cs typeface="+mn-cs"/>
              </a:defRPr>
            </a:pPr>
            <a:endParaRPr lang="en-US"/>
          </a:p>
        </c:txPr>
        <c:crossAx val="1004623487"/>
        <c:crosses val="autoZero"/>
        <c:crossBetween val="midCat"/>
        <c:majorUnit val="1"/>
      </c:valAx>
      <c:valAx>
        <c:axId val="1004623487"/>
        <c:scaling>
          <c:orientation val="minMax"/>
          <c:min val="8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r>
                  <a:rPr lang="en-US" sz="1200" b="1"/>
                  <a:t>Release</a:t>
                </a:r>
                <a:r>
                  <a:rPr lang="en-US" sz="1200" b="1" baseline="0"/>
                  <a:t> (cfs)</a:t>
                </a:r>
                <a:endParaRPr lang="en-US" sz="1200" b="1"/>
              </a:p>
            </c:rich>
          </c:tx>
          <c:layout>
            <c:manualLayout>
              <c:xMode val="edge"/>
              <c:yMode val="edge"/>
              <c:x val="9.6197727636091364E-3"/>
              <c:y val="0.41200856199549646"/>
            </c:manualLayout>
          </c:layout>
          <c:overlay val="0"/>
          <c:spPr>
            <a:noFill/>
            <a:ln>
              <a:noFill/>
            </a:ln>
            <a:effectLst/>
          </c:spPr>
          <c:txPr>
            <a:bodyPr rot="-54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1232607231"/>
        <c:crosses val="autoZero"/>
        <c:crossBetween val="midCat"/>
      </c:valAx>
      <c:spPr>
        <a:noFill/>
        <a:ln>
          <a:noFill/>
        </a:ln>
        <a:effectLst/>
      </c:spPr>
    </c:plotArea>
    <c:legend>
      <c:legendPos val="b"/>
      <c:layout>
        <c:manualLayout>
          <c:xMode val="edge"/>
          <c:yMode val="edge"/>
          <c:x val="4.9999975258397174E-2"/>
          <c:y val="0.96485782391150521"/>
          <c:w val="0.94583494085025011"/>
          <c:h val="3.5142176088494743E-2"/>
        </c:manualLayout>
      </c:layout>
      <c:overlay val="0"/>
      <c:spPr>
        <a:noFill/>
        <a:ln>
          <a:noFill/>
        </a:ln>
        <a:effectLst/>
      </c:spPr>
      <c:txPr>
        <a:bodyPr rot="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1736959952605664E-2"/>
          <c:y val="2.3832933391276998E-2"/>
          <c:w val="0.79214895618090331"/>
          <c:h val="0.88214928532335579"/>
        </c:manualLayout>
      </c:layout>
      <c:scatterChart>
        <c:scatterStyle val="smoothMarker"/>
        <c:varyColors val="0"/>
        <c:ser>
          <c:idx val="5"/>
          <c:order val="0"/>
          <c:tx>
            <c:v>V1 H0</c:v>
          </c:tx>
          <c:spPr>
            <a:ln w="25400" cap="rnd">
              <a:solidFill>
                <a:srgbClr val="FFFF75"/>
              </a:solidFill>
              <a:prstDash val="sysDot"/>
              <a:round/>
            </a:ln>
            <a:effectLst/>
          </c:spPr>
          <c:marker>
            <c:symbol val="diamond"/>
            <c:size val="6"/>
            <c:spPr>
              <a:solidFill>
                <a:srgbClr val="FFFF75"/>
              </a:solidFill>
              <a:ln w="12700">
                <a:solidFill>
                  <a:schemeClr val="bg2">
                    <a:lumMod val="90000"/>
                  </a:schemeClr>
                </a:solidFill>
              </a:ln>
              <a:effectLst/>
            </c:spPr>
          </c:marker>
          <c:xVal>
            <c:numRef>
              <c:f>'[1]Weekend Model_offset'!$C$5:$C$16</c:f>
              <c:numCache>
                <c:formatCode>General</c:formatCode>
                <c:ptCount val="12"/>
                <c:pt idx="0">
                  <c:v>16.393819742586299</c:v>
                </c:pt>
                <c:pt idx="1">
                  <c:v>16.683168403514401</c:v>
                </c:pt>
                <c:pt idx="2">
                  <c:v>16.8640113165944</c:v>
                </c:pt>
                <c:pt idx="3">
                  <c:v>16.966226876161301</c:v>
                </c:pt>
                <c:pt idx="4">
                  <c:v>17.077734759325299</c:v>
                </c:pt>
                <c:pt idx="5">
                  <c:v>17.077734759325299</c:v>
                </c:pt>
                <c:pt idx="6">
                  <c:v>17.021974564797901</c:v>
                </c:pt>
                <c:pt idx="7">
                  <c:v>16.896466872708999</c:v>
                </c:pt>
                <c:pt idx="8">
                  <c:v>16.708205334575602</c:v>
                </c:pt>
                <c:pt idx="9">
                  <c:v>16.394436104353399</c:v>
                </c:pt>
                <c:pt idx="10">
                  <c:v>16.0806668741312</c:v>
                </c:pt>
                <c:pt idx="11">
                  <c:v>15.766897643908999</c:v>
                </c:pt>
              </c:numCache>
            </c:numRef>
          </c:xVal>
          <c:yVal>
            <c:numRef>
              <c:f>'[1]Weekend Model_offset'!$B$5:$B$16</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30</c:v>
                </c:pt>
              </c:numCache>
            </c:numRef>
          </c:yVal>
          <c:smooth val="1"/>
          <c:extLst>
            <c:ext xmlns:c16="http://schemas.microsoft.com/office/drawing/2014/chart" uri="{C3380CC4-5D6E-409C-BE32-E72D297353CC}">
              <c16:uniqueId val="{00000000-A987-4F78-ACD0-CB0B3C6FA67A}"/>
            </c:ext>
          </c:extLst>
        </c:ser>
        <c:ser>
          <c:idx val="6"/>
          <c:order val="1"/>
          <c:tx>
            <c:v>V2 H0</c:v>
          </c:tx>
          <c:spPr>
            <a:ln w="25400" cap="rnd">
              <a:solidFill>
                <a:srgbClr val="FCF725"/>
              </a:solidFill>
              <a:prstDash val="sysDash"/>
              <a:round/>
            </a:ln>
            <a:effectLst/>
          </c:spPr>
          <c:marker>
            <c:symbol val="circle"/>
            <c:size val="5"/>
            <c:spPr>
              <a:solidFill>
                <a:srgbClr val="FCF725"/>
              </a:solidFill>
              <a:ln w="9525">
                <a:solidFill>
                  <a:schemeClr val="bg2">
                    <a:lumMod val="90000"/>
                  </a:schemeClr>
                </a:solidFill>
              </a:ln>
              <a:effectLst/>
            </c:spPr>
          </c:marker>
          <c:xVal>
            <c:numRef>
              <c:f>'[1]Weekend Model_offset'!$D$5:$D$16</c:f>
              <c:numCache>
                <c:formatCode>General</c:formatCode>
                <c:ptCount val="12"/>
                <c:pt idx="0">
                  <c:v>18.919692862372202</c:v>
                </c:pt>
                <c:pt idx="1">
                  <c:v>19.159794534194397</c:v>
                </c:pt>
                <c:pt idx="2">
                  <c:v>19.279845370105502</c:v>
                </c:pt>
                <c:pt idx="3">
                  <c:v>19.339870788060999</c:v>
                </c:pt>
                <c:pt idx="4">
                  <c:v>19.399896206016599</c:v>
                </c:pt>
                <c:pt idx="5">
                  <c:v>19.337142359972201</c:v>
                </c:pt>
                <c:pt idx="6">
                  <c:v>19.2743885139277</c:v>
                </c:pt>
                <c:pt idx="7">
                  <c:v>19.148880821838802</c:v>
                </c:pt>
                <c:pt idx="8">
                  <c:v>18.960619283705498</c:v>
                </c:pt>
                <c:pt idx="9">
                  <c:v>18.646850053483298</c:v>
                </c:pt>
                <c:pt idx="10">
                  <c:v>18.333080823261</c:v>
                </c:pt>
                <c:pt idx="11">
                  <c:v>18.0193115930388</c:v>
                </c:pt>
              </c:numCache>
            </c:numRef>
          </c:xVal>
          <c:yVal>
            <c:numRef>
              <c:f>'[1]Weekend Model_offset'!$B$5:$B$16</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30</c:v>
                </c:pt>
              </c:numCache>
            </c:numRef>
          </c:yVal>
          <c:smooth val="1"/>
          <c:extLst>
            <c:ext xmlns:c16="http://schemas.microsoft.com/office/drawing/2014/chart" uri="{C3380CC4-5D6E-409C-BE32-E72D297353CC}">
              <c16:uniqueId val="{00000001-A987-4F78-ACD0-CB0B3C6FA67A}"/>
            </c:ext>
          </c:extLst>
        </c:ser>
        <c:ser>
          <c:idx val="7"/>
          <c:order val="2"/>
          <c:tx>
            <c:v>V3 H0</c:v>
          </c:tx>
          <c:spPr>
            <a:ln w="25400" cap="rnd">
              <a:solidFill>
                <a:srgbClr val="FFD347"/>
              </a:solidFill>
              <a:prstDash val="dashDot"/>
              <a:round/>
            </a:ln>
            <a:effectLst/>
          </c:spPr>
          <c:marker>
            <c:symbol val="triangle"/>
            <c:size val="6"/>
            <c:spPr>
              <a:solidFill>
                <a:srgbClr val="FFD347"/>
              </a:solidFill>
              <a:ln w="9525">
                <a:solidFill>
                  <a:schemeClr val="bg2">
                    <a:lumMod val="90000"/>
                  </a:schemeClr>
                </a:solidFill>
              </a:ln>
              <a:effectLst/>
            </c:spPr>
          </c:marker>
          <c:xVal>
            <c:numRef>
              <c:f>'[1]Weekend Model_offset'!$E$5:$E$16</c:f>
              <c:numCache>
                <c:formatCode>General</c:formatCode>
                <c:ptCount val="12"/>
                <c:pt idx="0">
                  <c:v>21.172106811501997</c:v>
                </c:pt>
                <c:pt idx="1">
                  <c:v>21.4122084833242</c:v>
                </c:pt>
                <c:pt idx="2">
                  <c:v>21.532259319235298</c:v>
                </c:pt>
                <c:pt idx="3">
                  <c:v>21.592284737190898</c:v>
                </c:pt>
                <c:pt idx="4">
                  <c:v>21.652310155146402</c:v>
                </c:pt>
                <c:pt idx="5">
                  <c:v>21.589556309101997</c:v>
                </c:pt>
                <c:pt idx="6">
                  <c:v>21.526802463057599</c:v>
                </c:pt>
                <c:pt idx="7">
                  <c:v>21.4012947709687</c:v>
                </c:pt>
                <c:pt idx="8">
                  <c:v>21.213033232835301</c:v>
                </c:pt>
                <c:pt idx="9">
                  <c:v>20.899264002613101</c:v>
                </c:pt>
                <c:pt idx="10">
                  <c:v>20.585494772390899</c:v>
                </c:pt>
                <c:pt idx="11">
                  <c:v>20.271725542168699</c:v>
                </c:pt>
              </c:numCache>
            </c:numRef>
          </c:xVal>
          <c:yVal>
            <c:numRef>
              <c:f>'[1]Weekend Model_offset'!$B$5:$B$16</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30</c:v>
                </c:pt>
              </c:numCache>
            </c:numRef>
          </c:yVal>
          <c:smooth val="1"/>
          <c:extLst>
            <c:ext xmlns:c16="http://schemas.microsoft.com/office/drawing/2014/chart" uri="{C3380CC4-5D6E-409C-BE32-E72D297353CC}">
              <c16:uniqueId val="{00000002-A987-4F78-ACD0-CB0B3C6FA67A}"/>
            </c:ext>
          </c:extLst>
        </c:ser>
        <c:ser>
          <c:idx val="8"/>
          <c:order val="3"/>
          <c:tx>
            <c:v>V4 H0</c:v>
          </c:tx>
          <c:spPr>
            <a:ln w="25400" cap="rnd">
              <a:solidFill>
                <a:srgbClr val="FEC200"/>
              </a:solidFill>
              <a:prstDash val="lgDashDot"/>
              <a:round/>
            </a:ln>
            <a:effectLst/>
          </c:spPr>
          <c:marker>
            <c:symbol val="star"/>
            <c:size val="6"/>
            <c:spPr>
              <a:solidFill>
                <a:srgbClr val="FEC200"/>
              </a:solidFill>
              <a:ln w="9525">
                <a:solidFill>
                  <a:schemeClr val="bg2">
                    <a:lumMod val="90000"/>
                  </a:schemeClr>
                </a:solidFill>
              </a:ln>
              <a:effectLst/>
            </c:spPr>
          </c:marker>
          <c:xVal>
            <c:numRef>
              <c:f>'[1]Weekend Model_offset'!$F$5:$F$16</c:f>
              <c:numCache>
                <c:formatCode>General</c:formatCode>
                <c:ptCount val="12"/>
                <c:pt idx="0">
                  <c:v>23.4245207606319</c:v>
                </c:pt>
                <c:pt idx="1">
                  <c:v>23.664622432454102</c:v>
                </c:pt>
                <c:pt idx="2">
                  <c:v>23.7846732683652</c:v>
                </c:pt>
                <c:pt idx="3">
                  <c:v>23.8446986863208</c:v>
                </c:pt>
                <c:pt idx="4">
                  <c:v>23.904724104276301</c:v>
                </c:pt>
                <c:pt idx="5">
                  <c:v>23.8419702582319</c:v>
                </c:pt>
                <c:pt idx="6">
                  <c:v>23.779216412187402</c:v>
                </c:pt>
                <c:pt idx="7">
                  <c:v>23.6537087200985</c:v>
                </c:pt>
                <c:pt idx="8">
                  <c:v>23.4654471819652</c:v>
                </c:pt>
                <c:pt idx="9">
                  <c:v>23.151677951743</c:v>
                </c:pt>
                <c:pt idx="10">
                  <c:v>22.837908721520801</c:v>
                </c:pt>
                <c:pt idx="11">
                  <c:v>22.524139491298499</c:v>
                </c:pt>
              </c:numCache>
            </c:numRef>
          </c:xVal>
          <c:yVal>
            <c:numRef>
              <c:f>'[1]Weekend Model_offset'!$B$5:$B$16</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30</c:v>
                </c:pt>
              </c:numCache>
            </c:numRef>
          </c:yVal>
          <c:smooth val="1"/>
          <c:extLst>
            <c:ext xmlns:c16="http://schemas.microsoft.com/office/drawing/2014/chart" uri="{C3380CC4-5D6E-409C-BE32-E72D297353CC}">
              <c16:uniqueId val="{00000003-A987-4F78-ACD0-CB0B3C6FA67A}"/>
            </c:ext>
          </c:extLst>
        </c:ser>
        <c:ser>
          <c:idx val="4"/>
          <c:order val="4"/>
          <c:tx>
            <c:v>V5 H0</c:v>
          </c:tx>
          <c:spPr>
            <a:ln w="22225" cap="rnd">
              <a:solidFill>
                <a:srgbClr val="AC8300"/>
              </a:solidFill>
              <a:round/>
            </a:ln>
            <a:effectLst/>
          </c:spPr>
          <c:marker>
            <c:symbol val="star"/>
            <c:size val="6"/>
            <c:spPr>
              <a:noFill/>
              <a:ln w="9525">
                <a:solidFill>
                  <a:srgbClr val="AC8300"/>
                </a:solidFill>
              </a:ln>
              <a:effectLst/>
            </c:spPr>
          </c:marker>
          <c:xVal>
            <c:numRef>
              <c:f>'[1]Weekend Model_offset'!$G$5:$G$16</c:f>
              <c:numCache>
                <c:formatCode>General</c:formatCode>
                <c:ptCount val="12"/>
                <c:pt idx="0">
                  <c:v>25.676934709761703</c:v>
                </c:pt>
                <c:pt idx="1">
                  <c:v>25.917036381583898</c:v>
                </c:pt>
                <c:pt idx="2">
                  <c:v>26.037087217495099</c:v>
                </c:pt>
                <c:pt idx="3">
                  <c:v>26.097112635450603</c:v>
                </c:pt>
                <c:pt idx="4">
                  <c:v>26.1571380534062</c:v>
                </c:pt>
                <c:pt idx="5">
                  <c:v>26.094384207361699</c:v>
                </c:pt>
                <c:pt idx="6">
                  <c:v>26.031630361317298</c:v>
                </c:pt>
                <c:pt idx="7">
                  <c:v>25.906122669228402</c:v>
                </c:pt>
                <c:pt idx="8">
                  <c:v>25.717861131094999</c:v>
                </c:pt>
                <c:pt idx="9">
                  <c:v>25.4040919008728</c:v>
                </c:pt>
                <c:pt idx="10">
                  <c:v>25.0903226706506</c:v>
                </c:pt>
                <c:pt idx="11">
                  <c:v>24.776553440428398</c:v>
                </c:pt>
              </c:numCache>
            </c:numRef>
          </c:xVal>
          <c:yVal>
            <c:numRef>
              <c:f>'[1]Weekend Model_offset'!$B$5:$B$16</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30</c:v>
                </c:pt>
              </c:numCache>
            </c:numRef>
          </c:yVal>
          <c:smooth val="1"/>
          <c:extLst>
            <c:ext xmlns:c16="http://schemas.microsoft.com/office/drawing/2014/chart" uri="{C3380CC4-5D6E-409C-BE32-E72D297353CC}">
              <c16:uniqueId val="{00000004-A987-4F78-ACD0-CB0B3C6FA67A}"/>
            </c:ext>
          </c:extLst>
        </c:ser>
        <c:ser>
          <c:idx val="0"/>
          <c:order val="5"/>
          <c:tx>
            <c:v>V1 H500</c:v>
          </c:tx>
          <c:spPr>
            <a:ln w="25400" cap="rnd">
              <a:solidFill>
                <a:schemeClr val="accent5">
                  <a:lumMod val="20000"/>
                  <a:lumOff val="80000"/>
                </a:schemeClr>
              </a:solidFill>
              <a:prstDash val="sysDot"/>
              <a:round/>
            </a:ln>
            <a:effectLst/>
          </c:spPr>
          <c:marker>
            <c:symbol val="diamond"/>
            <c:size val="6"/>
            <c:spPr>
              <a:solidFill>
                <a:schemeClr val="accent5">
                  <a:lumMod val="20000"/>
                  <a:lumOff val="80000"/>
                </a:schemeClr>
              </a:solidFill>
              <a:ln w="9525">
                <a:solidFill>
                  <a:schemeClr val="tx2">
                    <a:lumMod val="20000"/>
                    <a:lumOff val="80000"/>
                  </a:schemeClr>
                </a:solidFill>
              </a:ln>
              <a:effectLst/>
            </c:spPr>
          </c:marker>
          <c:xVal>
            <c:numRef>
              <c:f>'[1]Weekend Model_offset'!$J$5:$J$16</c:f>
              <c:numCache>
                <c:formatCode>General</c:formatCode>
                <c:ptCount val="12"/>
                <c:pt idx="0">
                  <c:v>16.393819742586299</c:v>
                </c:pt>
                <c:pt idx="1">
                  <c:v>16.644209598591299</c:v>
                </c:pt>
                <c:pt idx="2">
                  <c:v>16.8007032585944</c:v>
                </c:pt>
                <c:pt idx="3">
                  <c:v>16.889156196857002</c:v>
                </c:pt>
                <c:pt idx="4">
                  <c:v>16.985650311325301</c:v>
                </c:pt>
                <c:pt idx="5">
                  <c:v>16.981813459325299</c:v>
                </c:pt>
                <c:pt idx="6">
                  <c:v>16.977976607325299</c:v>
                </c:pt>
                <c:pt idx="7">
                  <c:v>16.859633093509</c:v>
                </c:pt>
                <c:pt idx="8">
                  <c:v>16.677510518575598</c:v>
                </c:pt>
                <c:pt idx="9">
                  <c:v>16.373972893686798</c:v>
                </c:pt>
                <c:pt idx="10">
                  <c:v>16.070435268797901</c:v>
                </c:pt>
                <c:pt idx="11">
                  <c:v>15.766897643908999</c:v>
                </c:pt>
              </c:numCache>
            </c:numRef>
          </c:xVal>
          <c:yVal>
            <c:numRef>
              <c:f>'[1]Weekend Model_offset'!$B$5:$B$16</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30</c:v>
                </c:pt>
              </c:numCache>
            </c:numRef>
          </c:yVal>
          <c:smooth val="1"/>
          <c:extLst>
            <c:ext xmlns:c16="http://schemas.microsoft.com/office/drawing/2014/chart" uri="{C3380CC4-5D6E-409C-BE32-E72D297353CC}">
              <c16:uniqueId val="{00000005-A987-4F78-ACD0-CB0B3C6FA67A}"/>
            </c:ext>
          </c:extLst>
        </c:ser>
        <c:ser>
          <c:idx val="1"/>
          <c:order val="6"/>
          <c:tx>
            <c:v>V2 H500</c:v>
          </c:tx>
          <c:spPr>
            <a:ln w="25400" cap="rnd">
              <a:solidFill>
                <a:schemeClr val="accent1">
                  <a:lumMod val="60000"/>
                  <a:lumOff val="40000"/>
                </a:schemeClr>
              </a:solidFill>
              <a:prstDash val="sysDash"/>
              <a:round/>
            </a:ln>
            <a:effectLst/>
          </c:spPr>
          <c:marker>
            <c:symbol val="circle"/>
            <c:size val="6"/>
            <c:spPr>
              <a:solidFill>
                <a:schemeClr val="accent1">
                  <a:lumMod val="60000"/>
                  <a:lumOff val="40000"/>
                </a:schemeClr>
              </a:solidFill>
              <a:ln w="9525">
                <a:solidFill>
                  <a:schemeClr val="tx2">
                    <a:lumMod val="20000"/>
                    <a:lumOff val="80000"/>
                  </a:schemeClr>
                </a:solidFill>
              </a:ln>
              <a:effectLst/>
            </c:spPr>
          </c:marker>
          <c:xVal>
            <c:numRef>
              <c:f>'[1]Weekend Model_offset'!$K$5:$K$16</c:f>
              <c:numCache>
                <c:formatCode>General</c:formatCode>
                <c:ptCount val="12"/>
                <c:pt idx="0">
                  <c:v>18.919692862372202</c:v>
                </c:pt>
                <c:pt idx="1">
                  <c:v>19.137285002461002</c:v>
                </c:pt>
                <c:pt idx="2">
                  <c:v>19.2460810725055</c:v>
                </c:pt>
                <c:pt idx="3">
                  <c:v>19.3004791075277</c:v>
                </c:pt>
                <c:pt idx="4">
                  <c:v>19.354877142549899</c:v>
                </c:pt>
                <c:pt idx="5">
                  <c:v>19.294169617572198</c:v>
                </c:pt>
                <c:pt idx="6">
                  <c:v>19.233462092594401</c:v>
                </c:pt>
                <c:pt idx="7">
                  <c:v>19.1120470426388</c:v>
                </c:pt>
                <c:pt idx="8">
                  <c:v>18.929924467705501</c:v>
                </c:pt>
                <c:pt idx="9">
                  <c:v>18.626386842816597</c:v>
                </c:pt>
                <c:pt idx="10">
                  <c:v>18.3228492179277</c:v>
                </c:pt>
                <c:pt idx="11">
                  <c:v>18.0193115930388</c:v>
                </c:pt>
              </c:numCache>
            </c:numRef>
          </c:xVal>
          <c:yVal>
            <c:numRef>
              <c:f>'[1]Weekend Model_offset'!$B$5:$B$16</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30</c:v>
                </c:pt>
              </c:numCache>
            </c:numRef>
          </c:yVal>
          <c:smooth val="1"/>
          <c:extLst>
            <c:ext xmlns:c16="http://schemas.microsoft.com/office/drawing/2014/chart" uri="{C3380CC4-5D6E-409C-BE32-E72D297353CC}">
              <c16:uniqueId val="{00000006-A987-4F78-ACD0-CB0B3C6FA67A}"/>
            </c:ext>
          </c:extLst>
        </c:ser>
        <c:ser>
          <c:idx val="2"/>
          <c:order val="7"/>
          <c:tx>
            <c:v>V3 H500</c:v>
          </c:tx>
          <c:spPr>
            <a:ln w="25400" cap="rnd">
              <a:solidFill>
                <a:srgbClr val="00B0F0"/>
              </a:solidFill>
              <a:prstDash val="dashDot"/>
              <a:round/>
            </a:ln>
            <a:effectLst/>
          </c:spPr>
          <c:marker>
            <c:symbol val="triangle"/>
            <c:size val="6"/>
            <c:spPr>
              <a:solidFill>
                <a:srgbClr val="00B0F0"/>
              </a:solidFill>
              <a:ln w="9525">
                <a:solidFill>
                  <a:schemeClr val="tx2">
                    <a:lumMod val="20000"/>
                    <a:lumOff val="80000"/>
                  </a:schemeClr>
                </a:solidFill>
              </a:ln>
              <a:effectLst/>
            </c:spPr>
          </c:marker>
          <c:xVal>
            <c:numRef>
              <c:f>'[1]Weekend Model_offset'!$L$5:$L$16</c:f>
              <c:numCache>
                <c:formatCode>General</c:formatCode>
                <c:ptCount val="12"/>
                <c:pt idx="0">
                  <c:v>21.172106811501997</c:v>
                </c:pt>
                <c:pt idx="1">
                  <c:v>21.389698951590898</c:v>
                </c:pt>
                <c:pt idx="2">
                  <c:v>21.4984950216353</c:v>
                </c:pt>
                <c:pt idx="3">
                  <c:v>21.552893056657602</c:v>
                </c:pt>
                <c:pt idx="4">
                  <c:v>21.607291091679802</c:v>
                </c:pt>
                <c:pt idx="5">
                  <c:v>21.546583566702001</c:v>
                </c:pt>
                <c:pt idx="6">
                  <c:v>21.4858760417242</c:v>
                </c:pt>
                <c:pt idx="7">
                  <c:v>21.364460991768699</c:v>
                </c:pt>
                <c:pt idx="8">
                  <c:v>21.1823384168353</c:v>
                </c:pt>
                <c:pt idx="9">
                  <c:v>20.8788007919465</c:v>
                </c:pt>
                <c:pt idx="10">
                  <c:v>20.575263167057599</c:v>
                </c:pt>
                <c:pt idx="11">
                  <c:v>20.271725542168699</c:v>
                </c:pt>
              </c:numCache>
            </c:numRef>
          </c:xVal>
          <c:yVal>
            <c:numRef>
              <c:f>'[1]Weekend Model_offset'!$B$5:$B$16</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30</c:v>
                </c:pt>
              </c:numCache>
            </c:numRef>
          </c:yVal>
          <c:smooth val="1"/>
          <c:extLst>
            <c:ext xmlns:c16="http://schemas.microsoft.com/office/drawing/2014/chart" uri="{C3380CC4-5D6E-409C-BE32-E72D297353CC}">
              <c16:uniqueId val="{00000007-A987-4F78-ACD0-CB0B3C6FA67A}"/>
            </c:ext>
          </c:extLst>
        </c:ser>
        <c:ser>
          <c:idx val="3"/>
          <c:order val="8"/>
          <c:tx>
            <c:v>V4 H500</c:v>
          </c:tx>
          <c:spPr>
            <a:ln w="25400" cap="rnd">
              <a:solidFill>
                <a:srgbClr val="448DD0"/>
              </a:solidFill>
              <a:prstDash val="lgDashDot"/>
              <a:round/>
            </a:ln>
            <a:effectLst/>
          </c:spPr>
          <c:marker>
            <c:symbol val="square"/>
            <c:size val="6"/>
            <c:spPr>
              <a:solidFill>
                <a:srgbClr val="448DD0"/>
              </a:solidFill>
              <a:ln w="9525">
                <a:solidFill>
                  <a:schemeClr val="bg2">
                    <a:lumMod val="90000"/>
                  </a:schemeClr>
                </a:solidFill>
              </a:ln>
              <a:effectLst/>
            </c:spPr>
          </c:marker>
          <c:xVal>
            <c:numRef>
              <c:f>'[1]Weekend Model_offset'!$M$5:$M$16</c:f>
              <c:numCache>
                <c:formatCode>General</c:formatCode>
                <c:ptCount val="12"/>
                <c:pt idx="0">
                  <c:v>23.4245207606319</c:v>
                </c:pt>
                <c:pt idx="1">
                  <c:v>23.6421129007208</c:v>
                </c:pt>
                <c:pt idx="2">
                  <c:v>23.750908970765199</c:v>
                </c:pt>
                <c:pt idx="3">
                  <c:v>23.805307005787398</c:v>
                </c:pt>
                <c:pt idx="4">
                  <c:v>23.859705040809601</c:v>
                </c:pt>
                <c:pt idx="5">
                  <c:v>23.7989975158319</c:v>
                </c:pt>
                <c:pt idx="6">
                  <c:v>23.738289990854099</c:v>
                </c:pt>
                <c:pt idx="7">
                  <c:v>23.616874940898501</c:v>
                </c:pt>
                <c:pt idx="8">
                  <c:v>23.434752365965199</c:v>
                </c:pt>
                <c:pt idx="9">
                  <c:v>23.131214741076302</c:v>
                </c:pt>
                <c:pt idx="10">
                  <c:v>22.827677116187402</c:v>
                </c:pt>
                <c:pt idx="11">
                  <c:v>22.524139491298499</c:v>
                </c:pt>
              </c:numCache>
            </c:numRef>
          </c:xVal>
          <c:yVal>
            <c:numRef>
              <c:f>'[1]Weekend Model_offset'!$B$5:$B$16</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30</c:v>
                </c:pt>
              </c:numCache>
            </c:numRef>
          </c:yVal>
          <c:smooth val="1"/>
          <c:extLst>
            <c:ext xmlns:c16="http://schemas.microsoft.com/office/drawing/2014/chart" uri="{C3380CC4-5D6E-409C-BE32-E72D297353CC}">
              <c16:uniqueId val="{00000008-A987-4F78-ACD0-CB0B3C6FA67A}"/>
            </c:ext>
          </c:extLst>
        </c:ser>
        <c:ser>
          <c:idx val="9"/>
          <c:order val="9"/>
          <c:tx>
            <c:v>V5 H500</c:v>
          </c:tx>
          <c:spPr>
            <a:ln w="22225" cap="rnd">
              <a:solidFill>
                <a:srgbClr val="002060"/>
              </a:solidFill>
              <a:round/>
            </a:ln>
            <a:effectLst/>
          </c:spPr>
          <c:marker>
            <c:symbol val="star"/>
            <c:size val="6"/>
            <c:spPr>
              <a:noFill/>
              <a:ln w="9525">
                <a:solidFill>
                  <a:srgbClr val="002060"/>
                </a:solidFill>
              </a:ln>
              <a:effectLst/>
            </c:spPr>
          </c:marker>
          <c:xVal>
            <c:numRef>
              <c:f>'[1]Weekend Model_offset'!$N$5:$N$16</c:f>
              <c:numCache>
                <c:formatCode>General</c:formatCode>
                <c:ptCount val="12"/>
                <c:pt idx="0">
                  <c:v>25.676934709761703</c:v>
                </c:pt>
                <c:pt idx="1">
                  <c:v>25.8945268498506</c:v>
                </c:pt>
                <c:pt idx="2">
                  <c:v>26.003322919895002</c:v>
                </c:pt>
                <c:pt idx="3">
                  <c:v>26.057720954917301</c:v>
                </c:pt>
                <c:pt idx="4">
                  <c:v>26.1121189899395</c:v>
                </c:pt>
                <c:pt idx="5">
                  <c:v>26.051411464961699</c:v>
                </c:pt>
                <c:pt idx="6">
                  <c:v>25.990703939983902</c:v>
                </c:pt>
                <c:pt idx="7">
                  <c:v>25.869288890028397</c:v>
                </c:pt>
                <c:pt idx="8">
                  <c:v>25.687166315094998</c:v>
                </c:pt>
                <c:pt idx="9">
                  <c:v>25.383628690206201</c:v>
                </c:pt>
                <c:pt idx="10">
                  <c:v>25.080091065317298</c:v>
                </c:pt>
                <c:pt idx="11">
                  <c:v>24.776553440428398</c:v>
                </c:pt>
              </c:numCache>
            </c:numRef>
          </c:xVal>
          <c:yVal>
            <c:numRef>
              <c:f>'[1]Weekend Model_offset'!$B$5:$B$16</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30</c:v>
                </c:pt>
              </c:numCache>
            </c:numRef>
          </c:yVal>
          <c:smooth val="1"/>
          <c:extLst>
            <c:ext xmlns:c16="http://schemas.microsoft.com/office/drawing/2014/chart" uri="{C3380CC4-5D6E-409C-BE32-E72D297353CC}">
              <c16:uniqueId val="{00000009-A987-4F78-ACD0-CB0B3C6FA67A}"/>
            </c:ext>
          </c:extLst>
        </c:ser>
        <c:ser>
          <c:idx val="10"/>
          <c:order val="10"/>
          <c:tx>
            <c:v>V1 H750</c:v>
          </c:tx>
          <c:spPr>
            <a:ln w="25400" cap="rnd">
              <a:solidFill>
                <a:schemeClr val="accent6">
                  <a:lumMod val="40000"/>
                  <a:lumOff val="60000"/>
                </a:schemeClr>
              </a:solidFill>
              <a:prstDash val="sysDot"/>
              <a:round/>
            </a:ln>
            <a:effectLst/>
          </c:spPr>
          <c:marker>
            <c:symbol val="diamond"/>
            <c:size val="6"/>
            <c:spPr>
              <a:solidFill>
                <a:schemeClr val="accent6">
                  <a:lumMod val="40000"/>
                  <a:lumOff val="60000"/>
                </a:schemeClr>
              </a:solidFill>
              <a:ln w="9525">
                <a:solidFill>
                  <a:schemeClr val="bg2">
                    <a:lumMod val="90000"/>
                  </a:schemeClr>
                </a:solidFill>
              </a:ln>
              <a:effectLst/>
            </c:spPr>
          </c:marker>
          <c:xVal>
            <c:numRef>
              <c:f>'[1]Weekend Model_offset'!$Q$5:$Q$16</c:f>
              <c:numCache>
                <c:formatCode>General</c:formatCode>
                <c:ptCount val="12"/>
                <c:pt idx="0">
                  <c:v>16.393819742586299</c:v>
                </c:pt>
                <c:pt idx="1">
                  <c:v>16.6247301961297</c:v>
                </c:pt>
                <c:pt idx="2">
                  <c:v>16.769049229594401</c:v>
                </c:pt>
                <c:pt idx="3">
                  <c:v>16.850620857204799</c:v>
                </c:pt>
                <c:pt idx="4">
                  <c:v>16.939608087325301</c:v>
                </c:pt>
                <c:pt idx="5">
                  <c:v>16.933852809325302</c:v>
                </c:pt>
                <c:pt idx="6">
                  <c:v>16.928097531325299</c:v>
                </c:pt>
                <c:pt idx="7">
                  <c:v>16.841216203908999</c:v>
                </c:pt>
                <c:pt idx="8">
                  <c:v>16.662163110575598</c:v>
                </c:pt>
                <c:pt idx="9">
                  <c:v>16.363741288353399</c:v>
                </c:pt>
                <c:pt idx="10">
                  <c:v>16.0653194661312</c:v>
                </c:pt>
                <c:pt idx="11">
                  <c:v>15.766897643908999</c:v>
                </c:pt>
              </c:numCache>
            </c:numRef>
          </c:xVal>
          <c:yVal>
            <c:numRef>
              <c:f>'[1]Weekend Model_offset'!$B$5:$B$16</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30</c:v>
                </c:pt>
              </c:numCache>
            </c:numRef>
          </c:yVal>
          <c:smooth val="1"/>
          <c:extLst>
            <c:ext xmlns:c16="http://schemas.microsoft.com/office/drawing/2014/chart" uri="{C3380CC4-5D6E-409C-BE32-E72D297353CC}">
              <c16:uniqueId val="{0000000A-A987-4F78-ACD0-CB0B3C6FA67A}"/>
            </c:ext>
          </c:extLst>
        </c:ser>
        <c:ser>
          <c:idx val="11"/>
          <c:order val="11"/>
          <c:tx>
            <c:v>V2 H750</c:v>
          </c:tx>
          <c:spPr>
            <a:ln w="22225" cap="rnd">
              <a:solidFill>
                <a:srgbClr val="B7D8A0"/>
              </a:solidFill>
              <a:prstDash val="sysDash"/>
              <a:round/>
            </a:ln>
            <a:effectLst/>
          </c:spPr>
          <c:marker>
            <c:symbol val="circle"/>
            <c:size val="6"/>
            <c:spPr>
              <a:solidFill>
                <a:schemeClr val="accent6">
                  <a:lumMod val="60000"/>
                  <a:lumOff val="40000"/>
                </a:schemeClr>
              </a:solidFill>
              <a:ln w="9525">
                <a:solidFill>
                  <a:schemeClr val="bg2">
                    <a:lumMod val="90000"/>
                  </a:schemeClr>
                </a:solidFill>
              </a:ln>
              <a:effectLst/>
            </c:spPr>
          </c:marker>
          <c:xVal>
            <c:numRef>
              <c:f>'[1]Weekend Model_offset'!$R$5:$R$16</c:f>
              <c:numCache>
                <c:formatCode>General</c:formatCode>
                <c:ptCount val="12"/>
                <c:pt idx="0">
                  <c:v>18.919692862372202</c:v>
                </c:pt>
                <c:pt idx="1">
                  <c:v>19.126030236594403</c:v>
                </c:pt>
                <c:pt idx="2">
                  <c:v>19.2291989237055</c:v>
                </c:pt>
                <c:pt idx="3">
                  <c:v>19.280783267260997</c:v>
                </c:pt>
                <c:pt idx="4">
                  <c:v>19.3323676108166</c:v>
                </c:pt>
                <c:pt idx="5">
                  <c:v>19.2726832463722</c:v>
                </c:pt>
                <c:pt idx="6">
                  <c:v>19.2129988819277</c:v>
                </c:pt>
                <c:pt idx="7">
                  <c:v>19.093630153038799</c:v>
                </c:pt>
                <c:pt idx="8">
                  <c:v>18.914577059705501</c:v>
                </c:pt>
                <c:pt idx="9">
                  <c:v>18.616155237483301</c:v>
                </c:pt>
                <c:pt idx="10">
                  <c:v>18.317733415260999</c:v>
                </c:pt>
                <c:pt idx="11">
                  <c:v>18.0193115930388</c:v>
                </c:pt>
              </c:numCache>
            </c:numRef>
          </c:xVal>
          <c:yVal>
            <c:numRef>
              <c:f>'[1]Weekend Model_offset'!$B$5:$B$16</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30</c:v>
                </c:pt>
              </c:numCache>
            </c:numRef>
          </c:yVal>
          <c:smooth val="1"/>
          <c:extLst>
            <c:ext xmlns:c16="http://schemas.microsoft.com/office/drawing/2014/chart" uri="{C3380CC4-5D6E-409C-BE32-E72D297353CC}">
              <c16:uniqueId val="{0000000B-A987-4F78-ACD0-CB0B3C6FA67A}"/>
            </c:ext>
          </c:extLst>
        </c:ser>
        <c:ser>
          <c:idx val="12"/>
          <c:order val="12"/>
          <c:tx>
            <c:v>H3 H750</c:v>
          </c:tx>
          <c:spPr>
            <a:ln w="25400" cap="rnd">
              <a:solidFill>
                <a:srgbClr val="53F22E"/>
              </a:solidFill>
              <a:prstDash val="dashDot"/>
              <a:round/>
            </a:ln>
            <a:effectLst/>
          </c:spPr>
          <c:marker>
            <c:symbol val="triangle"/>
            <c:size val="6"/>
            <c:spPr>
              <a:solidFill>
                <a:srgbClr val="53F22E"/>
              </a:solidFill>
              <a:ln w="9525">
                <a:solidFill>
                  <a:schemeClr val="bg2">
                    <a:lumMod val="90000"/>
                  </a:schemeClr>
                </a:solidFill>
              </a:ln>
              <a:effectLst/>
            </c:spPr>
          </c:marker>
          <c:xVal>
            <c:numRef>
              <c:f>'[1]Weekend Model_offset'!$S$5:$S$16</c:f>
              <c:numCache>
                <c:formatCode>General</c:formatCode>
                <c:ptCount val="12"/>
                <c:pt idx="0">
                  <c:v>21.172106811501997</c:v>
                </c:pt>
                <c:pt idx="1">
                  <c:v>21.378444185724199</c:v>
                </c:pt>
                <c:pt idx="2">
                  <c:v>21.481612872835299</c:v>
                </c:pt>
                <c:pt idx="3">
                  <c:v>21.533197216390899</c:v>
                </c:pt>
                <c:pt idx="4">
                  <c:v>21.584781559946499</c:v>
                </c:pt>
                <c:pt idx="5">
                  <c:v>21.525097195502003</c:v>
                </c:pt>
                <c:pt idx="6">
                  <c:v>21.465412831057602</c:v>
                </c:pt>
                <c:pt idx="7">
                  <c:v>21.346044102168701</c:v>
                </c:pt>
                <c:pt idx="8">
                  <c:v>21.1669910088353</c:v>
                </c:pt>
                <c:pt idx="9">
                  <c:v>20.868569186613101</c:v>
                </c:pt>
                <c:pt idx="10">
                  <c:v>20.570147364390898</c:v>
                </c:pt>
                <c:pt idx="11">
                  <c:v>20.271725542168699</c:v>
                </c:pt>
              </c:numCache>
            </c:numRef>
          </c:xVal>
          <c:yVal>
            <c:numRef>
              <c:f>'[1]Weekend Model_offset'!$B$5:$B$16</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30</c:v>
                </c:pt>
              </c:numCache>
            </c:numRef>
          </c:yVal>
          <c:smooth val="1"/>
          <c:extLst>
            <c:ext xmlns:c16="http://schemas.microsoft.com/office/drawing/2014/chart" uri="{C3380CC4-5D6E-409C-BE32-E72D297353CC}">
              <c16:uniqueId val="{0000000C-A987-4F78-ACD0-CB0B3C6FA67A}"/>
            </c:ext>
          </c:extLst>
        </c:ser>
        <c:ser>
          <c:idx val="13"/>
          <c:order val="13"/>
          <c:tx>
            <c:v>V4 H750</c:v>
          </c:tx>
          <c:spPr>
            <a:ln w="25400" cap="rnd">
              <a:solidFill>
                <a:srgbClr val="85CA3A"/>
              </a:solidFill>
              <a:prstDash val="lgDashDot"/>
              <a:round/>
            </a:ln>
            <a:effectLst/>
          </c:spPr>
          <c:marker>
            <c:symbol val="square"/>
            <c:size val="6"/>
            <c:spPr>
              <a:solidFill>
                <a:srgbClr val="85CA3A"/>
              </a:solidFill>
              <a:ln w="9525">
                <a:solidFill>
                  <a:schemeClr val="bg2">
                    <a:lumMod val="90000"/>
                  </a:schemeClr>
                </a:solidFill>
              </a:ln>
              <a:effectLst/>
            </c:spPr>
          </c:marker>
          <c:xVal>
            <c:numRef>
              <c:f>'[1]Weekend Model_offset'!$T$5:$T$16</c:f>
              <c:numCache>
                <c:formatCode>General</c:formatCode>
                <c:ptCount val="12"/>
                <c:pt idx="0">
                  <c:v>23.4245207606319</c:v>
                </c:pt>
                <c:pt idx="1">
                  <c:v>23.630858134854101</c:v>
                </c:pt>
                <c:pt idx="2">
                  <c:v>23.734026821965198</c:v>
                </c:pt>
                <c:pt idx="3">
                  <c:v>23.785611165520798</c:v>
                </c:pt>
                <c:pt idx="4">
                  <c:v>23.837195509076302</c:v>
                </c:pt>
                <c:pt idx="5">
                  <c:v>23.777511144631902</c:v>
                </c:pt>
                <c:pt idx="6">
                  <c:v>23.717826780187398</c:v>
                </c:pt>
                <c:pt idx="7">
                  <c:v>23.5984580512985</c:v>
                </c:pt>
                <c:pt idx="8">
                  <c:v>23.419404957965199</c:v>
                </c:pt>
                <c:pt idx="9">
                  <c:v>23.120983135743</c:v>
                </c:pt>
                <c:pt idx="10">
                  <c:v>22.822561313520801</c:v>
                </c:pt>
                <c:pt idx="11">
                  <c:v>22.524139491298499</c:v>
                </c:pt>
              </c:numCache>
            </c:numRef>
          </c:xVal>
          <c:yVal>
            <c:numRef>
              <c:f>'[1]Weekend Model_offset'!$B$5:$B$16</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30</c:v>
                </c:pt>
              </c:numCache>
            </c:numRef>
          </c:yVal>
          <c:smooth val="1"/>
          <c:extLst>
            <c:ext xmlns:c16="http://schemas.microsoft.com/office/drawing/2014/chart" uri="{C3380CC4-5D6E-409C-BE32-E72D297353CC}">
              <c16:uniqueId val="{0000000D-A987-4F78-ACD0-CB0B3C6FA67A}"/>
            </c:ext>
          </c:extLst>
        </c:ser>
        <c:ser>
          <c:idx val="14"/>
          <c:order val="14"/>
          <c:tx>
            <c:v>V5 H750</c:v>
          </c:tx>
          <c:spPr>
            <a:ln w="22225" cap="rnd">
              <a:solidFill>
                <a:schemeClr val="accent6">
                  <a:lumMod val="75000"/>
                </a:schemeClr>
              </a:solidFill>
              <a:prstDash val="solid"/>
              <a:round/>
            </a:ln>
            <a:effectLst/>
          </c:spPr>
          <c:marker>
            <c:symbol val="star"/>
            <c:size val="6"/>
            <c:spPr>
              <a:noFill/>
              <a:ln w="9525">
                <a:solidFill>
                  <a:schemeClr val="accent6">
                    <a:lumMod val="75000"/>
                  </a:schemeClr>
                </a:solidFill>
              </a:ln>
              <a:effectLst/>
            </c:spPr>
          </c:marker>
          <c:xVal>
            <c:numRef>
              <c:f>'[1]Weekend Model_offset'!$U$5:$U$16</c:f>
              <c:numCache>
                <c:formatCode>General</c:formatCode>
                <c:ptCount val="12"/>
                <c:pt idx="0">
                  <c:v>25.676934709761703</c:v>
                </c:pt>
                <c:pt idx="1">
                  <c:v>25.883272083983897</c:v>
                </c:pt>
                <c:pt idx="2">
                  <c:v>25.986440771095001</c:v>
                </c:pt>
                <c:pt idx="3">
                  <c:v>26.038025114650601</c:v>
                </c:pt>
                <c:pt idx="4">
                  <c:v>26.089609458206198</c:v>
                </c:pt>
                <c:pt idx="5">
                  <c:v>26.029925093761701</c:v>
                </c:pt>
                <c:pt idx="6">
                  <c:v>25.9702407293173</c:v>
                </c:pt>
                <c:pt idx="7">
                  <c:v>25.850872000428399</c:v>
                </c:pt>
                <c:pt idx="8">
                  <c:v>25.671818907095002</c:v>
                </c:pt>
                <c:pt idx="9">
                  <c:v>25.373397084872799</c:v>
                </c:pt>
                <c:pt idx="10">
                  <c:v>25.0749752626506</c:v>
                </c:pt>
                <c:pt idx="11">
                  <c:v>24.776553440428398</c:v>
                </c:pt>
              </c:numCache>
            </c:numRef>
          </c:xVal>
          <c:yVal>
            <c:numRef>
              <c:f>'[1]Weekend Model_offset'!$B$5:$B$16</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30</c:v>
                </c:pt>
              </c:numCache>
            </c:numRef>
          </c:yVal>
          <c:smooth val="1"/>
          <c:extLst>
            <c:ext xmlns:c16="http://schemas.microsoft.com/office/drawing/2014/chart" uri="{C3380CC4-5D6E-409C-BE32-E72D297353CC}">
              <c16:uniqueId val="{0000000E-A987-4F78-ACD0-CB0B3C6FA67A}"/>
            </c:ext>
          </c:extLst>
        </c:ser>
        <c:ser>
          <c:idx val="15"/>
          <c:order val="15"/>
          <c:tx>
            <c:v>V1 H1000</c:v>
          </c:tx>
          <c:spPr>
            <a:ln w="25400" cap="rnd">
              <a:solidFill>
                <a:schemeClr val="accent2">
                  <a:lumMod val="40000"/>
                  <a:lumOff val="60000"/>
                </a:schemeClr>
              </a:solidFill>
              <a:prstDash val="sysDot"/>
              <a:round/>
            </a:ln>
            <a:effectLst/>
          </c:spPr>
          <c:marker>
            <c:symbol val="diamond"/>
            <c:size val="6"/>
            <c:spPr>
              <a:solidFill>
                <a:schemeClr val="accent2">
                  <a:lumMod val="40000"/>
                  <a:lumOff val="60000"/>
                </a:schemeClr>
              </a:solidFill>
              <a:ln w="9525">
                <a:solidFill>
                  <a:schemeClr val="bg2">
                    <a:lumMod val="90000"/>
                  </a:schemeClr>
                </a:solidFill>
              </a:ln>
              <a:effectLst/>
            </c:spPr>
          </c:marker>
          <c:xVal>
            <c:numRef>
              <c:f>'[1]Weekend Model_offset'!$X$5:$X$16</c:f>
              <c:numCache>
                <c:formatCode>General</c:formatCode>
                <c:ptCount val="12"/>
                <c:pt idx="0">
                  <c:v>16.393819742586299</c:v>
                </c:pt>
                <c:pt idx="1">
                  <c:v>16.605250793668198</c:v>
                </c:pt>
                <c:pt idx="2">
                  <c:v>16.737395200594399</c:v>
                </c:pt>
                <c:pt idx="3">
                  <c:v>16.8120855175526</c:v>
                </c:pt>
                <c:pt idx="4">
                  <c:v>16.8935658633253</c:v>
                </c:pt>
                <c:pt idx="5">
                  <c:v>16.885892159325302</c:v>
                </c:pt>
                <c:pt idx="6">
                  <c:v>16.878218455325303</c:v>
                </c:pt>
                <c:pt idx="7">
                  <c:v>16.822799314309002</c:v>
                </c:pt>
                <c:pt idx="8">
                  <c:v>16.646815702575601</c:v>
                </c:pt>
                <c:pt idx="9">
                  <c:v>16.3535096830201</c:v>
                </c:pt>
                <c:pt idx="10">
                  <c:v>16.060203663464499</c:v>
                </c:pt>
                <c:pt idx="11">
                  <c:v>15.766897643908999</c:v>
                </c:pt>
              </c:numCache>
            </c:numRef>
          </c:xVal>
          <c:yVal>
            <c:numRef>
              <c:f>'[1]Weekend Model_offset'!$B$5:$B$16</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30</c:v>
                </c:pt>
              </c:numCache>
            </c:numRef>
          </c:yVal>
          <c:smooth val="1"/>
          <c:extLst>
            <c:ext xmlns:c16="http://schemas.microsoft.com/office/drawing/2014/chart" uri="{C3380CC4-5D6E-409C-BE32-E72D297353CC}">
              <c16:uniqueId val="{0000000F-A987-4F78-ACD0-CB0B3C6FA67A}"/>
            </c:ext>
          </c:extLst>
        </c:ser>
        <c:ser>
          <c:idx val="16"/>
          <c:order val="16"/>
          <c:tx>
            <c:v>V2 H1000</c:v>
          </c:tx>
          <c:spPr>
            <a:ln w="25400" cap="rnd">
              <a:solidFill>
                <a:srgbClr val="F8A690"/>
              </a:solidFill>
              <a:prstDash val="sysDash"/>
              <a:round/>
            </a:ln>
            <a:effectLst/>
          </c:spPr>
          <c:marker>
            <c:symbol val="circle"/>
            <c:size val="6"/>
            <c:spPr>
              <a:solidFill>
                <a:srgbClr val="F8A690"/>
              </a:solidFill>
              <a:ln w="9525">
                <a:solidFill>
                  <a:schemeClr val="bg2">
                    <a:lumMod val="90000"/>
                  </a:schemeClr>
                </a:solidFill>
              </a:ln>
              <a:effectLst/>
            </c:spPr>
          </c:marker>
          <c:xVal>
            <c:numRef>
              <c:f>'[1]Weekend Model_offset'!$Y$5:$Y$16</c:f>
              <c:numCache>
                <c:formatCode>General</c:formatCode>
                <c:ptCount val="12"/>
                <c:pt idx="0">
                  <c:v>18.919692862372202</c:v>
                </c:pt>
                <c:pt idx="1">
                  <c:v>19.1147754707277</c:v>
                </c:pt>
                <c:pt idx="2">
                  <c:v>19.212316774905499</c:v>
                </c:pt>
                <c:pt idx="3">
                  <c:v>19.261087426994397</c:v>
                </c:pt>
                <c:pt idx="4">
                  <c:v>19.309858079083302</c:v>
                </c:pt>
                <c:pt idx="5">
                  <c:v>19.251196875172202</c:v>
                </c:pt>
                <c:pt idx="6">
                  <c:v>19.192535671261002</c:v>
                </c:pt>
                <c:pt idx="7">
                  <c:v>19.075213263438798</c:v>
                </c:pt>
                <c:pt idx="8">
                  <c:v>18.8992296517055</c:v>
                </c:pt>
                <c:pt idx="9">
                  <c:v>18.605923632149903</c:v>
                </c:pt>
                <c:pt idx="10">
                  <c:v>18.312617612594401</c:v>
                </c:pt>
                <c:pt idx="11">
                  <c:v>18.0193115930388</c:v>
                </c:pt>
              </c:numCache>
            </c:numRef>
          </c:xVal>
          <c:yVal>
            <c:numRef>
              <c:f>'[1]Weekend Model_offset'!$B$5:$B$16</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30</c:v>
                </c:pt>
              </c:numCache>
            </c:numRef>
          </c:yVal>
          <c:smooth val="1"/>
          <c:extLst>
            <c:ext xmlns:c16="http://schemas.microsoft.com/office/drawing/2014/chart" uri="{C3380CC4-5D6E-409C-BE32-E72D297353CC}">
              <c16:uniqueId val="{00000010-A987-4F78-ACD0-CB0B3C6FA67A}"/>
            </c:ext>
          </c:extLst>
        </c:ser>
        <c:ser>
          <c:idx val="17"/>
          <c:order val="17"/>
          <c:tx>
            <c:v>V3 H1000</c:v>
          </c:tx>
          <c:spPr>
            <a:ln w="25400" cap="rnd">
              <a:solidFill>
                <a:srgbClr val="FF7575"/>
              </a:solidFill>
              <a:prstDash val="dashDot"/>
              <a:round/>
            </a:ln>
            <a:effectLst/>
          </c:spPr>
          <c:marker>
            <c:symbol val="triangle"/>
            <c:size val="6"/>
            <c:spPr>
              <a:solidFill>
                <a:srgbClr val="FF7575"/>
              </a:solidFill>
              <a:ln w="9525">
                <a:solidFill>
                  <a:schemeClr val="bg2">
                    <a:lumMod val="90000"/>
                  </a:schemeClr>
                </a:solidFill>
              </a:ln>
              <a:effectLst/>
            </c:spPr>
          </c:marker>
          <c:xVal>
            <c:numRef>
              <c:f>'[1]Weekend Model_offset'!$Z$5:$Z$16</c:f>
              <c:numCache>
                <c:formatCode>General</c:formatCode>
                <c:ptCount val="12"/>
                <c:pt idx="0">
                  <c:v>21.172106811501997</c:v>
                </c:pt>
                <c:pt idx="1">
                  <c:v>21.367189419857599</c:v>
                </c:pt>
                <c:pt idx="2">
                  <c:v>21.464730724035299</c:v>
                </c:pt>
                <c:pt idx="3">
                  <c:v>21.5135013761242</c:v>
                </c:pt>
                <c:pt idx="4">
                  <c:v>21.562272028213098</c:v>
                </c:pt>
                <c:pt idx="5">
                  <c:v>21.503610824301997</c:v>
                </c:pt>
                <c:pt idx="6">
                  <c:v>21.444949620390901</c:v>
                </c:pt>
                <c:pt idx="7">
                  <c:v>21.3276272125687</c:v>
                </c:pt>
                <c:pt idx="8">
                  <c:v>21.1516436008353</c:v>
                </c:pt>
                <c:pt idx="9">
                  <c:v>20.858337581279798</c:v>
                </c:pt>
                <c:pt idx="10">
                  <c:v>20.565031561724201</c:v>
                </c:pt>
                <c:pt idx="11">
                  <c:v>20.271725542168699</c:v>
                </c:pt>
              </c:numCache>
            </c:numRef>
          </c:xVal>
          <c:yVal>
            <c:numRef>
              <c:f>'[1]Weekend Model_offset'!$B$5:$B$16</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30</c:v>
                </c:pt>
              </c:numCache>
            </c:numRef>
          </c:yVal>
          <c:smooth val="1"/>
          <c:extLst>
            <c:ext xmlns:c16="http://schemas.microsoft.com/office/drawing/2014/chart" uri="{C3380CC4-5D6E-409C-BE32-E72D297353CC}">
              <c16:uniqueId val="{00000011-A987-4F78-ACD0-CB0B3C6FA67A}"/>
            </c:ext>
          </c:extLst>
        </c:ser>
        <c:ser>
          <c:idx val="18"/>
          <c:order val="18"/>
          <c:tx>
            <c:v>V4 H1000</c:v>
          </c:tx>
          <c:spPr>
            <a:ln w="22225" cap="rnd">
              <a:solidFill>
                <a:srgbClr val="FF0000"/>
              </a:solidFill>
              <a:prstDash val="lgDashDot"/>
              <a:round/>
            </a:ln>
            <a:effectLst/>
          </c:spPr>
          <c:marker>
            <c:symbol val="square"/>
            <c:size val="6"/>
            <c:spPr>
              <a:solidFill>
                <a:srgbClr val="FF0000"/>
              </a:solidFill>
              <a:ln w="9525">
                <a:solidFill>
                  <a:schemeClr val="bg2">
                    <a:lumMod val="90000"/>
                  </a:schemeClr>
                </a:solidFill>
              </a:ln>
              <a:effectLst/>
            </c:spPr>
          </c:marker>
          <c:xVal>
            <c:numRef>
              <c:f>'[1]Weekend Model_offset'!$AA$5:$AA$16</c:f>
              <c:numCache>
                <c:formatCode>General</c:formatCode>
                <c:ptCount val="12"/>
                <c:pt idx="0">
                  <c:v>23.4245207606319</c:v>
                </c:pt>
                <c:pt idx="1">
                  <c:v>23.619603368987399</c:v>
                </c:pt>
                <c:pt idx="2">
                  <c:v>23.717144673165198</c:v>
                </c:pt>
                <c:pt idx="3">
                  <c:v>23.765915325254102</c:v>
                </c:pt>
                <c:pt idx="4">
                  <c:v>23.814685977343</c:v>
                </c:pt>
                <c:pt idx="5">
                  <c:v>23.7560247734319</c:v>
                </c:pt>
                <c:pt idx="6">
                  <c:v>23.6973635695208</c:v>
                </c:pt>
                <c:pt idx="7">
                  <c:v>23.580041161698503</c:v>
                </c:pt>
                <c:pt idx="8">
                  <c:v>23.404057549965199</c:v>
                </c:pt>
                <c:pt idx="9">
                  <c:v>23.110751530409601</c:v>
                </c:pt>
                <c:pt idx="10">
                  <c:v>22.8174455108541</c:v>
                </c:pt>
                <c:pt idx="11">
                  <c:v>22.524139491298499</c:v>
                </c:pt>
              </c:numCache>
            </c:numRef>
          </c:xVal>
          <c:yVal>
            <c:numRef>
              <c:f>'[1]Weekend Model_offset'!$B$5:$B$16</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30</c:v>
                </c:pt>
              </c:numCache>
            </c:numRef>
          </c:yVal>
          <c:smooth val="1"/>
          <c:extLst>
            <c:ext xmlns:c16="http://schemas.microsoft.com/office/drawing/2014/chart" uri="{C3380CC4-5D6E-409C-BE32-E72D297353CC}">
              <c16:uniqueId val="{00000012-A987-4F78-ACD0-CB0B3C6FA67A}"/>
            </c:ext>
          </c:extLst>
        </c:ser>
        <c:ser>
          <c:idx val="19"/>
          <c:order val="19"/>
          <c:tx>
            <c:v>V5 H1000</c:v>
          </c:tx>
          <c:spPr>
            <a:ln w="22225" cap="rnd">
              <a:solidFill>
                <a:srgbClr val="DA0000"/>
              </a:solidFill>
              <a:round/>
            </a:ln>
            <a:effectLst/>
          </c:spPr>
          <c:marker>
            <c:symbol val="star"/>
            <c:size val="6"/>
            <c:spPr>
              <a:noFill/>
              <a:ln w="9525">
                <a:solidFill>
                  <a:srgbClr val="DA0000"/>
                </a:solidFill>
              </a:ln>
              <a:effectLst/>
            </c:spPr>
          </c:marker>
          <c:xVal>
            <c:numRef>
              <c:f>'[1]Weekend Model_offset'!$AB$5:$AB$16</c:f>
              <c:numCache>
                <c:formatCode>General</c:formatCode>
                <c:ptCount val="12"/>
                <c:pt idx="0">
                  <c:v>25.676934709761703</c:v>
                </c:pt>
                <c:pt idx="1">
                  <c:v>25.872017318117297</c:v>
                </c:pt>
                <c:pt idx="2">
                  <c:v>25.9695586222951</c:v>
                </c:pt>
                <c:pt idx="3">
                  <c:v>26.018329274383898</c:v>
                </c:pt>
                <c:pt idx="4">
                  <c:v>26.067099926472803</c:v>
                </c:pt>
                <c:pt idx="5">
                  <c:v>26.008438722561699</c:v>
                </c:pt>
                <c:pt idx="6">
                  <c:v>25.949777518650599</c:v>
                </c:pt>
                <c:pt idx="7">
                  <c:v>25.832455110828398</c:v>
                </c:pt>
                <c:pt idx="8">
                  <c:v>25.656471499095002</c:v>
                </c:pt>
                <c:pt idx="9">
                  <c:v>25.3631654795395</c:v>
                </c:pt>
                <c:pt idx="10">
                  <c:v>25.069859459983899</c:v>
                </c:pt>
                <c:pt idx="11">
                  <c:v>24.776553440428398</c:v>
                </c:pt>
              </c:numCache>
            </c:numRef>
          </c:xVal>
          <c:yVal>
            <c:numRef>
              <c:f>'[1]Weekend Model_offset'!$B$5:$B$16</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30</c:v>
                </c:pt>
              </c:numCache>
            </c:numRef>
          </c:yVal>
          <c:smooth val="1"/>
          <c:extLst>
            <c:ext xmlns:c16="http://schemas.microsoft.com/office/drawing/2014/chart" uri="{C3380CC4-5D6E-409C-BE32-E72D297353CC}">
              <c16:uniqueId val="{00000013-A987-4F78-ACD0-CB0B3C6FA67A}"/>
            </c:ext>
          </c:extLst>
        </c:ser>
        <c:dLbls>
          <c:showLegendKey val="0"/>
          <c:showVal val="0"/>
          <c:showCatName val="0"/>
          <c:showSerName val="0"/>
          <c:showPercent val="0"/>
          <c:showBubbleSize val="0"/>
        </c:dLbls>
        <c:axId val="1211617856"/>
        <c:axId val="655929296"/>
        <c:extLst/>
      </c:scatterChart>
      <c:valAx>
        <c:axId val="1211617856"/>
        <c:scaling>
          <c:orientation val="minMax"/>
          <c:min val="14"/>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sz="1600" b="1" i="0" baseline="0">
                    <a:effectLst/>
                  </a:rPr>
                  <a:t>Hydropower Revenue Generated (Million $) </a:t>
                </a:r>
                <a:endParaRPr lang="en-US" sz="1600">
                  <a:effectLst/>
                </a:endParaRPr>
              </a:p>
            </c:rich>
          </c:tx>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655929296"/>
        <c:crosses val="autoZero"/>
        <c:crossBetween val="midCat"/>
        <c:minorUnit val="1"/>
      </c:valAx>
      <c:valAx>
        <c:axId val="655929296"/>
        <c:scaling>
          <c:orientation val="minMax"/>
          <c:max val="30"/>
          <c:min val="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600" b="1" i="0" u="none" strike="noStrike" baseline="0">
                    <a:effectLst/>
                  </a:rPr>
                  <a:t>Number of Steady low Flow Days</a:t>
                </a:r>
                <a:endParaRPr lang="en-US" sz="1600"/>
              </a:p>
            </c:rich>
          </c:tx>
          <c:layout>
            <c:manualLayout>
              <c:xMode val="edge"/>
              <c:yMode val="edge"/>
              <c:x val="1.1097906737802823E-2"/>
              <c:y val="0.2517325742580512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211617856"/>
        <c:crosses val="autoZero"/>
        <c:crossBetween val="midCat"/>
        <c:majorUnit val="3"/>
        <c:minorUnit val="1"/>
      </c:valAx>
      <c:spPr>
        <a:solidFill>
          <a:schemeClr val="bg1">
            <a:lumMod val="95000"/>
          </a:scheme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892999992542749E-2"/>
          <c:y val="1.610668501426785E-2"/>
          <c:w val="0.89902053505863"/>
          <c:h val="0.84501617711838173"/>
        </c:manualLayout>
      </c:layout>
      <c:scatterChart>
        <c:scatterStyle val="lineMarker"/>
        <c:varyColors val="0"/>
        <c:ser>
          <c:idx val="4"/>
          <c:order val="1"/>
          <c:tx>
            <c:strRef>
              <c:f>'RStore_unsteady H4_offset'!$O$10</c:f>
              <c:strCache>
                <c:ptCount val="1"/>
                <c:pt idx="0">
                  <c:v>Four steady low flow days</c:v>
                </c:pt>
              </c:strCache>
            </c:strRef>
          </c:tx>
          <c:spPr>
            <a:ln w="19050" cap="rnd">
              <a:solidFill>
                <a:schemeClr val="accent5"/>
              </a:solidFill>
              <a:round/>
            </a:ln>
            <a:effectLst/>
          </c:spPr>
          <c:marker>
            <c:symbol val="none"/>
          </c:marker>
          <c:xVal>
            <c:numRef>
              <c:f>'RStore_unsteady H4_offset'!$M$11:$M$130</c:f>
              <c:numCache>
                <c:formatCode>m/d/yy\ h:mm;@</c:formatCode>
                <c:ptCount val="120"/>
                <c:pt idx="0">
                  <c:v>43252</c:v>
                </c:pt>
                <c:pt idx="1">
                  <c:v>43252.333333333336</c:v>
                </c:pt>
                <c:pt idx="2">
                  <c:v>43252.333333333336</c:v>
                </c:pt>
                <c:pt idx="3">
                  <c:v>43253</c:v>
                </c:pt>
                <c:pt idx="4">
                  <c:v>43253</c:v>
                </c:pt>
                <c:pt idx="5">
                  <c:v>43253.333333333336</c:v>
                </c:pt>
                <c:pt idx="6">
                  <c:v>43253.333333333336</c:v>
                </c:pt>
                <c:pt idx="7">
                  <c:v>43254</c:v>
                </c:pt>
                <c:pt idx="8">
                  <c:v>43254</c:v>
                </c:pt>
                <c:pt idx="9">
                  <c:v>43254.333333333336</c:v>
                </c:pt>
                <c:pt idx="10">
                  <c:v>43254.333333333336</c:v>
                </c:pt>
                <c:pt idx="11">
                  <c:v>43255</c:v>
                </c:pt>
                <c:pt idx="12">
                  <c:v>43255</c:v>
                </c:pt>
                <c:pt idx="13">
                  <c:v>43255.333333333336</c:v>
                </c:pt>
                <c:pt idx="14">
                  <c:v>43255.333333333336</c:v>
                </c:pt>
                <c:pt idx="15">
                  <c:v>43256</c:v>
                </c:pt>
                <c:pt idx="16">
                  <c:v>43256</c:v>
                </c:pt>
                <c:pt idx="17">
                  <c:v>43256.333333333336</c:v>
                </c:pt>
                <c:pt idx="18">
                  <c:v>43256.333333333336</c:v>
                </c:pt>
                <c:pt idx="19">
                  <c:v>43257</c:v>
                </c:pt>
                <c:pt idx="20">
                  <c:v>43257</c:v>
                </c:pt>
                <c:pt idx="21">
                  <c:v>43257.333333333336</c:v>
                </c:pt>
                <c:pt idx="22">
                  <c:v>43257.333333333336</c:v>
                </c:pt>
                <c:pt idx="23">
                  <c:v>43258</c:v>
                </c:pt>
                <c:pt idx="24">
                  <c:v>43258</c:v>
                </c:pt>
                <c:pt idx="25">
                  <c:v>43258.333333333336</c:v>
                </c:pt>
                <c:pt idx="26">
                  <c:v>43258.333333333336</c:v>
                </c:pt>
                <c:pt idx="27">
                  <c:v>43259</c:v>
                </c:pt>
                <c:pt idx="28">
                  <c:v>43259</c:v>
                </c:pt>
                <c:pt idx="29">
                  <c:v>43259.333333333336</c:v>
                </c:pt>
                <c:pt idx="30">
                  <c:v>43259.333333333336</c:v>
                </c:pt>
                <c:pt idx="31">
                  <c:v>43260</c:v>
                </c:pt>
                <c:pt idx="32">
                  <c:v>43260</c:v>
                </c:pt>
                <c:pt idx="33">
                  <c:v>43260.333333333336</c:v>
                </c:pt>
                <c:pt idx="34">
                  <c:v>43260.333333333336</c:v>
                </c:pt>
                <c:pt idx="35">
                  <c:v>43261</c:v>
                </c:pt>
                <c:pt idx="36">
                  <c:v>43261</c:v>
                </c:pt>
                <c:pt idx="37">
                  <c:v>43261.333333333336</c:v>
                </c:pt>
                <c:pt idx="38">
                  <c:v>43261.333333333336</c:v>
                </c:pt>
                <c:pt idx="39">
                  <c:v>43262</c:v>
                </c:pt>
                <c:pt idx="40">
                  <c:v>43262</c:v>
                </c:pt>
                <c:pt idx="41">
                  <c:v>43262.333333333336</c:v>
                </c:pt>
                <c:pt idx="42">
                  <c:v>43262.333333333336</c:v>
                </c:pt>
                <c:pt idx="43">
                  <c:v>43263</c:v>
                </c:pt>
                <c:pt idx="44">
                  <c:v>43263</c:v>
                </c:pt>
                <c:pt idx="45">
                  <c:v>43263.333333333336</c:v>
                </c:pt>
                <c:pt idx="46">
                  <c:v>43263.333333333336</c:v>
                </c:pt>
                <c:pt idx="47">
                  <c:v>43264</c:v>
                </c:pt>
                <c:pt idx="48">
                  <c:v>43264</c:v>
                </c:pt>
                <c:pt idx="49">
                  <c:v>43264.333333333336</c:v>
                </c:pt>
                <c:pt idx="50">
                  <c:v>43264.333333333336</c:v>
                </c:pt>
                <c:pt idx="51">
                  <c:v>43265</c:v>
                </c:pt>
                <c:pt idx="52">
                  <c:v>43265</c:v>
                </c:pt>
                <c:pt idx="53">
                  <c:v>43265.333333333336</c:v>
                </c:pt>
                <c:pt idx="54">
                  <c:v>43265.333333333336</c:v>
                </c:pt>
                <c:pt idx="55">
                  <c:v>43266</c:v>
                </c:pt>
                <c:pt idx="56">
                  <c:v>43266</c:v>
                </c:pt>
                <c:pt idx="57">
                  <c:v>43266.333333333336</c:v>
                </c:pt>
                <c:pt idx="58">
                  <c:v>43266.333333333336</c:v>
                </c:pt>
                <c:pt idx="59">
                  <c:v>43267</c:v>
                </c:pt>
                <c:pt idx="60">
                  <c:v>43267</c:v>
                </c:pt>
                <c:pt idx="61">
                  <c:v>43267.333333333336</c:v>
                </c:pt>
                <c:pt idx="62">
                  <c:v>43267.333333333336</c:v>
                </c:pt>
                <c:pt idx="63">
                  <c:v>43268</c:v>
                </c:pt>
                <c:pt idx="64">
                  <c:v>43268</c:v>
                </c:pt>
                <c:pt idx="65">
                  <c:v>43268.333333333336</c:v>
                </c:pt>
                <c:pt idx="66">
                  <c:v>43268.333333333336</c:v>
                </c:pt>
                <c:pt idx="67">
                  <c:v>43269</c:v>
                </c:pt>
                <c:pt idx="68">
                  <c:v>43269</c:v>
                </c:pt>
                <c:pt idx="69">
                  <c:v>43269.333333333336</c:v>
                </c:pt>
                <c:pt idx="70">
                  <c:v>43269.333333333336</c:v>
                </c:pt>
                <c:pt idx="71">
                  <c:v>43270</c:v>
                </c:pt>
                <c:pt idx="72">
                  <c:v>43270</c:v>
                </c:pt>
                <c:pt idx="73">
                  <c:v>43270.333333333336</c:v>
                </c:pt>
                <c:pt idx="74">
                  <c:v>43270.333333333336</c:v>
                </c:pt>
                <c:pt idx="75">
                  <c:v>43271</c:v>
                </c:pt>
                <c:pt idx="76">
                  <c:v>43271</c:v>
                </c:pt>
                <c:pt idx="77">
                  <c:v>43271.333333333336</c:v>
                </c:pt>
                <c:pt idx="78">
                  <c:v>43271.333333333336</c:v>
                </c:pt>
                <c:pt idx="79">
                  <c:v>43272</c:v>
                </c:pt>
                <c:pt idx="80">
                  <c:v>43272</c:v>
                </c:pt>
                <c:pt idx="81">
                  <c:v>43272.333333333336</c:v>
                </c:pt>
                <c:pt idx="82">
                  <c:v>43272.333333333336</c:v>
                </c:pt>
                <c:pt idx="83">
                  <c:v>43273</c:v>
                </c:pt>
                <c:pt idx="84">
                  <c:v>43273</c:v>
                </c:pt>
                <c:pt idx="85">
                  <c:v>43273.333333333336</c:v>
                </c:pt>
                <c:pt idx="86">
                  <c:v>43273.333333333336</c:v>
                </c:pt>
                <c:pt idx="87">
                  <c:v>43274</c:v>
                </c:pt>
                <c:pt idx="88">
                  <c:v>43274</c:v>
                </c:pt>
                <c:pt idx="89">
                  <c:v>43274.333333333336</c:v>
                </c:pt>
                <c:pt idx="90">
                  <c:v>43274.333333333336</c:v>
                </c:pt>
                <c:pt idx="91">
                  <c:v>43275</c:v>
                </c:pt>
                <c:pt idx="92">
                  <c:v>43275</c:v>
                </c:pt>
                <c:pt idx="93">
                  <c:v>43275.333333333336</c:v>
                </c:pt>
                <c:pt idx="94">
                  <c:v>43275.333333333336</c:v>
                </c:pt>
                <c:pt idx="95">
                  <c:v>43276</c:v>
                </c:pt>
                <c:pt idx="96">
                  <c:v>43276</c:v>
                </c:pt>
                <c:pt idx="97">
                  <c:v>43276.333333333336</c:v>
                </c:pt>
                <c:pt idx="98">
                  <c:v>43276.333333333336</c:v>
                </c:pt>
                <c:pt idx="99">
                  <c:v>43277</c:v>
                </c:pt>
                <c:pt idx="100">
                  <c:v>43277</c:v>
                </c:pt>
                <c:pt idx="101">
                  <c:v>43277.333333333336</c:v>
                </c:pt>
                <c:pt idx="102">
                  <c:v>43277.333333333336</c:v>
                </c:pt>
                <c:pt idx="103">
                  <c:v>43278</c:v>
                </c:pt>
                <c:pt idx="104">
                  <c:v>43278</c:v>
                </c:pt>
                <c:pt idx="105">
                  <c:v>43278.333333333336</c:v>
                </c:pt>
                <c:pt idx="106">
                  <c:v>43278.333333333336</c:v>
                </c:pt>
                <c:pt idx="107">
                  <c:v>43279</c:v>
                </c:pt>
                <c:pt idx="108">
                  <c:v>43279</c:v>
                </c:pt>
                <c:pt idx="109">
                  <c:v>43279.333333333336</c:v>
                </c:pt>
                <c:pt idx="110">
                  <c:v>43279.333333333336</c:v>
                </c:pt>
                <c:pt idx="111">
                  <c:v>43280</c:v>
                </c:pt>
                <c:pt idx="112">
                  <c:v>43280</c:v>
                </c:pt>
                <c:pt idx="113">
                  <c:v>43280.333333333336</c:v>
                </c:pt>
                <c:pt idx="114">
                  <c:v>43280.333333333336</c:v>
                </c:pt>
                <c:pt idx="115">
                  <c:v>43281</c:v>
                </c:pt>
                <c:pt idx="116">
                  <c:v>43281</c:v>
                </c:pt>
                <c:pt idx="117">
                  <c:v>43281.333333333336</c:v>
                </c:pt>
                <c:pt idx="118">
                  <c:v>43281.333333333336</c:v>
                </c:pt>
                <c:pt idx="119">
                  <c:v>43282</c:v>
                </c:pt>
              </c:numCache>
            </c:numRef>
          </c:xVal>
          <c:yVal>
            <c:numRef>
              <c:f>'RStore_unsteady H4_offset'!$O$11:$O$130</c:f>
              <c:numCache>
                <c:formatCode>0</c:formatCode>
                <c:ptCount val="120"/>
                <c:pt idx="0">
                  <c:v>8631.325301204819</c:v>
                </c:pt>
                <c:pt idx="1">
                  <c:v>8631.325301204819</c:v>
                </c:pt>
                <c:pt idx="2">
                  <c:v>16631.325301204819</c:v>
                </c:pt>
                <c:pt idx="3">
                  <c:v>16631.325301204819</c:v>
                </c:pt>
                <c:pt idx="4">
                  <c:v>8631.325301204819</c:v>
                </c:pt>
                <c:pt idx="5">
                  <c:v>8631.325301204819</c:v>
                </c:pt>
                <c:pt idx="6">
                  <c:v>16631.325301204819</c:v>
                </c:pt>
                <c:pt idx="7">
                  <c:v>16631.325301204819</c:v>
                </c:pt>
                <c:pt idx="8">
                  <c:v>8631.325301204819</c:v>
                </c:pt>
                <c:pt idx="9">
                  <c:v>8631.325301204819</c:v>
                </c:pt>
                <c:pt idx="10">
                  <c:v>16631.325301204819</c:v>
                </c:pt>
                <c:pt idx="11">
                  <c:v>16631.325301204819</c:v>
                </c:pt>
                <c:pt idx="12">
                  <c:v>8631.325301204819</c:v>
                </c:pt>
                <c:pt idx="13">
                  <c:v>8631.325301204819</c:v>
                </c:pt>
                <c:pt idx="14">
                  <c:v>16631.325301204819</c:v>
                </c:pt>
                <c:pt idx="15">
                  <c:v>16631.325301204819</c:v>
                </c:pt>
                <c:pt idx="16">
                  <c:v>8631.325301204819</c:v>
                </c:pt>
                <c:pt idx="17">
                  <c:v>8631.325301204819</c:v>
                </c:pt>
                <c:pt idx="18">
                  <c:v>16631.325301204819</c:v>
                </c:pt>
                <c:pt idx="19">
                  <c:v>16631.325301204819</c:v>
                </c:pt>
                <c:pt idx="20">
                  <c:v>8631.325301204819</c:v>
                </c:pt>
                <c:pt idx="21">
                  <c:v>8631.325301204819</c:v>
                </c:pt>
                <c:pt idx="22">
                  <c:v>16631.325301204819</c:v>
                </c:pt>
                <c:pt idx="23">
                  <c:v>16631.325301204819</c:v>
                </c:pt>
                <c:pt idx="24">
                  <c:v>8631.325301204819</c:v>
                </c:pt>
                <c:pt idx="25">
                  <c:v>8631.325301204819</c:v>
                </c:pt>
                <c:pt idx="26">
                  <c:v>16631.325301204819</c:v>
                </c:pt>
                <c:pt idx="27">
                  <c:v>16631.325301204819</c:v>
                </c:pt>
                <c:pt idx="28">
                  <c:v>8631.325301204819</c:v>
                </c:pt>
                <c:pt idx="29">
                  <c:v>8631.325301204819</c:v>
                </c:pt>
                <c:pt idx="30">
                  <c:v>16631.325301204819</c:v>
                </c:pt>
                <c:pt idx="31">
                  <c:v>16631.325301204819</c:v>
                </c:pt>
                <c:pt idx="32">
                  <c:v>8631.325301204819</c:v>
                </c:pt>
                <c:pt idx="33">
                  <c:v>8631.325301204819</c:v>
                </c:pt>
                <c:pt idx="34">
                  <c:v>16631.325301204819</c:v>
                </c:pt>
                <c:pt idx="35">
                  <c:v>16631.325301204819</c:v>
                </c:pt>
                <c:pt idx="36">
                  <c:v>8631.325301204819</c:v>
                </c:pt>
                <c:pt idx="37">
                  <c:v>8631.325301204819</c:v>
                </c:pt>
                <c:pt idx="38">
                  <c:v>16631.325301204819</c:v>
                </c:pt>
                <c:pt idx="39">
                  <c:v>16631.325301204819</c:v>
                </c:pt>
                <c:pt idx="40">
                  <c:v>8631.325301204819</c:v>
                </c:pt>
                <c:pt idx="41">
                  <c:v>8631.325301204819</c:v>
                </c:pt>
                <c:pt idx="42">
                  <c:v>16631.325301204819</c:v>
                </c:pt>
                <c:pt idx="43">
                  <c:v>16631.325301204819</c:v>
                </c:pt>
                <c:pt idx="44">
                  <c:v>8631.325301204819</c:v>
                </c:pt>
                <c:pt idx="45">
                  <c:v>8631.325301204819</c:v>
                </c:pt>
                <c:pt idx="46">
                  <c:v>16631.325301204819</c:v>
                </c:pt>
                <c:pt idx="47">
                  <c:v>16631.325301204819</c:v>
                </c:pt>
                <c:pt idx="48">
                  <c:v>8631.325301204819</c:v>
                </c:pt>
                <c:pt idx="49">
                  <c:v>8631.325301204819</c:v>
                </c:pt>
                <c:pt idx="50">
                  <c:v>16631.325301204819</c:v>
                </c:pt>
                <c:pt idx="51">
                  <c:v>16631.325301204819</c:v>
                </c:pt>
                <c:pt idx="52">
                  <c:v>8631.325301204819</c:v>
                </c:pt>
                <c:pt idx="53">
                  <c:v>8631.325301204819</c:v>
                </c:pt>
                <c:pt idx="54">
                  <c:v>16631.325301204819</c:v>
                </c:pt>
                <c:pt idx="55">
                  <c:v>16631.325301204819</c:v>
                </c:pt>
                <c:pt idx="56">
                  <c:v>8631.325301204819</c:v>
                </c:pt>
                <c:pt idx="57">
                  <c:v>8631.325301204819</c:v>
                </c:pt>
                <c:pt idx="58">
                  <c:v>16631.325301204819</c:v>
                </c:pt>
                <c:pt idx="59">
                  <c:v>16631.325301204819</c:v>
                </c:pt>
                <c:pt idx="60">
                  <c:v>8631.325301204819</c:v>
                </c:pt>
                <c:pt idx="61">
                  <c:v>8631.325301204819</c:v>
                </c:pt>
                <c:pt idx="62">
                  <c:v>16631.325301204819</c:v>
                </c:pt>
                <c:pt idx="63">
                  <c:v>16631.325301204819</c:v>
                </c:pt>
                <c:pt idx="64">
                  <c:v>8631.325301204819</c:v>
                </c:pt>
                <c:pt idx="65">
                  <c:v>8631.325301204819</c:v>
                </c:pt>
                <c:pt idx="66">
                  <c:v>16631.325301204819</c:v>
                </c:pt>
                <c:pt idx="67">
                  <c:v>16631.325301204819</c:v>
                </c:pt>
                <c:pt idx="68">
                  <c:v>8631.325301204819</c:v>
                </c:pt>
                <c:pt idx="69">
                  <c:v>8631.325301204819</c:v>
                </c:pt>
                <c:pt idx="70">
                  <c:v>16631.325301204819</c:v>
                </c:pt>
                <c:pt idx="71">
                  <c:v>16631.325301204819</c:v>
                </c:pt>
                <c:pt idx="72">
                  <c:v>8631.325301204819</c:v>
                </c:pt>
                <c:pt idx="73">
                  <c:v>8631.325301204819</c:v>
                </c:pt>
                <c:pt idx="74">
                  <c:v>16631.325301204819</c:v>
                </c:pt>
                <c:pt idx="75">
                  <c:v>16631.325301204819</c:v>
                </c:pt>
                <c:pt idx="76">
                  <c:v>9631.325301204819</c:v>
                </c:pt>
                <c:pt idx="77">
                  <c:v>9631.325301204819</c:v>
                </c:pt>
                <c:pt idx="78">
                  <c:v>9631.325301204819</c:v>
                </c:pt>
                <c:pt idx="79">
                  <c:v>9631.325301204819</c:v>
                </c:pt>
                <c:pt idx="80">
                  <c:v>9631.325301204819</c:v>
                </c:pt>
                <c:pt idx="81">
                  <c:v>9631.325301204819</c:v>
                </c:pt>
                <c:pt idx="82">
                  <c:v>9631.325301204819</c:v>
                </c:pt>
                <c:pt idx="83">
                  <c:v>9631.325301204819</c:v>
                </c:pt>
                <c:pt idx="84">
                  <c:v>8631.325301204819</c:v>
                </c:pt>
                <c:pt idx="85">
                  <c:v>8631.325301204819</c:v>
                </c:pt>
                <c:pt idx="86">
                  <c:v>16631.325301204819</c:v>
                </c:pt>
                <c:pt idx="87">
                  <c:v>16631.325301204819</c:v>
                </c:pt>
                <c:pt idx="88">
                  <c:v>8631.325301204819</c:v>
                </c:pt>
                <c:pt idx="89">
                  <c:v>8631.325301204819</c:v>
                </c:pt>
                <c:pt idx="90">
                  <c:v>16631.325301204819</c:v>
                </c:pt>
                <c:pt idx="91">
                  <c:v>16631.325301204819</c:v>
                </c:pt>
                <c:pt idx="92">
                  <c:v>8631.325301204819</c:v>
                </c:pt>
                <c:pt idx="93">
                  <c:v>8631.325301204819</c:v>
                </c:pt>
                <c:pt idx="94">
                  <c:v>16631.325301204819</c:v>
                </c:pt>
                <c:pt idx="95">
                  <c:v>16631.325301204819</c:v>
                </c:pt>
                <c:pt idx="96">
                  <c:v>8631.325301204819</c:v>
                </c:pt>
                <c:pt idx="97">
                  <c:v>8631.325301204819</c:v>
                </c:pt>
                <c:pt idx="98">
                  <c:v>16631.325301204819</c:v>
                </c:pt>
                <c:pt idx="99">
                  <c:v>16631.325301204819</c:v>
                </c:pt>
                <c:pt idx="100">
                  <c:v>8631.325301204819</c:v>
                </c:pt>
                <c:pt idx="101">
                  <c:v>8631.325301204819</c:v>
                </c:pt>
                <c:pt idx="102">
                  <c:v>16631.325301204819</c:v>
                </c:pt>
                <c:pt idx="103">
                  <c:v>16631.325301204819</c:v>
                </c:pt>
                <c:pt idx="104">
                  <c:v>9631.325301204819</c:v>
                </c:pt>
                <c:pt idx="105">
                  <c:v>9631.325301204819</c:v>
                </c:pt>
                <c:pt idx="106">
                  <c:v>9631.325301204819</c:v>
                </c:pt>
                <c:pt idx="107">
                  <c:v>9631.325301204819</c:v>
                </c:pt>
                <c:pt idx="108">
                  <c:v>9631.325301204819</c:v>
                </c:pt>
                <c:pt idx="109">
                  <c:v>9631.325301204819</c:v>
                </c:pt>
                <c:pt idx="110">
                  <c:v>9631.325301204819</c:v>
                </c:pt>
                <c:pt idx="111">
                  <c:v>9631.325301204819</c:v>
                </c:pt>
                <c:pt idx="112">
                  <c:v>8631.325301204819</c:v>
                </c:pt>
                <c:pt idx="113">
                  <c:v>8631.325301204819</c:v>
                </c:pt>
                <c:pt idx="114">
                  <c:v>16631.325301204819</c:v>
                </c:pt>
                <c:pt idx="115">
                  <c:v>16631.325301204819</c:v>
                </c:pt>
                <c:pt idx="116">
                  <c:v>8631.325301204819</c:v>
                </c:pt>
                <c:pt idx="117">
                  <c:v>8631.325301204819</c:v>
                </c:pt>
                <c:pt idx="118">
                  <c:v>16631.325301204819</c:v>
                </c:pt>
                <c:pt idx="119">
                  <c:v>16631.325301204819</c:v>
                </c:pt>
              </c:numCache>
            </c:numRef>
          </c:yVal>
          <c:smooth val="0"/>
          <c:extLst>
            <c:ext xmlns:c16="http://schemas.microsoft.com/office/drawing/2014/chart" uri="{C3380CC4-5D6E-409C-BE32-E72D297353CC}">
              <c16:uniqueId val="{00000000-4865-4326-A4D2-B82B3CF71BE1}"/>
            </c:ext>
          </c:extLst>
        </c:ser>
        <c:ser>
          <c:idx val="1"/>
          <c:order val="2"/>
          <c:tx>
            <c:strRef>
              <c:f>'RStore_unsteady H4_offset'!$P$10</c:f>
              <c:strCache>
                <c:ptCount val="1"/>
                <c:pt idx="0">
                  <c:v>Eight steady low flow days </c:v>
                </c:pt>
              </c:strCache>
            </c:strRef>
          </c:tx>
          <c:spPr>
            <a:ln w="19050" cap="rnd">
              <a:solidFill>
                <a:schemeClr val="accent6">
                  <a:lumMod val="60000"/>
                  <a:lumOff val="40000"/>
                </a:schemeClr>
              </a:solidFill>
              <a:round/>
            </a:ln>
            <a:effectLst/>
          </c:spPr>
          <c:marker>
            <c:symbol val="none"/>
          </c:marker>
          <c:xVal>
            <c:numRef>
              <c:f>'RStore_unsteady H4_offset'!$M$11:$M$130</c:f>
              <c:numCache>
                <c:formatCode>m/d/yy\ h:mm;@</c:formatCode>
                <c:ptCount val="120"/>
                <c:pt idx="0">
                  <c:v>43252</c:v>
                </c:pt>
                <c:pt idx="1">
                  <c:v>43252.333333333336</c:v>
                </c:pt>
                <c:pt idx="2">
                  <c:v>43252.333333333336</c:v>
                </c:pt>
                <c:pt idx="3">
                  <c:v>43253</c:v>
                </c:pt>
                <c:pt idx="4">
                  <c:v>43253</c:v>
                </c:pt>
                <c:pt idx="5">
                  <c:v>43253.333333333336</c:v>
                </c:pt>
                <c:pt idx="6">
                  <c:v>43253.333333333336</c:v>
                </c:pt>
                <c:pt idx="7">
                  <c:v>43254</c:v>
                </c:pt>
                <c:pt idx="8">
                  <c:v>43254</c:v>
                </c:pt>
                <c:pt idx="9">
                  <c:v>43254.333333333336</c:v>
                </c:pt>
                <c:pt idx="10">
                  <c:v>43254.333333333336</c:v>
                </c:pt>
                <c:pt idx="11">
                  <c:v>43255</c:v>
                </c:pt>
                <c:pt idx="12">
                  <c:v>43255</c:v>
                </c:pt>
                <c:pt idx="13">
                  <c:v>43255.333333333336</c:v>
                </c:pt>
                <c:pt idx="14">
                  <c:v>43255.333333333336</c:v>
                </c:pt>
                <c:pt idx="15">
                  <c:v>43256</c:v>
                </c:pt>
                <c:pt idx="16">
                  <c:v>43256</c:v>
                </c:pt>
                <c:pt idx="17">
                  <c:v>43256.333333333336</c:v>
                </c:pt>
                <c:pt idx="18">
                  <c:v>43256.333333333336</c:v>
                </c:pt>
                <c:pt idx="19">
                  <c:v>43257</c:v>
                </c:pt>
                <c:pt idx="20">
                  <c:v>43257</c:v>
                </c:pt>
                <c:pt idx="21">
                  <c:v>43257.333333333336</c:v>
                </c:pt>
                <c:pt idx="22">
                  <c:v>43257.333333333336</c:v>
                </c:pt>
                <c:pt idx="23">
                  <c:v>43258</c:v>
                </c:pt>
                <c:pt idx="24">
                  <c:v>43258</c:v>
                </c:pt>
                <c:pt idx="25">
                  <c:v>43258.333333333336</c:v>
                </c:pt>
                <c:pt idx="26">
                  <c:v>43258.333333333336</c:v>
                </c:pt>
                <c:pt idx="27">
                  <c:v>43259</c:v>
                </c:pt>
                <c:pt idx="28">
                  <c:v>43259</c:v>
                </c:pt>
                <c:pt idx="29">
                  <c:v>43259.333333333336</c:v>
                </c:pt>
                <c:pt idx="30">
                  <c:v>43259.333333333336</c:v>
                </c:pt>
                <c:pt idx="31">
                  <c:v>43260</c:v>
                </c:pt>
                <c:pt idx="32">
                  <c:v>43260</c:v>
                </c:pt>
                <c:pt idx="33">
                  <c:v>43260.333333333336</c:v>
                </c:pt>
                <c:pt idx="34">
                  <c:v>43260.333333333336</c:v>
                </c:pt>
                <c:pt idx="35">
                  <c:v>43261</c:v>
                </c:pt>
                <c:pt idx="36">
                  <c:v>43261</c:v>
                </c:pt>
                <c:pt idx="37">
                  <c:v>43261.333333333336</c:v>
                </c:pt>
                <c:pt idx="38">
                  <c:v>43261.333333333336</c:v>
                </c:pt>
                <c:pt idx="39">
                  <c:v>43262</c:v>
                </c:pt>
                <c:pt idx="40">
                  <c:v>43262</c:v>
                </c:pt>
                <c:pt idx="41">
                  <c:v>43262.333333333336</c:v>
                </c:pt>
                <c:pt idx="42">
                  <c:v>43262.333333333336</c:v>
                </c:pt>
                <c:pt idx="43">
                  <c:v>43263</c:v>
                </c:pt>
                <c:pt idx="44">
                  <c:v>43263</c:v>
                </c:pt>
                <c:pt idx="45">
                  <c:v>43263.333333333336</c:v>
                </c:pt>
                <c:pt idx="46">
                  <c:v>43263.333333333336</c:v>
                </c:pt>
                <c:pt idx="47">
                  <c:v>43264</c:v>
                </c:pt>
                <c:pt idx="48">
                  <c:v>43264</c:v>
                </c:pt>
                <c:pt idx="49">
                  <c:v>43264.333333333336</c:v>
                </c:pt>
                <c:pt idx="50">
                  <c:v>43264.333333333336</c:v>
                </c:pt>
                <c:pt idx="51">
                  <c:v>43265</c:v>
                </c:pt>
                <c:pt idx="52">
                  <c:v>43265</c:v>
                </c:pt>
                <c:pt idx="53">
                  <c:v>43265.333333333336</c:v>
                </c:pt>
                <c:pt idx="54">
                  <c:v>43265.333333333336</c:v>
                </c:pt>
                <c:pt idx="55">
                  <c:v>43266</c:v>
                </c:pt>
                <c:pt idx="56">
                  <c:v>43266</c:v>
                </c:pt>
                <c:pt idx="57">
                  <c:v>43266.333333333336</c:v>
                </c:pt>
                <c:pt idx="58">
                  <c:v>43266.333333333336</c:v>
                </c:pt>
                <c:pt idx="59">
                  <c:v>43267</c:v>
                </c:pt>
                <c:pt idx="60">
                  <c:v>43267</c:v>
                </c:pt>
                <c:pt idx="61">
                  <c:v>43267.333333333336</c:v>
                </c:pt>
                <c:pt idx="62">
                  <c:v>43267.333333333336</c:v>
                </c:pt>
                <c:pt idx="63">
                  <c:v>43268</c:v>
                </c:pt>
                <c:pt idx="64">
                  <c:v>43268</c:v>
                </c:pt>
                <c:pt idx="65">
                  <c:v>43268.333333333336</c:v>
                </c:pt>
                <c:pt idx="66">
                  <c:v>43268.333333333336</c:v>
                </c:pt>
                <c:pt idx="67">
                  <c:v>43269</c:v>
                </c:pt>
                <c:pt idx="68">
                  <c:v>43269</c:v>
                </c:pt>
                <c:pt idx="69">
                  <c:v>43269.333333333336</c:v>
                </c:pt>
                <c:pt idx="70">
                  <c:v>43269.333333333336</c:v>
                </c:pt>
                <c:pt idx="71">
                  <c:v>43270</c:v>
                </c:pt>
                <c:pt idx="72">
                  <c:v>43270</c:v>
                </c:pt>
                <c:pt idx="73">
                  <c:v>43270.333333333336</c:v>
                </c:pt>
                <c:pt idx="74">
                  <c:v>43270.333333333336</c:v>
                </c:pt>
                <c:pt idx="75">
                  <c:v>43271</c:v>
                </c:pt>
                <c:pt idx="76">
                  <c:v>43271</c:v>
                </c:pt>
                <c:pt idx="77">
                  <c:v>43271.333333333336</c:v>
                </c:pt>
                <c:pt idx="78">
                  <c:v>43271.333333333336</c:v>
                </c:pt>
                <c:pt idx="79">
                  <c:v>43272</c:v>
                </c:pt>
                <c:pt idx="80">
                  <c:v>43272</c:v>
                </c:pt>
                <c:pt idx="81">
                  <c:v>43272.333333333336</c:v>
                </c:pt>
                <c:pt idx="82">
                  <c:v>43272.333333333336</c:v>
                </c:pt>
                <c:pt idx="83">
                  <c:v>43273</c:v>
                </c:pt>
                <c:pt idx="84">
                  <c:v>43273</c:v>
                </c:pt>
                <c:pt idx="85">
                  <c:v>43273.333333333336</c:v>
                </c:pt>
                <c:pt idx="86">
                  <c:v>43273.333333333336</c:v>
                </c:pt>
                <c:pt idx="87">
                  <c:v>43274</c:v>
                </c:pt>
                <c:pt idx="88">
                  <c:v>43274</c:v>
                </c:pt>
                <c:pt idx="89">
                  <c:v>43274.333333333336</c:v>
                </c:pt>
                <c:pt idx="90">
                  <c:v>43274.333333333336</c:v>
                </c:pt>
                <c:pt idx="91">
                  <c:v>43275</c:v>
                </c:pt>
                <c:pt idx="92">
                  <c:v>43275</c:v>
                </c:pt>
                <c:pt idx="93">
                  <c:v>43275.333333333336</c:v>
                </c:pt>
                <c:pt idx="94">
                  <c:v>43275.333333333336</c:v>
                </c:pt>
                <c:pt idx="95">
                  <c:v>43276</c:v>
                </c:pt>
                <c:pt idx="96">
                  <c:v>43276</c:v>
                </c:pt>
                <c:pt idx="97">
                  <c:v>43276.333333333336</c:v>
                </c:pt>
                <c:pt idx="98">
                  <c:v>43276.333333333336</c:v>
                </c:pt>
                <c:pt idx="99">
                  <c:v>43277</c:v>
                </c:pt>
                <c:pt idx="100">
                  <c:v>43277</c:v>
                </c:pt>
                <c:pt idx="101">
                  <c:v>43277.333333333336</c:v>
                </c:pt>
                <c:pt idx="102">
                  <c:v>43277.333333333336</c:v>
                </c:pt>
                <c:pt idx="103">
                  <c:v>43278</c:v>
                </c:pt>
                <c:pt idx="104">
                  <c:v>43278</c:v>
                </c:pt>
                <c:pt idx="105">
                  <c:v>43278.333333333336</c:v>
                </c:pt>
                <c:pt idx="106">
                  <c:v>43278.333333333336</c:v>
                </c:pt>
                <c:pt idx="107">
                  <c:v>43279</c:v>
                </c:pt>
                <c:pt idx="108">
                  <c:v>43279</c:v>
                </c:pt>
                <c:pt idx="109">
                  <c:v>43279.333333333336</c:v>
                </c:pt>
                <c:pt idx="110">
                  <c:v>43279.333333333336</c:v>
                </c:pt>
                <c:pt idx="111">
                  <c:v>43280</c:v>
                </c:pt>
                <c:pt idx="112">
                  <c:v>43280</c:v>
                </c:pt>
                <c:pt idx="113">
                  <c:v>43280.333333333336</c:v>
                </c:pt>
                <c:pt idx="114">
                  <c:v>43280.333333333336</c:v>
                </c:pt>
                <c:pt idx="115">
                  <c:v>43281</c:v>
                </c:pt>
                <c:pt idx="116">
                  <c:v>43281</c:v>
                </c:pt>
                <c:pt idx="117">
                  <c:v>43281.333333333336</c:v>
                </c:pt>
                <c:pt idx="118">
                  <c:v>43281.333333333336</c:v>
                </c:pt>
                <c:pt idx="119">
                  <c:v>43282</c:v>
                </c:pt>
              </c:numCache>
            </c:numRef>
          </c:xVal>
          <c:yVal>
            <c:numRef>
              <c:f>'RStore_unsteady H4_offset'!$P$11:$P$130</c:f>
              <c:numCache>
                <c:formatCode>0</c:formatCode>
                <c:ptCount val="120"/>
                <c:pt idx="0">
                  <c:v>9209.1030789825963</c:v>
                </c:pt>
                <c:pt idx="1">
                  <c:v>9209.1030789825963</c:v>
                </c:pt>
                <c:pt idx="2">
                  <c:v>17209.103078982596</c:v>
                </c:pt>
                <c:pt idx="3">
                  <c:v>17209.103078982596</c:v>
                </c:pt>
                <c:pt idx="4">
                  <c:v>9209.1030789825963</c:v>
                </c:pt>
                <c:pt idx="5">
                  <c:v>9209.1030789825963</c:v>
                </c:pt>
                <c:pt idx="6">
                  <c:v>17209.103078982596</c:v>
                </c:pt>
                <c:pt idx="7">
                  <c:v>17209.103078982596</c:v>
                </c:pt>
                <c:pt idx="8">
                  <c:v>9209.1030789825963</c:v>
                </c:pt>
                <c:pt idx="9">
                  <c:v>9209.1030789825963</c:v>
                </c:pt>
                <c:pt idx="10">
                  <c:v>17209.103078982596</c:v>
                </c:pt>
                <c:pt idx="11">
                  <c:v>17209.103078982596</c:v>
                </c:pt>
                <c:pt idx="12">
                  <c:v>9209.1030789825963</c:v>
                </c:pt>
                <c:pt idx="13">
                  <c:v>9209.1030789825963</c:v>
                </c:pt>
                <c:pt idx="14">
                  <c:v>17209.103078982596</c:v>
                </c:pt>
                <c:pt idx="15">
                  <c:v>17209.103078982596</c:v>
                </c:pt>
                <c:pt idx="16">
                  <c:v>9209.1030789825963</c:v>
                </c:pt>
                <c:pt idx="17">
                  <c:v>9209.1030789825963</c:v>
                </c:pt>
                <c:pt idx="18">
                  <c:v>17209.103078982596</c:v>
                </c:pt>
                <c:pt idx="19">
                  <c:v>17209.103078982596</c:v>
                </c:pt>
                <c:pt idx="20">
                  <c:v>10209.103078982596</c:v>
                </c:pt>
                <c:pt idx="21">
                  <c:v>10209.103078982596</c:v>
                </c:pt>
                <c:pt idx="22">
                  <c:v>10209.103078982596</c:v>
                </c:pt>
                <c:pt idx="23">
                  <c:v>10209.103078982596</c:v>
                </c:pt>
                <c:pt idx="24">
                  <c:v>10209.103078982596</c:v>
                </c:pt>
                <c:pt idx="25">
                  <c:v>10209.103078982596</c:v>
                </c:pt>
                <c:pt idx="26">
                  <c:v>10209.103078982596</c:v>
                </c:pt>
                <c:pt idx="27">
                  <c:v>10209.103078982596</c:v>
                </c:pt>
                <c:pt idx="28">
                  <c:v>9209.1030789825963</c:v>
                </c:pt>
                <c:pt idx="29">
                  <c:v>9209.1030789825963</c:v>
                </c:pt>
                <c:pt idx="30">
                  <c:v>17209.103078982596</c:v>
                </c:pt>
                <c:pt idx="31">
                  <c:v>17209.103078982596</c:v>
                </c:pt>
                <c:pt idx="32">
                  <c:v>9209.1030789825963</c:v>
                </c:pt>
                <c:pt idx="33">
                  <c:v>9209.1030789825963</c:v>
                </c:pt>
                <c:pt idx="34">
                  <c:v>17209.103078982596</c:v>
                </c:pt>
                <c:pt idx="35">
                  <c:v>17209.103078982596</c:v>
                </c:pt>
                <c:pt idx="36">
                  <c:v>9209.1030789825963</c:v>
                </c:pt>
                <c:pt idx="37">
                  <c:v>9209.1030789825963</c:v>
                </c:pt>
                <c:pt idx="38">
                  <c:v>17209.103078982596</c:v>
                </c:pt>
                <c:pt idx="39">
                  <c:v>17209.103078982596</c:v>
                </c:pt>
                <c:pt idx="40">
                  <c:v>9209.1030789825963</c:v>
                </c:pt>
                <c:pt idx="41">
                  <c:v>9209.1030789825963</c:v>
                </c:pt>
                <c:pt idx="42">
                  <c:v>17209.103078982596</c:v>
                </c:pt>
                <c:pt idx="43">
                  <c:v>17209.103078982596</c:v>
                </c:pt>
                <c:pt idx="44">
                  <c:v>9209.1030789825963</c:v>
                </c:pt>
                <c:pt idx="45">
                  <c:v>9209.1030789825963</c:v>
                </c:pt>
                <c:pt idx="46">
                  <c:v>17209.103078982596</c:v>
                </c:pt>
                <c:pt idx="47">
                  <c:v>17209.103078982596</c:v>
                </c:pt>
                <c:pt idx="48">
                  <c:v>10209.103078982596</c:v>
                </c:pt>
                <c:pt idx="49">
                  <c:v>10209.103078982596</c:v>
                </c:pt>
                <c:pt idx="50">
                  <c:v>10209.103078982596</c:v>
                </c:pt>
                <c:pt idx="51">
                  <c:v>10209.103078982596</c:v>
                </c:pt>
                <c:pt idx="52">
                  <c:v>10209.103078982596</c:v>
                </c:pt>
                <c:pt idx="53">
                  <c:v>10209.103078982596</c:v>
                </c:pt>
                <c:pt idx="54">
                  <c:v>10209.103078982596</c:v>
                </c:pt>
                <c:pt idx="55">
                  <c:v>10209.103078982596</c:v>
                </c:pt>
                <c:pt idx="56">
                  <c:v>9209.1030789825963</c:v>
                </c:pt>
                <c:pt idx="57">
                  <c:v>9209.1030789825963</c:v>
                </c:pt>
                <c:pt idx="58">
                  <c:v>17209.103078982596</c:v>
                </c:pt>
                <c:pt idx="59">
                  <c:v>17209.103078982596</c:v>
                </c:pt>
                <c:pt idx="60">
                  <c:v>9209.1030789825963</c:v>
                </c:pt>
                <c:pt idx="61">
                  <c:v>9209.1030789825963</c:v>
                </c:pt>
                <c:pt idx="62">
                  <c:v>17209.103078982596</c:v>
                </c:pt>
                <c:pt idx="63">
                  <c:v>17209.103078982596</c:v>
                </c:pt>
                <c:pt idx="64">
                  <c:v>9209.1030789825963</c:v>
                </c:pt>
                <c:pt idx="65">
                  <c:v>9209.1030789825963</c:v>
                </c:pt>
                <c:pt idx="66">
                  <c:v>17209.103078982596</c:v>
                </c:pt>
                <c:pt idx="67">
                  <c:v>17209.103078982596</c:v>
                </c:pt>
                <c:pt idx="68">
                  <c:v>9209.1030789825963</c:v>
                </c:pt>
                <c:pt idx="69">
                  <c:v>9209.1030789825963</c:v>
                </c:pt>
                <c:pt idx="70">
                  <c:v>17209.103078982596</c:v>
                </c:pt>
                <c:pt idx="71">
                  <c:v>17209.103078982596</c:v>
                </c:pt>
                <c:pt idx="72">
                  <c:v>9209.1030789825963</c:v>
                </c:pt>
                <c:pt idx="73">
                  <c:v>9209.1030789825963</c:v>
                </c:pt>
                <c:pt idx="74">
                  <c:v>17209.103078982596</c:v>
                </c:pt>
                <c:pt idx="75">
                  <c:v>17209.103078982596</c:v>
                </c:pt>
                <c:pt idx="76">
                  <c:v>10209.103078982596</c:v>
                </c:pt>
                <c:pt idx="77">
                  <c:v>10209.103078982596</c:v>
                </c:pt>
                <c:pt idx="78">
                  <c:v>10209.103078982596</c:v>
                </c:pt>
                <c:pt idx="79">
                  <c:v>10209.103078982596</c:v>
                </c:pt>
                <c:pt idx="80">
                  <c:v>10209.103078982596</c:v>
                </c:pt>
                <c:pt idx="81">
                  <c:v>10209.103078982596</c:v>
                </c:pt>
                <c:pt idx="82">
                  <c:v>10209.103078982596</c:v>
                </c:pt>
                <c:pt idx="83">
                  <c:v>10209.103078982596</c:v>
                </c:pt>
                <c:pt idx="84">
                  <c:v>9209.1030789825963</c:v>
                </c:pt>
                <c:pt idx="85">
                  <c:v>9209.1030789825963</c:v>
                </c:pt>
                <c:pt idx="86">
                  <c:v>17209.103078982596</c:v>
                </c:pt>
                <c:pt idx="87">
                  <c:v>17209.103078982596</c:v>
                </c:pt>
                <c:pt idx="88">
                  <c:v>9209.1030789825963</c:v>
                </c:pt>
                <c:pt idx="89">
                  <c:v>9209.1030789825963</c:v>
                </c:pt>
                <c:pt idx="90">
                  <c:v>17209.103078982596</c:v>
                </c:pt>
                <c:pt idx="91">
                  <c:v>17209.103078982596</c:v>
                </c:pt>
                <c:pt idx="92">
                  <c:v>9209.1030789825963</c:v>
                </c:pt>
                <c:pt idx="93">
                  <c:v>9209.1030789825963</c:v>
                </c:pt>
                <c:pt idx="94">
                  <c:v>17209.103078982596</c:v>
                </c:pt>
                <c:pt idx="95">
                  <c:v>17209.103078982596</c:v>
                </c:pt>
                <c:pt idx="96">
                  <c:v>9209.1030789825963</c:v>
                </c:pt>
                <c:pt idx="97">
                  <c:v>9209.1030789825963</c:v>
                </c:pt>
                <c:pt idx="98">
                  <c:v>17209.103078982596</c:v>
                </c:pt>
                <c:pt idx="99">
                  <c:v>17209.103078982596</c:v>
                </c:pt>
                <c:pt idx="100">
                  <c:v>9209.1030789825963</c:v>
                </c:pt>
                <c:pt idx="101">
                  <c:v>9209.1030789825963</c:v>
                </c:pt>
                <c:pt idx="102">
                  <c:v>17209.103078982596</c:v>
                </c:pt>
                <c:pt idx="103">
                  <c:v>17209.103078982596</c:v>
                </c:pt>
                <c:pt idx="104">
                  <c:v>10209.103078982596</c:v>
                </c:pt>
                <c:pt idx="105">
                  <c:v>10209.103078982596</c:v>
                </c:pt>
                <c:pt idx="106">
                  <c:v>10209.103078982596</c:v>
                </c:pt>
                <c:pt idx="107">
                  <c:v>10209.103078982596</c:v>
                </c:pt>
                <c:pt idx="108">
                  <c:v>10209.103078982596</c:v>
                </c:pt>
                <c:pt idx="109">
                  <c:v>10209.103078982596</c:v>
                </c:pt>
                <c:pt idx="110">
                  <c:v>10209.103078982596</c:v>
                </c:pt>
                <c:pt idx="111">
                  <c:v>10209.103078982596</c:v>
                </c:pt>
                <c:pt idx="112">
                  <c:v>9209.1030789825963</c:v>
                </c:pt>
                <c:pt idx="113">
                  <c:v>9209.1030789825963</c:v>
                </c:pt>
                <c:pt idx="114">
                  <c:v>17209.103078982596</c:v>
                </c:pt>
                <c:pt idx="115">
                  <c:v>17209.103078982596</c:v>
                </c:pt>
                <c:pt idx="116">
                  <c:v>9209.1030789825963</c:v>
                </c:pt>
                <c:pt idx="117">
                  <c:v>9209.1030789825963</c:v>
                </c:pt>
                <c:pt idx="118">
                  <c:v>17209.103078982596</c:v>
                </c:pt>
                <c:pt idx="119">
                  <c:v>17209.103078982596</c:v>
                </c:pt>
              </c:numCache>
            </c:numRef>
          </c:yVal>
          <c:smooth val="0"/>
          <c:extLst>
            <c:ext xmlns:c16="http://schemas.microsoft.com/office/drawing/2014/chart" uri="{C3380CC4-5D6E-409C-BE32-E72D297353CC}">
              <c16:uniqueId val="{00000001-4865-4326-A4D2-B82B3CF71BE1}"/>
            </c:ext>
          </c:extLst>
        </c:ser>
        <c:ser>
          <c:idx val="3"/>
          <c:order val="3"/>
          <c:tx>
            <c:strRef>
              <c:f>'RStore_unsteady H4_offset'!$Q$10</c:f>
              <c:strCache>
                <c:ptCount val="1"/>
                <c:pt idx="0">
                  <c:v>15 steady low flow days </c:v>
                </c:pt>
              </c:strCache>
            </c:strRef>
          </c:tx>
          <c:spPr>
            <a:ln w="19050" cap="rnd">
              <a:solidFill>
                <a:schemeClr val="accent2"/>
              </a:solidFill>
              <a:round/>
            </a:ln>
            <a:effectLst/>
          </c:spPr>
          <c:marker>
            <c:symbol val="none"/>
          </c:marker>
          <c:xVal>
            <c:numRef>
              <c:f>'RStore_unsteady H4_offset'!$M$11:$M$130</c:f>
              <c:numCache>
                <c:formatCode>m/d/yy\ h:mm;@</c:formatCode>
                <c:ptCount val="120"/>
                <c:pt idx="0">
                  <c:v>43252</c:v>
                </c:pt>
                <c:pt idx="1">
                  <c:v>43252.333333333336</c:v>
                </c:pt>
                <c:pt idx="2">
                  <c:v>43252.333333333336</c:v>
                </c:pt>
                <c:pt idx="3">
                  <c:v>43253</c:v>
                </c:pt>
                <c:pt idx="4">
                  <c:v>43253</c:v>
                </c:pt>
                <c:pt idx="5">
                  <c:v>43253.333333333336</c:v>
                </c:pt>
                <c:pt idx="6">
                  <c:v>43253.333333333336</c:v>
                </c:pt>
                <c:pt idx="7">
                  <c:v>43254</c:v>
                </c:pt>
                <c:pt idx="8">
                  <c:v>43254</c:v>
                </c:pt>
                <c:pt idx="9">
                  <c:v>43254.333333333336</c:v>
                </c:pt>
                <c:pt idx="10">
                  <c:v>43254.333333333336</c:v>
                </c:pt>
                <c:pt idx="11">
                  <c:v>43255</c:v>
                </c:pt>
                <c:pt idx="12">
                  <c:v>43255</c:v>
                </c:pt>
                <c:pt idx="13">
                  <c:v>43255.333333333336</c:v>
                </c:pt>
                <c:pt idx="14">
                  <c:v>43255.333333333336</c:v>
                </c:pt>
                <c:pt idx="15">
                  <c:v>43256</c:v>
                </c:pt>
                <c:pt idx="16">
                  <c:v>43256</c:v>
                </c:pt>
                <c:pt idx="17">
                  <c:v>43256.333333333336</c:v>
                </c:pt>
                <c:pt idx="18">
                  <c:v>43256.333333333336</c:v>
                </c:pt>
                <c:pt idx="19">
                  <c:v>43257</c:v>
                </c:pt>
                <c:pt idx="20">
                  <c:v>43257</c:v>
                </c:pt>
                <c:pt idx="21">
                  <c:v>43257.333333333336</c:v>
                </c:pt>
                <c:pt idx="22">
                  <c:v>43257.333333333336</c:v>
                </c:pt>
                <c:pt idx="23">
                  <c:v>43258</c:v>
                </c:pt>
                <c:pt idx="24">
                  <c:v>43258</c:v>
                </c:pt>
                <c:pt idx="25">
                  <c:v>43258.333333333336</c:v>
                </c:pt>
                <c:pt idx="26">
                  <c:v>43258.333333333336</c:v>
                </c:pt>
                <c:pt idx="27">
                  <c:v>43259</c:v>
                </c:pt>
                <c:pt idx="28">
                  <c:v>43259</c:v>
                </c:pt>
                <c:pt idx="29">
                  <c:v>43259.333333333336</c:v>
                </c:pt>
                <c:pt idx="30">
                  <c:v>43259.333333333336</c:v>
                </c:pt>
                <c:pt idx="31">
                  <c:v>43260</c:v>
                </c:pt>
                <c:pt idx="32">
                  <c:v>43260</c:v>
                </c:pt>
                <c:pt idx="33">
                  <c:v>43260.333333333336</c:v>
                </c:pt>
                <c:pt idx="34">
                  <c:v>43260.333333333336</c:v>
                </c:pt>
                <c:pt idx="35">
                  <c:v>43261</c:v>
                </c:pt>
                <c:pt idx="36">
                  <c:v>43261</c:v>
                </c:pt>
                <c:pt idx="37">
                  <c:v>43261.333333333336</c:v>
                </c:pt>
                <c:pt idx="38">
                  <c:v>43261.333333333336</c:v>
                </c:pt>
                <c:pt idx="39">
                  <c:v>43262</c:v>
                </c:pt>
                <c:pt idx="40">
                  <c:v>43262</c:v>
                </c:pt>
                <c:pt idx="41">
                  <c:v>43262.333333333336</c:v>
                </c:pt>
                <c:pt idx="42">
                  <c:v>43262.333333333336</c:v>
                </c:pt>
                <c:pt idx="43">
                  <c:v>43263</c:v>
                </c:pt>
                <c:pt idx="44">
                  <c:v>43263</c:v>
                </c:pt>
                <c:pt idx="45">
                  <c:v>43263.333333333336</c:v>
                </c:pt>
                <c:pt idx="46">
                  <c:v>43263.333333333336</c:v>
                </c:pt>
                <c:pt idx="47">
                  <c:v>43264</c:v>
                </c:pt>
                <c:pt idx="48">
                  <c:v>43264</c:v>
                </c:pt>
                <c:pt idx="49">
                  <c:v>43264.333333333336</c:v>
                </c:pt>
                <c:pt idx="50">
                  <c:v>43264.333333333336</c:v>
                </c:pt>
                <c:pt idx="51">
                  <c:v>43265</c:v>
                </c:pt>
                <c:pt idx="52">
                  <c:v>43265</c:v>
                </c:pt>
                <c:pt idx="53">
                  <c:v>43265.333333333336</c:v>
                </c:pt>
                <c:pt idx="54">
                  <c:v>43265.333333333336</c:v>
                </c:pt>
                <c:pt idx="55">
                  <c:v>43266</c:v>
                </c:pt>
                <c:pt idx="56">
                  <c:v>43266</c:v>
                </c:pt>
                <c:pt idx="57">
                  <c:v>43266.333333333336</c:v>
                </c:pt>
                <c:pt idx="58">
                  <c:v>43266.333333333336</c:v>
                </c:pt>
                <c:pt idx="59">
                  <c:v>43267</c:v>
                </c:pt>
                <c:pt idx="60">
                  <c:v>43267</c:v>
                </c:pt>
                <c:pt idx="61">
                  <c:v>43267.333333333336</c:v>
                </c:pt>
                <c:pt idx="62">
                  <c:v>43267.333333333336</c:v>
                </c:pt>
                <c:pt idx="63">
                  <c:v>43268</c:v>
                </c:pt>
                <c:pt idx="64">
                  <c:v>43268</c:v>
                </c:pt>
                <c:pt idx="65">
                  <c:v>43268.333333333336</c:v>
                </c:pt>
                <c:pt idx="66">
                  <c:v>43268.333333333336</c:v>
                </c:pt>
                <c:pt idx="67">
                  <c:v>43269</c:v>
                </c:pt>
                <c:pt idx="68">
                  <c:v>43269</c:v>
                </c:pt>
                <c:pt idx="69">
                  <c:v>43269.333333333336</c:v>
                </c:pt>
                <c:pt idx="70">
                  <c:v>43269.333333333336</c:v>
                </c:pt>
                <c:pt idx="71">
                  <c:v>43270</c:v>
                </c:pt>
                <c:pt idx="72">
                  <c:v>43270</c:v>
                </c:pt>
                <c:pt idx="73">
                  <c:v>43270.333333333336</c:v>
                </c:pt>
                <c:pt idx="74">
                  <c:v>43270.333333333336</c:v>
                </c:pt>
                <c:pt idx="75">
                  <c:v>43271</c:v>
                </c:pt>
                <c:pt idx="76">
                  <c:v>43271</c:v>
                </c:pt>
                <c:pt idx="77">
                  <c:v>43271.333333333336</c:v>
                </c:pt>
                <c:pt idx="78">
                  <c:v>43271.333333333336</c:v>
                </c:pt>
                <c:pt idx="79">
                  <c:v>43272</c:v>
                </c:pt>
                <c:pt idx="80">
                  <c:v>43272</c:v>
                </c:pt>
                <c:pt idx="81">
                  <c:v>43272.333333333336</c:v>
                </c:pt>
                <c:pt idx="82">
                  <c:v>43272.333333333336</c:v>
                </c:pt>
                <c:pt idx="83">
                  <c:v>43273</c:v>
                </c:pt>
                <c:pt idx="84">
                  <c:v>43273</c:v>
                </c:pt>
                <c:pt idx="85">
                  <c:v>43273.333333333336</c:v>
                </c:pt>
                <c:pt idx="86">
                  <c:v>43273.333333333336</c:v>
                </c:pt>
                <c:pt idx="87">
                  <c:v>43274</c:v>
                </c:pt>
                <c:pt idx="88">
                  <c:v>43274</c:v>
                </c:pt>
                <c:pt idx="89">
                  <c:v>43274.333333333336</c:v>
                </c:pt>
                <c:pt idx="90">
                  <c:v>43274.333333333336</c:v>
                </c:pt>
                <c:pt idx="91">
                  <c:v>43275</c:v>
                </c:pt>
                <c:pt idx="92">
                  <c:v>43275</c:v>
                </c:pt>
                <c:pt idx="93">
                  <c:v>43275.333333333336</c:v>
                </c:pt>
                <c:pt idx="94">
                  <c:v>43275.333333333336</c:v>
                </c:pt>
                <c:pt idx="95">
                  <c:v>43276</c:v>
                </c:pt>
                <c:pt idx="96">
                  <c:v>43276</c:v>
                </c:pt>
                <c:pt idx="97">
                  <c:v>43276.333333333336</c:v>
                </c:pt>
                <c:pt idx="98">
                  <c:v>43276.333333333336</c:v>
                </c:pt>
                <c:pt idx="99">
                  <c:v>43277</c:v>
                </c:pt>
                <c:pt idx="100">
                  <c:v>43277</c:v>
                </c:pt>
                <c:pt idx="101">
                  <c:v>43277.333333333336</c:v>
                </c:pt>
                <c:pt idx="102">
                  <c:v>43277.333333333336</c:v>
                </c:pt>
                <c:pt idx="103">
                  <c:v>43278</c:v>
                </c:pt>
                <c:pt idx="104">
                  <c:v>43278</c:v>
                </c:pt>
                <c:pt idx="105">
                  <c:v>43278.333333333336</c:v>
                </c:pt>
                <c:pt idx="106">
                  <c:v>43278.333333333336</c:v>
                </c:pt>
                <c:pt idx="107">
                  <c:v>43279</c:v>
                </c:pt>
                <c:pt idx="108">
                  <c:v>43279</c:v>
                </c:pt>
                <c:pt idx="109">
                  <c:v>43279.333333333336</c:v>
                </c:pt>
                <c:pt idx="110">
                  <c:v>43279.333333333336</c:v>
                </c:pt>
                <c:pt idx="111">
                  <c:v>43280</c:v>
                </c:pt>
                <c:pt idx="112">
                  <c:v>43280</c:v>
                </c:pt>
                <c:pt idx="113">
                  <c:v>43280.333333333336</c:v>
                </c:pt>
                <c:pt idx="114">
                  <c:v>43280.333333333336</c:v>
                </c:pt>
                <c:pt idx="115">
                  <c:v>43281</c:v>
                </c:pt>
                <c:pt idx="116">
                  <c:v>43281</c:v>
                </c:pt>
                <c:pt idx="117">
                  <c:v>43281.333333333336</c:v>
                </c:pt>
                <c:pt idx="118">
                  <c:v>43281.333333333336</c:v>
                </c:pt>
                <c:pt idx="119">
                  <c:v>43282</c:v>
                </c:pt>
              </c:numCache>
            </c:numRef>
          </c:xVal>
          <c:yVal>
            <c:numRef>
              <c:f>'RStore_unsteady H4_offset'!$Q$11:$Q$130</c:f>
              <c:numCache>
                <c:formatCode>0</c:formatCode>
                <c:ptCount val="120"/>
                <c:pt idx="0">
                  <c:v>10220.214190093708</c:v>
                </c:pt>
                <c:pt idx="1">
                  <c:v>10220.214190093708</c:v>
                </c:pt>
                <c:pt idx="2">
                  <c:v>18220.214190093706</c:v>
                </c:pt>
                <c:pt idx="3">
                  <c:v>18220.214190093706</c:v>
                </c:pt>
                <c:pt idx="4">
                  <c:v>10220.214190093708</c:v>
                </c:pt>
                <c:pt idx="5">
                  <c:v>10220.214190093708</c:v>
                </c:pt>
                <c:pt idx="6">
                  <c:v>18220.214190093706</c:v>
                </c:pt>
                <c:pt idx="7">
                  <c:v>18220.214190093706</c:v>
                </c:pt>
                <c:pt idx="8">
                  <c:v>10220.214190093708</c:v>
                </c:pt>
                <c:pt idx="9">
                  <c:v>10220.214190093708</c:v>
                </c:pt>
                <c:pt idx="10">
                  <c:v>18220.214190093706</c:v>
                </c:pt>
                <c:pt idx="11">
                  <c:v>18220.214190093706</c:v>
                </c:pt>
                <c:pt idx="12">
                  <c:v>10220.214190093708</c:v>
                </c:pt>
                <c:pt idx="13">
                  <c:v>10220.214190093708</c:v>
                </c:pt>
                <c:pt idx="14">
                  <c:v>18220.214190093706</c:v>
                </c:pt>
                <c:pt idx="15">
                  <c:v>18220.214190093706</c:v>
                </c:pt>
                <c:pt idx="16">
                  <c:v>10220.214190093708</c:v>
                </c:pt>
                <c:pt idx="17">
                  <c:v>10220.214190093708</c:v>
                </c:pt>
                <c:pt idx="18">
                  <c:v>18220.214190093706</c:v>
                </c:pt>
                <c:pt idx="19">
                  <c:v>18220.214190093706</c:v>
                </c:pt>
                <c:pt idx="20">
                  <c:v>11220.214190093708</c:v>
                </c:pt>
                <c:pt idx="21">
                  <c:v>11220.214190093708</c:v>
                </c:pt>
                <c:pt idx="22">
                  <c:v>11220.214190093708</c:v>
                </c:pt>
                <c:pt idx="23">
                  <c:v>11220.214190093708</c:v>
                </c:pt>
                <c:pt idx="24">
                  <c:v>11220.214190093708</c:v>
                </c:pt>
                <c:pt idx="25">
                  <c:v>11220.214190093708</c:v>
                </c:pt>
                <c:pt idx="26">
                  <c:v>11220.214190093708</c:v>
                </c:pt>
                <c:pt idx="27">
                  <c:v>11220.214190093708</c:v>
                </c:pt>
                <c:pt idx="28">
                  <c:v>10220.214190093708</c:v>
                </c:pt>
                <c:pt idx="29">
                  <c:v>10220.214190093708</c:v>
                </c:pt>
                <c:pt idx="30">
                  <c:v>18220.214190093706</c:v>
                </c:pt>
                <c:pt idx="31">
                  <c:v>18220.214190093706</c:v>
                </c:pt>
                <c:pt idx="32">
                  <c:v>10220.214190093708</c:v>
                </c:pt>
                <c:pt idx="33">
                  <c:v>10220.214190093708</c:v>
                </c:pt>
                <c:pt idx="34">
                  <c:v>18220.214190093706</c:v>
                </c:pt>
                <c:pt idx="35">
                  <c:v>18220.214190093706</c:v>
                </c:pt>
                <c:pt idx="36">
                  <c:v>10220.214190093708</c:v>
                </c:pt>
                <c:pt idx="37">
                  <c:v>10220.214190093708</c:v>
                </c:pt>
                <c:pt idx="38">
                  <c:v>18220.214190093706</c:v>
                </c:pt>
                <c:pt idx="39">
                  <c:v>18220.214190093706</c:v>
                </c:pt>
                <c:pt idx="40">
                  <c:v>10220.214190093708</c:v>
                </c:pt>
                <c:pt idx="41">
                  <c:v>10220.214190093708</c:v>
                </c:pt>
                <c:pt idx="42">
                  <c:v>18220.214190093706</c:v>
                </c:pt>
                <c:pt idx="43">
                  <c:v>18220.214190093706</c:v>
                </c:pt>
                <c:pt idx="44">
                  <c:v>10220.214190093708</c:v>
                </c:pt>
                <c:pt idx="45">
                  <c:v>10220.214190093708</c:v>
                </c:pt>
                <c:pt idx="46">
                  <c:v>18220.214190093706</c:v>
                </c:pt>
                <c:pt idx="47">
                  <c:v>18220.214190093706</c:v>
                </c:pt>
                <c:pt idx="48">
                  <c:v>11220.214190093708</c:v>
                </c:pt>
                <c:pt idx="49">
                  <c:v>11220.214190093708</c:v>
                </c:pt>
                <c:pt idx="50">
                  <c:v>11220.214190093708</c:v>
                </c:pt>
                <c:pt idx="51">
                  <c:v>11220.214190093708</c:v>
                </c:pt>
                <c:pt idx="52">
                  <c:v>11220.214190093708</c:v>
                </c:pt>
                <c:pt idx="53">
                  <c:v>11220.214190093708</c:v>
                </c:pt>
                <c:pt idx="54">
                  <c:v>11220.214190093708</c:v>
                </c:pt>
                <c:pt idx="55">
                  <c:v>11220.214190093708</c:v>
                </c:pt>
                <c:pt idx="56">
                  <c:v>10220.214190093708</c:v>
                </c:pt>
                <c:pt idx="57">
                  <c:v>10220.214190093708</c:v>
                </c:pt>
                <c:pt idx="58">
                  <c:v>18220.214190093706</c:v>
                </c:pt>
                <c:pt idx="59">
                  <c:v>18220.214190093706</c:v>
                </c:pt>
                <c:pt idx="60">
                  <c:v>10220.214190093708</c:v>
                </c:pt>
                <c:pt idx="61">
                  <c:v>10220.214190093708</c:v>
                </c:pt>
                <c:pt idx="62">
                  <c:v>18220.214190093706</c:v>
                </c:pt>
                <c:pt idx="63">
                  <c:v>18220.214190093706</c:v>
                </c:pt>
                <c:pt idx="64">
                  <c:v>10220.214190093708</c:v>
                </c:pt>
                <c:pt idx="65">
                  <c:v>10220.214190093708</c:v>
                </c:pt>
                <c:pt idx="66">
                  <c:v>18220.214190093706</c:v>
                </c:pt>
                <c:pt idx="67">
                  <c:v>18220.214190093706</c:v>
                </c:pt>
                <c:pt idx="68">
                  <c:v>10220.214190093708</c:v>
                </c:pt>
                <c:pt idx="69">
                  <c:v>10220.214190093708</c:v>
                </c:pt>
                <c:pt idx="70">
                  <c:v>18220.214190093706</c:v>
                </c:pt>
                <c:pt idx="71">
                  <c:v>18220.214190093706</c:v>
                </c:pt>
                <c:pt idx="72">
                  <c:v>10220.214190093708</c:v>
                </c:pt>
                <c:pt idx="73">
                  <c:v>10220.214190093708</c:v>
                </c:pt>
                <c:pt idx="74">
                  <c:v>18220.214190093706</c:v>
                </c:pt>
                <c:pt idx="75">
                  <c:v>18220.214190093706</c:v>
                </c:pt>
                <c:pt idx="76">
                  <c:v>11220.214190093708</c:v>
                </c:pt>
                <c:pt idx="77">
                  <c:v>11220.214190093708</c:v>
                </c:pt>
                <c:pt idx="78">
                  <c:v>11220.214190093708</c:v>
                </c:pt>
                <c:pt idx="79">
                  <c:v>11220.214190093708</c:v>
                </c:pt>
                <c:pt idx="80">
                  <c:v>11220.214190093708</c:v>
                </c:pt>
                <c:pt idx="81">
                  <c:v>11220.214190093708</c:v>
                </c:pt>
                <c:pt idx="82">
                  <c:v>11220.214190093708</c:v>
                </c:pt>
                <c:pt idx="83">
                  <c:v>11220.214190093708</c:v>
                </c:pt>
                <c:pt idx="84">
                  <c:v>11220.214190093708</c:v>
                </c:pt>
                <c:pt idx="85">
                  <c:v>11220.214190093708</c:v>
                </c:pt>
                <c:pt idx="86">
                  <c:v>11220.214190093708</c:v>
                </c:pt>
                <c:pt idx="87">
                  <c:v>11220.214190093708</c:v>
                </c:pt>
                <c:pt idx="88">
                  <c:v>11220.214190093708</c:v>
                </c:pt>
                <c:pt idx="89">
                  <c:v>11220.214190093708</c:v>
                </c:pt>
                <c:pt idx="90">
                  <c:v>11220.214190093708</c:v>
                </c:pt>
                <c:pt idx="91">
                  <c:v>11220.214190093708</c:v>
                </c:pt>
                <c:pt idx="92">
                  <c:v>11220.214190093708</c:v>
                </c:pt>
                <c:pt idx="93">
                  <c:v>11220.214190093708</c:v>
                </c:pt>
                <c:pt idx="94">
                  <c:v>11220.214190093708</c:v>
                </c:pt>
                <c:pt idx="95">
                  <c:v>11220.214190093708</c:v>
                </c:pt>
                <c:pt idx="96">
                  <c:v>11220.214190093708</c:v>
                </c:pt>
                <c:pt idx="97">
                  <c:v>11220.214190093708</c:v>
                </c:pt>
                <c:pt idx="98">
                  <c:v>11220.214190093708</c:v>
                </c:pt>
                <c:pt idx="99">
                  <c:v>11220.214190093708</c:v>
                </c:pt>
                <c:pt idx="100">
                  <c:v>11220.214190093708</c:v>
                </c:pt>
                <c:pt idx="101">
                  <c:v>11220.214190093708</c:v>
                </c:pt>
                <c:pt idx="102">
                  <c:v>11220.214190093708</c:v>
                </c:pt>
                <c:pt idx="103">
                  <c:v>11220.214190093708</c:v>
                </c:pt>
                <c:pt idx="104">
                  <c:v>11220.214190093708</c:v>
                </c:pt>
                <c:pt idx="105">
                  <c:v>11220.214190093708</c:v>
                </c:pt>
                <c:pt idx="106">
                  <c:v>11220.214190093708</c:v>
                </c:pt>
                <c:pt idx="107">
                  <c:v>11220.214190093708</c:v>
                </c:pt>
                <c:pt idx="108">
                  <c:v>11220.214190093708</c:v>
                </c:pt>
                <c:pt idx="109">
                  <c:v>11220.214190093708</c:v>
                </c:pt>
                <c:pt idx="110">
                  <c:v>11220.214190093708</c:v>
                </c:pt>
                <c:pt idx="111">
                  <c:v>11220.214190093708</c:v>
                </c:pt>
                <c:pt idx="112">
                  <c:v>11220.214190093708</c:v>
                </c:pt>
                <c:pt idx="113">
                  <c:v>11220.214190093708</c:v>
                </c:pt>
                <c:pt idx="114">
                  <c:v>11220.214190093708</c:v>
                </c:pt>
                <c:pt idx="115">
                  <c:v>11220.214190093708</c:v>
                </c:pt>
                <c:pt idx="116">
                  <c:v>11220.214190093708</c:v>
                </c:pt>
                <c:pt idx="117">
                  <c:v>11220.214190093708</c:v>
                </c:pt>
                <c:pt idx="118">
                  <c:v>11220.214190093708</c:v>
                </c:pt>
                <c:pt idx="119">
                  <c:v>11220.214190093708</c:v>
                </c:pt>
              </c:numCache>
            </c:numRef>
          </c:yVal>
          <c:smooth val="0"/>
          <c:extLst>
            <c:ext xmlns:c16="http://schemas.microsoft.com/office/drawing/2014/chart" uri="{C3380CC4-5D6E-409C-BE32-E72D297353CC}">
              <c16:uniqueId val="{00000002-4865-4326-A4D2-B82B3CF71BE1}"/>
            </c:ext>
          </c:extLst>
        </c:ser>
        <c:dLbls>
          <c:showLegendKey val="0"/>
          <c:showVal val="0"/>
          <c:showCatName val="0"/>
          <c:showSerName val="0"/>
          <c:showPercent val="0"/>
          <c:showBubbleSize val="0"/>
        </c:dLbls>
        <c:axId val="1232607231"/>
        <c:axId val="1004623487"/>
        <c:extLst>
          <c:ext xmlns:c15="http://schemas.microsoft.com/office/drawing/2012/chart" uri="{02D57815-91ED-43cb-92C2-25804820EDAC}">
            <c15:filteredScatterSeries>
              <c15:ser>
                <c:idx val="0"/>
                <c:order val="0"/>
                <c:tx>
                  <c:strRef>
                    <c:extLst>
                      <c:ext uri="{02D57815-91ED-43cb-92C2-25804820EDAC}">
                        <c15:formulaRef>
                          <c15:sqref>'RStore_unsteady H4_offset'!$N$10</c15:sqref>
                        </c15:formulaRef>
                      </c:ext>
                    </c:extLst>
                    <c:strCache>
                      <c:ptCount val="1"/>
                      <c:pt idx="0">
                        <c:v> Zero steady low flow days </c:v>
                      </c:pt>
                    </c:strCache>
                  </c:strRef>
                </c:tx>
                <c:spPr>
                  <a:ln w="19050" cap="rnd">
                    <a:solidFill>
                      <a:schemeClr val="accent1">
                        <a:lumMod val="60000"/>
                        <a:lumOff val="40000"/>
                      </a:schemeClr>
                    </a:solidFill>
                    <a:round/>
                  </a:ln>
                  <a:effectLst/>
                </c:spPr>
                <c:marker>
                  <c:symbol val="none"/>
                </c:marker>
                <c:xVal>
                  <c:numRef>
                    <c:extLst>
                      <c:ext uri="{02D57815-91ED-43cb-92C2-25804820EDAC}">
                        <c15:formulaRef>
                          <c15:sqref>'RStore_unsteady H4_offset'!$M$11:$M$130</c15:sqref>
                        </c15:formulaRef>
                      </c:ext>
                    </c:extLst>
                    <c:numCache>
                      <c:formatCode>m/d/yy\ h:mm;@</c:formatCode>
                      <c:ptCount val="120"/>
                      <c:pt idx="0">
                        <c:v>43252</c:v>
                      </c:pt>
                      <c:pt idx="1">
                        <c:v>43252.333333333336</c:v>
                      </c:pt>
                      <c:pt idx="2">
                        <c:v>43252.333333333336</c:v>
                      </c:pt>
                      <c:pt idx="3">
                        <c:v>43253</c:v>
                      </c:pt>
                      <c:pt idx="4">
                        <c:v>43253</c:v>
                      </c:pt>
                      <c:pt idx="5">
                        <c:v>43253.333333333336</c:v>
                      </c:pt>
                      <c:pt idx="6">
                        <c:v>43253.333333333336</c:v>
                      </c:pt>
                      <c:pt idx="7">
                        <c:v>43254</c:v>
                      </c:pt>
                      <c:pt idx="8">
                        <c:v>43254</c:v>
                      </c:pt>
                      <c:pt idx="9">
                        <c:v>43254.333333333336</c:v>
                      </c:pt>
                      <c:pt idx="10">
                        <c:v>43254.333333333336</c:v>
                      </c:pt>
                      <c:pt idx="11">
                        <c:v>43255</c:v>
                      </c:pt>
                      <c:pt idx="12">
                        <c:v>43255</c:v>
                      </c:pt>
                      <c:pt idx="13">
                        <c:v>43255.333333333336</c:v>
                      </c:pt>
                      <c:pt idx="14">
                        <c:v>43255.333333333336</c:v>
                      </c:pt>
                      <c:pt idx="15">
                        <c:v>43256</c:v>
                      </c:pt>
                      <c:pt idx="16">
                        <c:v>43256</c:v>
                      </c:pt>
                      <c:pt idx="17">
                        <c:v>43256.333333333336</c:v>
                      </c:pt>
                      <c:pt idx="18">
                        <c:v>43256.333333333336</c:v>
                      </c:pt>
                      <c:pt idx="19">
                        <c:v>43257</c:v>
                      </c:pt>
                      <c:pt idx="20">
                        <c:v>43257</c:v>
                      </c:pt>
                      <c:pt idx="21">
                        <c:v>43257.333333333336</c:v>
                      </c:pt>
                      <c:pt idx="22">
                        <c:v>43257.333333333336</c:v>
                      </c:pt>
                      <c:pt idx="23">
                        <c:v>43258</c:v>
                      </c:pt>
                      <c:pt idx="24">
                        <c:v>43258</c:v>
                      </c:pt>
                      <c:pt idx="25">
                        <c:v>43258.333333333336</c:v>
                      </c:pt>
                      <c:pt idx="26">
                        <c:v>43258.333333333336</c:v>
                      </c:pt>
                      <c:pt idx="27">
                        <c:v>43259</c:v>
                      </c:pt>
                      <c:pt idx="28">
                        <c:v>43259</c:v>
                      </c:pt>
                      <c:pt idx="29">
                        <c:v>43259.333333333336</c:v>
                      </c:pt>
                      <c:pt idx="30">
                        <c:v>43259.333333333336</c:v>
                      </c:pt>
                      <c:pt idx="31">
                        <c:v>43260</c:v>
                      </c:pt>
                      <c:pt idx="32">
                        <c:v>43260</c:v>
                      </c:pt>
                      <c:pt idx="33">
                        <c:v>43260.333333333336</c:v>
                      </c:pt>
                      <c:pt idx="34">
                        <c:v>43260.333333333336</c:v>
                      </c:pt>
                      <c:pt idx="35">
                        <c:v>43261</c:v>
                      </c:pt>
                      <c:pt idx="36">
                        <c:v>43261</c:v>
                      </c:pt>
                      <c:pt idx="37">
                        <c:v>43261.333333333336</c:v>
                      </c:pt>
                      <c:pt idx="38">
                        <c:v>43261.333333333336</c:v>
                      </c:pt>
                      <c:pt idx="39">
                        <c:v>43262</c:v>
                      </c:pt>
                      <c:pt idx="40">
                        <c:v>43262</c:v>
                      </c:pt>
                      <c:pt idx="41">
                        <c:v>43262.333333333336</c:v>
                      </c:pt>
                      <c:pt idx="42">
                        <c:v>43262.333333333336</c:v>
                      </c:pt>
                      <c:pt idx="43">
                        <c:v>43263</c:v>
                      </c:pt>
                      <c:pt idx="44">
                        <c:v>43263</c:v>
                      </c:pt>
                      <c:pt idx="45">
                        <c:v>43263.333333333336</c:v>
                      </c:pt>
                      <c:pt idx="46">
                        <c:v>43263.333333333336</c:v>
                      </c:pt>
                      <c:pt idx="47">
                        <c:v>43264</c:v>
                      </c:pt>
                      <c:pt idx="48">
                        <c:v>43264</c:v>
                      </c:pt>
                      <c:pt idx="49">
                        <c:v>43264.333333333336</c:v>
                      </c:pt>
                      <c:pt idx="50">
                        <c:v>43264.333333333336</c:v>
                      </c:pt>
                      <c:pt idx="51">
                        <c:v>43265</c:v>
                      </c:pt>
                      <c:pt idx="52">
                        <c:v>43265</c:v>
                      </c:pt>
                      <c:pt idx="53">
                        <c:v>43265.333333333336</c:v>
                      </c:pt>
                      <c:pt idx="54">
                        <c:v>43265.333333333336</c:v>
                      </c:pt>
                      <c:pt idx="55">
                        <c:v>43266</c:v>
                      </c:pt>
                      <c:pt idx="56">
                        <c:v>43266</c:v>
                      </c:pt>
                      <c:pt idx="57">
                        <c:v>43266.333333333336</c:v>
                      </c:pt>
                      <c:pt idx="58">
                        <c:v>43266.333333333336</c:v>
                      </c:pt>
                      <c:pt idx="59">
                        <c:v>43267</c:v>
                      </c:pt>
                      <c:pt idx="60">
                        <c:v>43267</c:v>
                      </c:pt>
                      <c:pt idx="61">
                        <c:v>43267.333333333336</c:v>
                      </c:pt>
                      <c:pt idx="62">
                        <c:v>43267.333333333336</c:v>
                      </c:pt>
                      <c:pt idx="63">
                        <c:v>43268</c:v>
                      </c:pt>
                      <c:pt idx="64">
                        <c:v>43268</c:v>
                      </c:pt>
                      <c:pt idx="65">
                        <c:v>43268.333333333336</c:v>
                      </c:pt>
                      <c:pt idx="66">
                        <c:v>43268.333333333336</c:v>
                      </c:pt>
                      <c:pt idx="67">
                        <c:v>43269</c:v>
                      </c:pt>
                      <c:pt idx="68">
                        <c:v>43269</c:v>
                      </c:pt>
                      <c:pt idx="69">
                        <c:v>43269.333333333336</c:v>
                      </c:pt>
                      <c:pt idx="70">
                        <c:v>43269.333333333336</c:v>
                      </c:pt>
                      <c:pt idx="71">
                        <c:v>43270</c:v>
                      </c:pt>
                      <c:pt idx="72">
                        <c:v>43270</c:v>
                      </c:pt>
                      <c:pt idx="73">
                        <c:v>43270.333333333336</c:v>
                      </c:pt>
                      <c:pt idx="74">
                        <c:v>43270.333333333336</c:v>
                      </c:pt>
                      <c:pt idx="75">
                        <c:v>43271</c:v>
                      </c:pt>
                      <c:pt idx="76">
                        <c:v>43271</c:v>
                      </c:pt>
                      <c:pt idx="77">
                        <c:v>43271.333333333336</c:v>
                      </c:pt>
                      <c:pt idx="78">
                        <c:v>43271.333333333336</c:v>
                      </c:pt>
                      <c:pt idx="79">
                        <c:v>43272</c:v>
                      </c:pt>
                      <c:pt idx="80">
                        <c:v>43272</c:v>
                      </c:pt>
                      <c:pt idx="81">
                        <c:v>43272.333333333336</c:v>
                      </c:pt>
                      <c:pt idx="82">
                        <c:v>43272.333333333336</c:v>
                      </c:pt>
                      <c:pt idx="83">
                        <c:v>43273</c:v>
                      </c:pt>
                      <c:pt idx="84">
                        <c:v>43273</c:v>
                      </c:pt>
                      <c:pt idx="85">
                        <c:v>43273.333333333336</c:v>
                      </c:pt>
                      <c:pt idx="86">
                        <c:v>43273.333333333336</c:v>
                      </c:pt>
                      <c:pt idx="87">
                        <c:v>43274</c:v>
                      </c:pt>
                      <c:pt idx="88">
                        <c:v>43274</c:v>
                      </c:pt>
                      <c:pt idx="89">
                        <c:v>43274.333333333336</c:v>
                      </c:pt>
                      <c:pt idx="90">
                        <c:v>43274.333333333336</c:v>
                      </c:pt>
                      <c:pt idx="91">
                        <c:v>43275</c:v>
                      </c:pt>
                      <c:pt idx="92">
                        <c:v>43275</c:v>
                      </c:pt>
                      <c:pt idx="93">
                        <c:v>43275.333333333336</c:v>
                      </c:pt>
                      <c:pt idx="94">
                        <c:v>43275.333333333336</c:v>
                      </c:pt>
                      <c:pt idx="95">
                        <c:v>43276</c:v>
                      </c:pt>
                      <c:pt idx="96">
                        <c:v>43276</c:v>
                      </c:pt>
                      <c:pt idx="97">
                        <c:v>43276.333333333336</c:v>
                      </c:pt>
                      <c:pt idx="98">
                        <c:v>43276.333333333336</c:v>
                      </c:pt>
                      <c:pt idx="99">
                        <c:v>43277</c:v>
                      </c:pt>
                      <c:pt idx="100">
                        <c:v>43277</c:v>
                      </c:pt>
                      <c:pt idx="101">
                        <c:v>43277.333333333336</c:v>
                      </c:pt>
                      <c:pt idx="102">
                        <c:v>43277.333333333336</c:v>
                      </c:pt>
                      <c:pt idx="103">
                        <c:v>43278</c:v>
                      </c:pt>
                      <c:pt idx="104">
                        <c:v>43278</c:v>
                      </c:pt>
                      <c:pt idx="105">
                        <c:v>43278.333333333336</c:v>
                      </c:pt>
                      <c:pt idx="106">
                        <c:v>43278.333333333336</c:v>
                      </c:pt>
                      <c:pt idx="107">
                        <c:v>43279</c:v>
                      </c:pt>
                      <c:pt idx="108">
                        <c:v>43279</c:v>
                      </c:pt>
                      <c:pt idx="109">
                        <c:v>43279.333333333336</c:v>
                      </c:pt>
                      <c:pt idx="110">
                        <c:v>43279.333333333336</c:v>
                      </c:pt>
                      <c:pt idx="111">
                        <c:v>43280</c:v>
                      </c:pt>
                      <c:pt idx="112">
                        <c:v>43280</c:v>
                      </c:pt>
                      <c:pt idx="113">
                        <c:v>43280.333333333336</c:v>
                      </c:pt>
                      <c:pt idx="114">
                        <c:v>43280.333333333336</c:v>
                      </c:pt>
                      <c:pt idx="115">
                        <c:v>43281</c:v>
                      </c:pt>
                      <c:pt idx="116">
                        <c:v>43281</c:v>
                      </c:pt>
                      <c:pt idx="117">
                        <c:v>43281.333333333336</c:v>
                      </c:pt>
                      <c:pt idx="118">
                        <c:v>43281.333333333336</c:v>
                      </c:pt>
                      <c:pt idx="119">
                        <c:v>43282</c:v>
                      </c:pt>
                    </c:numCache>
                  </c:numRef>
                </c:xVal>
                <c:yVal>
                  <c:numRef>
                    <c:extLst>
                      <c:ext uri="{02D57815-91ED-43cb-92C2-25804820EDAC}">
                        <c15:formulaRef>
                          <c15:sqref>'RStore_unsteady H4_offset'!$N$11:$N$130</c15:sqref>
                        </c15:formulaRef>
                      </c:ext>
                    </c:extLst>
                    <c:numCache>
                      <c:formatCode>0</c:formatCode>
                      <c:ptCount val="120"/>
                      <c:pt idx="0">
                        <c:v>8053.5475234270389</c:v>
                      </c:pt>
                      <c:pt idx="1">
                        <c:v>8053.5475234270389</c:v>
                      </c:pt>
                      <c:pt idx="2">
                        <c:v>16053.54752342704</c:v>
                      </c:pt>
                      <c:pt idx="3">
                        <c:v>16053.54752342704</c:v>
                      </c:pt>
                      <c:pt idx="4">
                        <c:v>8053.5475234270389</c:v>
                      </c:pt>
                      <c:pt idx="5">
                        <c:v>8053.5475234270389</c:v>
                      </c:pt>
                      <c:pt idx="6">
                        <c:v>16053.54752342704</c:v>
                      </c:pt>
                      <c:pt idx="7">
                        <c:v>16053.54752342704</c:v>
                      </c:pt>
                      <c:pt idx="8">
                        <c:v>8053.5475234270389</c:v>
                      </c:pt>
                      <c:pt idx="9">
                        <c:v>8053.5475234270389</c:v>
                      </c:pt>
                      <c:pt idx="10">
                        <c:v>16053.54752342704</c:v>
                      </c:pt>
                      <c:pt idx="11">
                        <c:v>16053.54752342704</c:v>
                      </c:pt>
                      <c:pt idx="12">
                        <c:v>8053.5475234270389</c:v>
                      </c:pt>
                      <c:pt idx="13">
                        <c:v>8053.5475234270389</c:v>
                      </c:pt>
                      <c:pt idx="14">
                        <c:v>16053.54752342704</c:v>
                      </c:pt>
                      <c:pt idx="15">
                        <c:v>16053.54752342704</c:v>
                      </c:pt>
                      <c:pt idx="16">
                        <c:v>8053.5475234270389</c:v>
                      </c:pt>
                      <c:pt idx="17">
                        <c:v>8053.5475234270389</c:v>
                      </c:pt>
                      <c:pt idx="18">
                        <c:v>16053.54752342704</c:v>
                      </c:pt>
                      <c:pt idx="19">
                        <c:v>16053.54752342704</c:v>
                      </c:pt>
                      <c:pt idx="20">
                        <c:v>8053.5475234270389</c:v>
                      </c:pt>
                      <c:pt idx="21">
                        <c:v>8053.5475234270389</c:v>
                      </c:pt>
                      <c:pt idx="22">
                        <c:v>16053.54752342704</c:v>
                      </c:pt>
                      <c:pt idx="23">
                        <c:v>16053.54752342704</c:v>
                      </c:pt>
                      <c:pt idx="24">
                        <c:v>8053.5475234270389</c:v>
                      </c:pt>
                      <c:pt idx="25">
                        <c:v>8053.5475234270389</c:v>
                      </c:pt>
                      <c:pt idx="26">
                        <c:v>16053.54752342704</c:v>
                      </c:pt>
                      <c:pt idx="27">
                        <c:v>16053.54752342704</c:v>
                      </c:pt>
                      <c:pt idx="28">
                        <c:v>8053.5475234270389</c:v>
                      </c:pt>
                      <c:pt idx="29">
                        <c:v>8053.5475234270389</c:v>
                      </c:pt>
                      <c:pt idx="30">
                        <c:v>16053.54752342704</c:v>
                      </c:pt>
                      <c:pt idx="31">
                        <c:v>16053.54752342704</c:v>
                      </c:pt>
                      <c:pt idx="32">
                        <c:v>8053.5475234270389</c:v>
                      </c:pt>
                      <c:pt idx="33">
                        <c:v>8053.5475234270389</c:v>
                      </c:pt>
                      <c:pt idx="34">
                        <c:v>16053.54752342704</c:v>
                      </c:pt>
                      <c:pt idx="35">
                        <c:v>16053.54752342704</c:v>
                      </c:pt>
                      <c:pt idx="36">
                        <c:v>8053.5475234270389</c:v>
                      </c:pt>
                      <c:pt idx="37">
                        <c:v>8053.5475234270389</c:v>
                      </c:pt>
                      <c:pt idx="38">
                        <c:v>16053.54752342704</c:v>
                      </c:pt>
                      <c:pt idx="39">
                        <c:v>16053.54752342704</c:v>
                      </c:pt>
                      <c:pt idx="40">
                        <c:v>8053.5475234270389</c:v>
                      </c:pt>
                      <c:pt idx="41">
                        <c:v>8053.5475234270389</c:v>
                      </c:pt>
                      <c:pt idx="42">
                        <c:v>16053.54752342704</c:v>
                      </c:pt>
                      <c:pt idx="43">
                        <c:v>16053.54752342704</c:v>
                      </c:pt>
                      <c:pt idx="44">
                        <c:v>8053.5475234270389</c:v>
                      </c:pt>
                      <c:pt idx="45">
                        <c:v>8053.5475234270389</c:v>
                      </c:pt>
                      <c:pt idx="46">
                        <c:v>16053.54752342704</c:v>
                      </c:pt>
                      <c:pt idx="47">
                        <c:v>16053.54752342704</c:v>
                      </c:pt>
                      <c:pt idx="48">
                        <c:v>8053.5475234270389</c:v>
                      </c:pt>
                      <c:pt idx="49">
                        <c:v>8053.5475234270389</c:v>
                      </c:pt>
                      <c:pt idx="50">
                        <c:v>16053.54752342704</c:v>
                      </c:pt>
                      <c:pt idx="51">
                        <c:v>16053.54752342704</c:v>
                      </c:pt>
                      <c:pt idx="52">
                        <c:v>8053.5475234270389</c:v>
                      </c:pt>
                      <c:pt idx="53">
                        <c:v>8053.5475234270389</c:v>
                      </c:pt>
                      <c:pt idx="54">
                        <c:v>16053.54752342704</c:v>
                      </c:pt>
                      <c:pt idx="55">
                        <c:v>16053.54752342704</c:v>
                      </c:pt>
                      <c:pt idx="56">
                        <c:v>8053.5475234270389</c:v>
                      </c:pt>
                      <c:pt idx="57">
                        <c:v>8053.5475234270389</c:v>
                      </c:pt>
                      <c:pt idx="58">
                        <c:v>16053.54752342704</c:v>
                      </c:pt>
                      <c:pt idx="59">
                        <c:v>16053.54752342704</c:v>
                      </c:pt>
                      <c:pt idx="60">
                        <c:v>8053.5475234270389</c:v>
                      </c:pt>
                      <c:pt idx="61">
                        <c:v>8053.5475234270389</c:v>
                      </c:pt>
                      <c:pt idx="62">
                        <c:v>16053.54752342704</c:v>
                      </c:pt>
                      <c:pt idx="63">
                        <c:v>16053.54752342704</c:v>
                      </c:pt>
                      <c:pt idx="64">
                        <c:v>8053.5475234270389</c:v>
                      </c:pt>
                      <c:pt idx="65">
                        <c:v>8053.5475234270389</c:v>
                      </c:pt>
                      <c:pt idx="66">
                        <c:v>16053.54752342704</c:v>
                      </c:pt>
                      <c:pt idx="67">
                        <c:v>16053.54752342704</c:v>
                      </c:pt>
                      <c:pt idx="68">
                        <c:v>8053.5475234270389</c:v>
                      </c:pt>
                      <c:pt idx="69">
                        <c:v>8053.5475234270389</c:v>
                      </c:pt>
                      <c:pt idx="70">
                        <c:v>16053.54752342704</c:v>
                      </c:pt>
                      <c:pt idx="71">
                        <c:v>16053.54752342704</c:v>
                      </c:pt>
                      <c:pt idx="72">
                        <c:v>8053.5475234270389</c:v>
                      </c:pt>
                      <c:pt idx="73">
                        <c:v>8053.5475234270389</c:v>
                      </c:pt>
                      <c:pt idx="74">
                        <c:v>16053.54752342704</c:v>
                      </c:pt>
                      <c:pt idx="75">
                        <c:v>16053.54752342704</c:v>
                      </c:pt>
                      <c:pt idx="76">
                        <c:v>8053.5475234270389</c:v>
                      </c:pt>
                      <c:pt idx="77">
                        <c:v>8053.5475234270389</c:v>
                      </c:pt>
                      <c:pt idx="78">
                        <c:v>16053.54752342704</c:v>
                      </c:pt>
                      <c:pt idx="79">
                        <c:v>16053.54752342704</c:v>
                      </c:pt>
                      <c:pt idx="80">
                        <c:v>8053.5475234270389</c:v>
                      </c:pt>
                      <c:pt idx="81">
                        <c:v>8053.5475234270389</c:v>
                      </c:pt>
                      <c:pt idx="82">
                        <c:v>16053.54752342704</c:v>
                      </c:pt>
                      <c:pt idx="83">
                        <c:v>16053.54752342704</c:v>
                      </c:pt>
                      <c:pt idx="84">
                        <c:v>8053.5475234270389</c:v>
                      </c:pt>
                      <c:pt idx="85">
                        <c:v>8053.5475234270389</c:v>
                      </c:pt>
                      <c:pt idx="86">
                        <c:v>16053.54752342704</c:v>
                      </c:pt>
                      <c:pt idx="87">
                        <c:v>16053.54752342704</c:v>
                      </c:pt>
                      <c:pt idx="88">
                        <c:v>8053.5475234270389</c:v>
                      </c:pt>
                      <c:pt idx="89">
                        <c:v>8053.5475234270389</c:v>
                      </c:pt>
                      <c:pt idx="90">
                        <c:v>16053.54752342704</c:v>
                      </c:pt>
                      <c:pt idx="91">
                        <c:v>16053.54752342704</c:v>
                      </c:pt>
                      <c:pt idx="92">
                        <c:v>8053.5475234270389</c:v>
                      </c:pt>
                      <c:pt idx="93">
                        <c:v>8053.5475234270389</c:v>
                      </c:pt>
                      <c:pt idx="94">
                        <c:v>16053.54752342704</c:v>
                      </c:pt>
                      <c:pt idx="95">
                        <c:v>16053.54752342704</c:v>
                      </c:pt>
                      <c:pt idx="96">
                        <c:v>8053.5475234270389</c:v>
                      </c:pt>
                      <c:pt idx="97">
                        <c:v>8053.5475234270389</c:v>
                      </c:pt>
                      <c:pt idx="98">
                        <c:v>16053.54752342704</c:v>
                      </c:pt>
                      <c:pt idx="99">
                        <c:v>16053.54752342704</c:v>
                      </c:pt>
                      <c:pt idx="100">
                        <c:v>8053.5475234270389</c:v>
                      </c:pt>
                      <c:pt idx="101">
                        <c:v>8053.5475234270389</c:v>
                      </c:pt>
                      <c:pt idx="102">
                        <c:v>16053.54752342704</c:v>
                      </c:pt>
                      <c:pt idx="103">
                        <c:v>16053.54752342704</c:v>
                      </c:pt>
                      <c:pt idx="104">
                        <c:v>8053.5475234270389</c:v>
                      </c:pt>
                      <c:pt idx="105">
                        <c:v>8053.5475234270389</c:v>
                      </c:pt>
                      <c:pt idx="106">
                        <c:v>16053.54752342704</c:v>
                      </c:pt>
                      <c:pt idx="107">
                        <c:v>16053.54752342704</c:v>
                      </c:pt>
                      <c:pt idx="108">
                        <c:v>8053.5475234270389</c:v>
                      </c:pt>
                      <c:pt idx="109">
                        <c:v>8053.5475234270389</c:v>
                      </c:pt>
                      <c:pt idx="110">
                        <c:v>16053.54752342704</c:v>
                      </c:pt>
                      <c:pt idx="111">
                        <c:v>16053.54752342704</c:v>
                      </c:pt>
                      <c:pt idx="112">
                        <c:v>8053.5475234270389</c:v>
                      </c:pt>
                      <c:pt idx="113">
                        <c:v>8053.5475234270389</c:v>
                      </c:pt>
                      <c:pt idx="114">
                        <c:v>16053.54752342704</c:v>
                      </c:pt>
                      <c:pt idx="115">
                        <c:v>16053.54752342704</c:v>
                      </c:pt>
                      <c:pt idx="116">
                        <c:v>8053.5475234270389</c:v>
                      </c:pt>
                      <c:pt idx="117">
                        <c:v>8053.5475234270389</c:v>
                      </c:pt>
                      <c:pt idx="118">
                        <c:v>16053.54752342704</c:v>
                      </c:pt>
                      <c:pt idx="119">
                        <c:v>16053.54752342704</c:v>
                      </c:pt>
                    </c:numCache>
                  </c:numRef>
                </c:yVal>
                <c:smooth val="0"/>
                <c:extLst>
                  <c:ext xmlns:c16="http://schemas.microsoft.com/office/drawing/2014/chart" uri="{C3380CC4-5D6E-409C-BE32-E72D297353CC}">
                    <c16:uniqueId val="{00000003-4865-4326-A4D2-B82B3CF71BE1}"/>
                  </c:ext>
                </c:extLst>
              </c15:ser>
            </c15:filteredScatterSeries>
            <c15:filteredScatterSeries>
              <c15:ser>
                <c:idx val="2"/>
                <c:order val="4"/>
                <c:tx>
                  <c:strRef>
                    <c:extLst xmlns:c15="http://schemas.microsoft.com/office/drawing/2012/chart">
                      <c:ext xmlns:c15="http://schemas.microsoft.com/office/drawing/2012/chart" uri="{02D57815-91ED-43cb-92C2-25804820EDAC}">
                        <c15:formulaRef>
                          <c15:sqref>'RStore_unsteady H4_offset'!$R$10</c15:sqref>
                        </c15:formulaRef>
                      </c:ext>
                    </c:extLst>
                    <c:strCache>
                      <c:ptCount val="1"/>
                      <c:pt idx="0">
                        <c:v>30 steady low flow days </c:v>
                      </c:pt>
                    </c:strCache>
                  </c:strRef>
                </c:tx>
                <c:spPr>
                  <a:ln w="19050" cap="rnd">
                    <a:solidFill>
                      <a:schemeClr val="accent4">
                        <a:lumMod val="60000"/>
                        <a:lumOff val="40000"/>
                      </a:schemeClr>
                    </a:solidFill>
                    <a:round/>
                  </a:ln>
                  <a:effectLst/>
                </c:spPr>
                <c:marker>
                  <c:symbol val="none"/>
                </c:marker>
                <c:xVal>
                  <c:numRef>
                    <c:extLst xmlns:c15="http://schemas.microsoft.com/office/drawing/2012/chart">
                      <c:ext xmlns:c15="http://schemas.microsoft.com/office/drawing/2012/chart" uri="{02D57815-91ED-43cb-92C2-25804820EDAC}">
                        <c15:formulaRef>
                          <c15:sqref>'RStore_unsteady H4_offset'!$M$11:$M$130</c15:sqref>
                        </c15:formulaRef>
                      </c:ext>
                    </c:extLst>
                    <c:numCache>
                      <c:formatCode>m/d/yy\ h:mm;@</c:formatCode>
                      <c:ptCount val="120"/>
                      <c:pt idx="0">
                        <c:v>43252</c:v>
                      </c:pt>
                      <c:pt idx="1">
                        <c:v>43252.333333333336</c:v>
                      </c:pt>
                      <c:pt idx="2">
                        <c:v>43252.333333333336</c:v>
                      </c:pt>
                      <c:pt idx="3">
                        <c:v>43253</c:v>
                      </c:pt>
                      <c:pt idx="4">
                        <c:v>43253</c:v>
                      </c:pt>
                      <c:pt idx="5">
                        <c:v>43253.333333333336</c:v>
                      </c:pt>
                      <c:pt idx="6">
                        <c:v>43253.333333333336</c:v>
                      </c:pt>
                      <c:pt idx="7">
                        <c:v>43254</c:v>
                      </c:pt>
                      <c:pt idx="8">
                        <c:v>43254</c:v>
                      </c:pt>
                      <c:pt idx="9">
                        <c:v>43254.333333333336</c:v>
                      </c:pt>
                      <c:pt idx="10">
                        <c:v>43254.333333333336</c:v>
                      </c:pt>
                      <c:pt idx="11">
                        <c:v>43255</c:v>
                      </c:pt>
                      <c:pt idx="12">
                        <c:v>43255</c:v>
                      </c:pt>
                      <c:pt idx="13">
                        <c:v>43255.333333333336</c:v>
                      </c:pt>
                      <c:pt idx="14">
                        <c:v>43255.333333333336</c:v>
                      </c:pt>
                      <c:pt idx="15">
                        <c:v>43256</c:v>
                      </c:pt>
                      <c:pt idx="16">
                        <c:v>43256</c:v>
                      </c:pt>
                      <c:pt idx="17">
                        <c:v>43256.333333333336</c:v>
                      </c:pt>
                      <c:pt idx="18">
                        <c:v>43256.333333333336</c:v>
                      </c:pt>
                      <c:pt idx="19">
                        <c:v>43257</c:v>
                      </c:pt>
                      <c:pt idx="20">
                        <c:v>43257</c:v>
                      </c:pt>
                      <c:pt idx="21">
                        <c:v>43257.333333333336</c:v>
                      </c:pt>
                      <c:pt idx="22">
                        <c:v>43257.333333333336</c:v>
                      </c:pt>
                      <c:pt idx="23">
                        <c:v>43258</c:v>
                      </c:pt>
                      <c:pt idx="24">
                        <c:v>43258</c:v>
                      </c:pt>
                      <c:pt idx="25">
                        <c:v>43258.333333333336</c:v>
                      </c:pt>
                      <c:pt idx="26">
                        <c:v>43258.333333333336</c:v>
                      </c:pt>
                      <c:pt idx="27">
                        <c:v>43259</c:v>
                      </c:pt>
                      <c:pt idx="28">
                        <c:v>43259</c:v>
                      </c:pt>
                      <c:pt idx="29">
                        <c:v>43259.333333333336</c:v>
                      </c:pt>
                      <c:pt idx="30">
                        <c:v>43259.333333333336</c:v>
                      </c:pt>
                      <c:pt idx="31">
                        <c:v>43260</c:v>
                      </c:pt>
                      <c:pt idx="32">
                        <c:v>43260</c:v>
                      </c:pt>
                      <c:pt idx="33">
                        <c:v>43260.333333333336</c:v>
                      </c:pt>
                      <c:pt idx="34">
                        <c:v>43260.333333333336</c:v>
                      </c:pt>
                      <c:pt idx="35">
                        <c:v>43261</c:v>
                      </c:pt>
                      <c:pt idx="36">
                        <c:v>43261</c:v>
                      </c:pt>
                      <c:pt idx="37">
                        <c:v>43261.333333333336</c:v>
                      </c:pt>
                      <c:pt idx="38">
                        <c:v>43261.333333333336</c:v>
                      </c:pt>
                      <c:pt idx="39">
                        <c:v>43262</c:v>
                      </c:pt>
                      <c:pt idx="40">
                        <c:v>43262</c:v>
                      </c:pt>
                      <c:pt idx="41">
                        <c:v>43262.333333333336</c:v>
                      </c:pt>
                      <c:pt idx="42">
                        <c:v>43262.333333333336</c:v>
                      </c:pt>
                      <c:pt idx="43">
                        <c:v>43263</c:v>
                      </c:pt>
                      <c:pt idx="44">
                        <c:v>43263</c:v>
                      </c:pt>
                      <c:pt idx="45">
                        <c:v>43263.333333333336</c:v>
                      </c:pt>
                      <c:pt idx="46">
                        <c:v>43263.333333333336</c:v>
                      </c:pt>
                      <c:pt idx="47">
                        <c:v>43264</c:v>
                      </c:pt>
                      <c:pt idx="48">
                        <c:v>43264</c:v>
                      </c:pt>
                      <c:pt idx="49">
                        <c:v>43264.333333333336</c:v>
                      </c:pt>
                      <c:pt idx="50">
                        <c:v>43264.333333333336</c:v>
                      </c:pt>
                      <c:pt idx="51">
                        <c:v>43265</c:v>
                      </c:pt>
                      <c:pt idx="52">
                        <c:v>43265</c:v>
                      </c:pt>
                      <c:pt idx="53">
                        <c:v>43265.333333333336</c:v>
                      </c:pt>
                      <c:pt idx="54">
                        <c:v>43265.333333333336</c:v>
                      </c:pt>
                      <c:pt idx="55">
                        <c:v>43266</c:v>
                      </c:pt>
                      <c:pt idx="56">
                        <c:v>43266</c:v>
                      </c:pt>
                      <c:pt idx="57">
                        <c:v>43266.333333333336</c:v>
                      </c:pt>
                      <c:pt idx="58">
                        <c:v>43266.333333333336</c:v>
                      </c:pt>
                      <c:pt idx="59">
                        <c:v>43267</c:v>
                      </c:pt>
                      <c:pt idx="60">
                        <c:v>43267</c:v>
                      </c:pt>
                      <c:pt idx="61">
                        <c:v>43267.333333333336</c:v>
                      </c:pt>
                      <c:pt idx="62">
                        <c:v>43267.333333333336</c:v>
                      </c:pt>
                      <c:pt idx="63">
                        <c:v>43268</c:v>
                      </c:pt>
                      <c:pt idx="64">
                        <c:v>43268</c:v>
                      </c:pt>
                      <c:pt idx="65">
                        <c:v>43268.333333333336</c:v>
                      </c:pt>
                      <c:pt idx="66">
                        <c:v>43268.333333333336</c:v>
                      </c:pt>
                      <c:pt idx="67">
                        <c:v>43269</c:v>
                      </c:pt>
                      <c:pt idx="68">
                        <c:v>43269</c:v>
                      </c:pt>
                      <c:pt idx="69">
                        <c:v>43269.333333333336</c:v>
                      </c:pt>
                      <c:pt idx="70">
                        <c:v>43269.333333333336</c:v>
                      </c:pt>
                      <c:pt idx="71">
                        <c:v>43270</c:v>
                      </c:pt>
                      <c:pt idx="72">
                        <c:v>43270</c:v>
                      </c:pt>
                      <c:pt idx="73">
                        <c:v>43270.333333333336</c:v>
                      </c:pt>
                      <c:pt idx="74">
                        <c:v>43270.333333333336</c:v>
                      </c:pt>
                      <c:pt idx="75">
                        <c:v>43271</c:v>
                      </c:pt>
                      <c:pt idx="76">
                        <c:v>43271</c:v>
                      </c:pt>
                      <c:pt idx="77">
                        <c:v>43271.333333333336</c:v>
                      </c:pt>
                      <c:pt idx="78">
                        <c:v>43271.333333333336</c:v>
                      </c:pt>
                      <c:pt idx="79">
                        <c:v>43272</c:v>
                      </c:pt>
                      <c:pt idx="80">
                        <c:v>43272</c:v>
                      </c:pt>
                      <c:pt idx="81">
                        <c:v>43272.333333333336</c:v>
                      </c:pt>
                      <c:pt idx="82">
                        <c:v>43272.333333333336</c:v>
                      </c:pt>
                      <c:pt idx="83">
                        <c:v>43273</c:v>
                      </c:pt>
                      <c:pt idx="84">
                        <c:v>43273</c:v>
                      </c:pt>
                      <c:pt idx="85">
                        <c:v>43273.333333333336</c:v>
                      </c:pt>
                      <c:pt idx="86">
                        <c:v>43273.333333333336</c:v>
                      </c:pt>
                      <c:pt idx="87">
                        <c:v>43274</c:v>
                      </c:pt>
                      <c:pt idx="88">
                        <c:v>43274</c:v>
                      </c:pt>
                      <c:pt idx="89">
                        <c:v>43274.333333333336</c:v>
                      </c:pt>
                      <c:pt idx="90">
                        <c:v>43274.333333333336</c:v>
                      </c:pt>
                      <c:pt idx="91">
                        <c:v>43275</c:v>
                      </c:pt>
                      <c:pt idx="92">
                        <c:v>43275</c:v>
                      </c:pt>
                      <c:pt idx="93">
                        <c:v>43275.333333333336</c:v>
                      </c:pt>
                      <c:pt idx="94">
                        <c:v>43275.333333333336</c:v>
                      </c:pt>
                      <c:pt idx="95">
                        <c:v>43276</c:v>
                      </c:pt>
                      <c:pt idx="96">
                        <c:v>43276</c:v>
                      </c:pt>
                      <c:pt idx="97">
                        <c:v>43276.333333333336</c:v>
                      </c:pt>
                      <c:pt idx="98">
                        <c:v>43276.333333333336</c:v>
                      </c:pt>
                      <c:pt idx="99">
                        <c:v>43277</c:v>
                      </c:pt>
                      <c:pt idx="100">
                        <c:v>43277</c:v>
                      </c:pt>
                      <c:pt idx="101">
                        <c:v>43277.333333333336</c:v>
                      </c:pt>
                      <c:pt idx="102">
                        <c:v>43277.333333333336</c:v>
                      </c:pt>
                      <c:pt idx="103">
                        <c:v>43278</c:v>
                      </c:pt>
                      <c:pt idx="104">
                        <c:v>43278</c:v>
                      </c:pt>
                      <c:pt idx="105">
                        <c:v>43278.333333333336</c:v>
                      </c:pt>
                      <c:pt idx="106">
                        <c:v>43278.333333333336</c:v>
                      </c:pt>
                      <c:pt idx="107">
                        <c:v>43279</c:v>
                      </c:pt>
                      <c:pt idx="108">
                        <c:v>43279</c:v>
                      </c:pt>
                      <c:pt idx="109">
                        <c:v>43279.333333333336</c:v>
                      </c:pt>
                      <c:pt idx="110">
                        <c:v>43279.333333333336</c:v>
                      </c:pt>
                      <c:pt idx="111">
                        <c:v>43280</c:v>
                      </c:pt>
                      <c:pt idx="112">
                        <c:v>43280</c:v>
                      </c:pt>
                      <c:pt idx="113">
                        <c:v>43280.333333333336</c:v>
                      </c:pt>
                      <c:pt idx="114">
                        <c:v>43280.333333333336</c:v>
                      </c:pt>
                      <c:pt idx="115">
                        <c:v>43281</c:v>
                      </c:pt>
                      <c:pt idx="116">
                        <c:v>43281</c:v>
                      </c:pt>
                      <c:pt idx="117">
                        <c:v>43281.333333333336</c:v>
                      </c:pt>
                      <c:pt idx="118">
                        <c:v>43281.333333333336</c:v>
                      </c:pt>
                      <c:pt idx="119">
                        <c:v>43282</c:v>
                      </c:pt>
                    </c:numCache>
                  </c:numRef>
                </c:xVal>
                <c:yVal>
                  <c:numRef>
                    <c:extLst xmlns:c15="http://schemas.microsoft.com/office/drawing/2012/chart">
                      <c:ext xmlns:c15="http://schemas.microsoft.com/office/drawing/2012/chart" uri="{02D57815-91ED-43cb-92C2-25804820EDAC}">
                        <c15:formulaRef>
                          <c15:sqref>'RStore_unsteady H4_offset'!$R$11:$R$130</c15:sqref>
                        </c15:formulaRef>
                      </c:ext>
                    </c:extLst>
                    <c:numCache>
                      <c:formatCode>0</c:formatCode>
                      <c:ptCount val="120"/>
                      <c:pt idx="0">
                        <c:v>13386.880856760376</c:v>
                      </c:pt>
                      <c:pt idx="1">
                        <c:v>13386.880856760376</c:v>
                      </c:pt>
                      <c:pt idx="2">
                        <c:v>13386.880856760376</c:v>
                      </c:pt>
                      <c:pt idx="3">
                        <c:v>13386.880856760376</c:v>
                      </c:pt>
                      <c:pt idx="4">
                        <c:v>13386.880856760376</c:v>
                      </c:pt>
                      <c:pt idx="5">
                        <c:v>13386.880856760376</c:v>
                      </c:pt>
                      <c:pt idx="6">
                        <c:v>13386.880856760376</c:v>
                      </c:pt>
                      <c:pt idx="7">
                        <c:v>13386.880856760376</c:v>
                      </c:pt>
                      <c:pt idx="8">
                        <c:v>13386.880856760376</c:v>
                      </c:pt>
                      <c:pt idx="9">
                        <c:v>13386.880856760376</c:v>
                      </c:pt>
                      <c:pt idx="10">
                        <c:v>13386.880856760376</c:v>
                      </c:pt>
                      <c:pt idx="11">
                        <c:v>13386.880856760376</c:v>
                      </c:pt>
                      <c:pt idx="12">
                        <c:v>13386.880856760376</c:v>
                      </c:pt>
                      <c:pt idx="13">
                        <c:v>13386.880856760376</c:v>
                      </c:pt>
                      <c:pt idx="14">
                        <c:v>13386.880856760376</c:v>
                      </c:pt>
                      <c:pt idx="15">
                        <c:v>13386.880856760376</c:v>
                      </c:pt>
                      <c:pt idx="16">
                        <c:v>13386.880856760376</c:v>
                      </c:pt>
                      <c:pt idx="17">
                        <c:v>13386.880856760376</c:v>
                      </c:pt>
                      <c:pt idx="18">
                        <c:v>13386.880856760376</c:v>
                      </c:pt>
                      <c:pt idx="19">
                        <c:v>13386.880856760376</c:v>
                      </c:pt>
                      <c:pt idx="20">
                        <c:v>13386.880856760376</c:v>
                      </c:pt>
                      <c:pt idx="21">
                        <c:v>13386.880856760376</c:v>
                      </c:pt>
                      <c:pt idx="22">
                        <c:v>13386.880856760376</c:v>
                      </c:pt>
                      <c:pt idx="23">
                        <c:v>13386.880856760376</c:v>
                      </c:pt>
                      <c:pt idx="24">
                        <c:v>13386.880856760376</c:v>
                      </c:pt>
                      <c:pt idx="25">
                        <c:v>13386.880856760376</c:v>
                      </c:pt>
                      <c:pt idx="26">
                        <c:v>13386.880856760376</c:v>
                      </c:pt>
                      <c:pt idx="27">
                        <c:v>13386.880856760376</c:v>
                      </c:pt>
                      <c:pt idx="28">
                        <c:v>13386.880856760376</c:v>
                      </c:pt>
                      <c:pt idx="29">
                        <c:v>13386.880856760376</c:v>
                      </c:pt>
                      <c:pt idx="30">
                        <c:v>13386.880856760376</c:v>
                      </c:pt>
                      <c:pt idx="31">
                        <c:v>13386.880856760376</c:v>
                      </c:pt>
                      <c:pt idx="32">
                        <c:v>13386.880856760376</c:v>
                      </c:pt>
                      <c:pt idx="33">
                        <c:v>13386.880856760376</c:v>
                      </c:pt>
                      <c:pt idx="34">
                        <c:v>13386.880856760376</c:v>
                      </c:pt>
                      <c:pt idx="35">
                        <c:v>13386.880856760376</c:v>
                      </c:pt>
                      <c:pt idx="36">
                        <c:v>13386.880856760376</c:v>
                      </c:pt>
                      <c:pt idx="37">
                        <c:v>13386.880856760376</c:v>
                      </c:pt>
                      <c:pt idx="38">
                        <c:v>13386.880856760376</c:v>
                      </c:pt>
                      <c:pt idx="39">
                        <c:v>13386.880856760376</c:v>
                      </c:pt>
                      <c:pt idx="40">
                        <c:v>13386.880856760376</c:v>
                      </c:pt>
                      <c:pt idx="41">
                        <c:v>13386.880856760376</c:v>
                      </c:pt>
                      <c:pt idx="42">
                        <c:v>13386.880856760376</c:v>
                      </c:pt>
                      <c:pt idx="43">
                        <c:v>13386.880856760376</c:v>
                      </c:pt>
                      <c:pt idx="44">
                        <c:v>13386.880856760376</c:v>
                      </c:pt>
                      <c:pt idx="45">
                        <c:v>13386.880856760376</c:v>
                      </c:pt>
                      <c:pt idx="46">
                        <c:v>13386.880856760376</c:v>
                      </c:pt>
                      <c:pt idx="47">
                        <c:v>13386.880856760376</c:v>
                      </c:pt>
                      <c:pt idx="48">
                        <c:v>13386.880856760376</c:v>
                      </c:pt>
                      <c:pt idx="49">
                        <c:v>13386.880856760376</c:v>
                      </c:pt>
                      <c:pt idx="50">
                        <c:v>13386.880856760376</c:v>
                      </c:pt>
                      <c:pt idx="51">
                        <c:v>13386.880856760376</c:v>
                      </c:pt>
                      <c:pt idx="52">
                        <c:v>13386.880856760376</c:v>
                      </c:pt>
                      <c:pt idx="53">
                        <c:v>13386.880856760376</c:v>
                      </c:pt>
                      <c:pt idx="54">
                        <c:v>13386.880856760376</c:v>
                      </c:pt>
                      <c:pt idx="55">
                        <c:v>13386.880856760376</c:v>
                      </c:pt>
                      <c:pt idx="56">
                        <c:v>13386.880856760376</c:v>
                      </c:pt>
                      <c:pt idx="57">
                        <c:v>13386.880856760376</c:v>
                      </c:pt>
                      <c:pt idx="58">
                        <c:v>13386.880856760376</c:v>
                      </c:pt>
                      <c:pt idx="59">
                        <c:v>13386.880856760376</c:v>
                      </c:pt>
                      <c:pt idx="60">
                        <c:v>13386.880856760376</c:v>
                      </c:pt>
                      <c:pt idx="61">
                        <c:v>13386.880856760376</c:v>
                      </c:pt>
                      <c:pt idx="62">
                        <c:v>13386.880856760376</c:v>
                      </c:pt>
                      <c:pt idx="63">
                        <c:v>13386.880856760376</c:v>
                      </c:pt>
                      <c:pt idx="64">
                        <c:v>13386.880856760376</c:v>
                      </c:pt>
                      <c:pt idx="65">
                        <c:v>13386.880856760376</c:v>
                      </c:pt>
                      <c:pt idx="66">
                        <c:v>13386.880856760376</c:v>
                      </c:pt>
                      <c:pt idx="67">
                        <c:v>13386.880856760376</c:v>
                      </c:pt>
                      <c:pt idx="68">
                        <c:v>13386.880856760376</c:v>
                      </c:pt>
                      <c:pt idx="69">
                        <c:v>13386.880856760376</c:v>
                      </c:pt>
                      <c:pt idx="70">
                        <c:v>13386.880856760376</c:v>
                      </c:pt>
                      <c:pt idx="71">
                        <c:v>13386.880856760376</c:v>
                      </c:pt>
                      <c:pt idx="72">
                        <c:v>13386.880856760376</c:v>
                      </c:pt>
                      <c:pt idx="73">
                        <c:v>13386.880856760376</c:v>
                      </c:pt>
                      <c:pt idx="74">
                        <c:v>13386.880856760376</c:v>
                      </c:pt>
                      <c:pt idx="75">
                        <c:v>13386.880856760376</c:v>
                      </c:pt>
                      <c:pt idx="76">
                        <c:v>13386.880856760376</c:v>
                      </c:pt>
                      <c:pt idx="77">
                        <c:v>13386.880856760376</c:v>
                      </c:pt>
                      <c:pt idx="78">
                        <c:v>13386.880856760376</c:v>
                      </c:pt>
                      <c:pt idx="79">
                        <c:v>13386.880856760376</c:v>
                      </c:pt>
                      <c:pt idx="80">
                        <c:v>13386.880856760376</c:v>
                      </c:pt>
                      <c:pt idx="81">
                        <c:v>13386.880856760376</c:v>
                      </c:pt>
                      <c:pt idx="82">
                        <c:v>13386.880856760376</c:v>
                      </c:pt>
                      <c:pt idx="83">
                        <c:v>13386.880856760376</c:v>
                      </c:pt>
                      <c:pt idx="84">
                        <c:v>13386.880856760376</c:v>
                      </c:pt>
                      <c:pt idx="85">
                        <c:v>13386.880856760376</c:v>
                      </c:pt>
                      <c:pt idx="86">
                        <c:v>13386.880856760376</c:v>
                      </c:pt>
                      <c:pt idx="87">
                        <c:v>13386.880856760376</c:v>
                      </c:pt>
                      <c:pt idx="88">
                        <c:v>13386.880856760376</c:v>
                      </c:pt>
                      <c:pt idx="89">
                        <c:v>13386.880856760376</c:v>
                      </c:pt>
                      <c:pt idx="90">
                        <c:v>13386.880856760376</c:v>
                      </c:pt>
                      <c:pt idx="91">
                        <c:v>13386.880856760376</c:v>
                      </c:pt>
                      <c:pt idx="92">
                        <c:v>13386.880856760376</c:v>
                      </c:pt>
                      <c:pt idx="93">
                        <c:v>13386.880856760376</c:v>
                      </c:pt>
                      <c:pt idx="94">
                        <c:v>13386.880856760376</c:v>
                      </c:pt>
                      <c:pt idx="95">
                        <c:v>13386.880856760376</c:v>
                      </c:pt>
                      <c:pt idx="96">
                        <c:v>13386.880856760376</c:v>
                      </c:pt>
                      <c:pt idx="97">
                        <c:v>13386.880856760376</c:v>
                      </c:pt>
                      <c:pt idx="98">
                        <c:v>13386.880856760376</c:v>
                      </c:pt>
                      <c:pt idx="99">
                        <c:v>13386.880856760376</c:v>
                      </c:pt>
                      <c:pt idx="100">
                        <c:v>13386.880856760376</c:v>
                      </c:pt>
                      <c:pt idx="101">
                        <c:v>13386.880856760376</c:v>
                      </c:pt>
                      <c:pt idx="102">
                        <c:v>13386.880856760376</c:v>
                      </c:pt>
                      <c:pt idx="103">
                        <c:v>13386.880856760376</c:v>
                      </c:pt>
                      <c:pt idx="104">
                        <c:v>13386.880856760376</c:v>
                      </c:pt>
                      <c:pt idx="105">
                        <c:v>13386.880856760376</c:v>
                      </c:pt>
                      <c:pt idx="106">
                        <c:v>13386.880856760376</c:v>
                      </c:pt>
                      <c:pt idx="107">
                        <c:v>13386.880856760376</c:v>
                      </c:pt>
                      <c:pt idx="108">
                        <c:v>13386.880856760376</c:v>
                      </c:pt>
                      <c:pt idx="109">
                        <c:v>13386.880856760376</c:v>
                      </c:pt>
                      <c:pt idx="110">
                        <c:v>13386.880856760376</c:v>
                      </c:pt>
                      <c:pt idx="111">
                        <c:v>13386.880856760376</c:v>
                      </c:pt>
                      <c:pt idx="112">
                        <c:v>13386.880856760376</c:v>
                      </c:pt>
                      <c:pt idx="113">
                        <c:v>13386.880856760376</c:v>
                      </c:pt>
                      <c:pt idx="114">
                        <c:v>13386.880856760376</c:v>
                      </c:pt>
                      <c:pt idx="115">
                        <c:v>13386.880856760376</c:v>
                      </c:pt>
                      <c:pt idx="116">
                        <c:v>13386.880856760376</c:v>
                      </c:pt>
                      <c:pt idx="117">
                        <c:v>13386.880856760376</c:v>
                      </c:pt>
                      <c:pt idx="118">
                        <c:v>13386.880856760376</c:v>
                      </c:pt>
                      <c:pt idx="119">
                        <c:v>13386.880856760376</c:v>
                      </c:pt>
                    </c:numCache>
                  </c:numRef>
                </c:yVal>
                <c:smooth val="0"/>
                <c:extLst xmlns:c15="http://schemas.microsoft.com/office/drawing/2012/chart">
                  <c:ext xmlns:c16="http://schemas.microsoft.com/office/drawing/2014/chart" uri="{C3380CC4-5D6E-409C-BE32-E72D297353CC}">
                    <c16:uniqueId val="{00000004-4865-4326-A4D2-B82B3CF71BE1}"/>
                  </c:ext>
                </c:extLst>
              </c15:ser>
            </c15:filteredScatterSeries>
          </c:ext>
        </c:extLst>
      </c:scatterChart>
      <c:valAx>
        <c:axId val="1232607231"/>
        <c:scaling>
          <c:orientation val="minMax"/>
          <c:max val="43282"/>
          <c:min val="43252"/>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sz="1200" b="1"/>
                  <a:t>Time</a:t>
                </a:r>
              </a:p>
            </c:rich>
          </c:tx>
          <c:layout>
            <c:manualLayout>
              <c:xMode val="edge"/>
              <c:yMode val="edge"/>
              <c:x val="0.49648428391889943"/>
              <c:y val="0.94188429620208591"/>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409]h:mm\ AM/PM;@"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noFill/>
                <a:latin typeface="+mn-lt"/>
                <a:ea typeface="+mn-ea"/>
                <a:cs typeface="+mn-cs"/>
              </a:defRPr>
            </a:pPr>
            <a:endParaRPr lang="en-US"/>
          </a:p>
        </c:txPr>
        <c:crossAx val="1004623487"/>
        <c:crosses val="autoZero"/>
        <c:crossBetween val="midCat"/>
        <c:majorUnit val="1"/>
      </c:valAx>
      <c:valAx>
        <c:axId val="1004623487"/>
        <c:scaling>
          <c:orientation val="minMax"/>
          <c:min val="8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r>
                  <a:rPr lang="en-US" sz="1200" b="1"/>
                  <a:t>Release</a:t>
                </a:r>
                <a:r>
                  <a:rPr lang="en-US" sz="1200" b="1" baseline="0"/>
                  <a:t> (cfs)</a:t>
                </a:r>
                <a:endParaRPr lang="en-US" sz="1200" b="1"/>
              </a:p>
            </c:rich>
          </c:tx>
          <c:layout>
            <c:manualLayout>
              <c:xMode val="edge"/>
              <c:yMode val="edge"/>
              <c:x val="9.6197727636091364E-3"/>
              <c:y val="0.41200856199549646"/>
            </c:manualLayout>
          </c:layout>
          <c:overlay val="0"/>
          <c:spPr>
            <a:noFill/>
            <a:ln>
              <a:noFill/>
            </a:ln>
            <a:effectLst/>
          </c:spPr>
          <c:txPr>
            <a:bodyPr rot="-54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1232607231"/>
        <c:crosses val="autoZero"/>
        <c:crossBetween val="midCat"/>
      </c:valAx>
      <c:spPr>
        <a:noFill/>
        <a:ln>
          <a:noFill/>
        </a:ln>
        <a:effectLst/>
      </c:spPr>
    </c:plotArea>
    <c:legend>
      <c:legendPos val="b"/>
      <c:layout>
        <c:manualLayout>
          <c:xMode val="edge"/>
          <c:yMode val="edge"/>
          <c:x val="4.9999975258397174E-2"/>
          <c:y val="0.96485782391150521"/>
          <c:w val="0.94583494085025011"/>
          <c:h val="3.5142176088494743E-2"/>
        </c:manualLayout>
      </c:layout>
      <c:overlay val="0"/>
      <c:spPr>
        <a:noFill/>
        <a:ln>
          <a:noFill/>
        </a:ln>
        <a:effectLst/>
      </c:spPr>
      <c:txPr>
        <a:bodyPr rot="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892999992542749E-2"/>
          <c:y val="1.610668501426785E-2"/>
          <c:w val="0.89902053505863"/>
          <c:h val="0.84501617711838173"/>
        </c:manualLayout>
      </c:layout>
      <c:scatterChart>
        <c:scatterStyle val="lineMarker"/>
        <c:varyColors val="0"/>
        <c:ser>
          <c:idx val="4"/>
          <c:order val="1"/>
          <c:tx>
            <c:strRef>
              <c:f>'RStore_unsteady H1_offset'!$O$10</c:f>
              <c:strCache>
                <c:ptCount val="1"/>
                <c:pt idx="0">
                  <c:v>Four steady low flow days</c:v>
                </c:pt>
              </c:strCache>
            </c:strRef>
          </c:tx>
          <c:spPr>
            <a:ln w="19050" cap="rnd">
              <a:solidFill>
                <a:schemeClr val="accent5"/>
              </a:solidFill>
              <a:round/>
            </a:ln>
            <a:effectLst/>
          </c:spPr>
          <c:marker>
            <c:symbol val="none"/>
          </c:marker>
          <c:xVal>
            <c:numRef>
              <c:f>'RStore_unsteady H1_offset'!$M$11:$M$130</c:f>
              <c:numCache>
                <c:formatCode>m/d/yy\ h:mm;@</c:formatCode>
                <c:ptCount val="120"/>
                <c:pt idx="0">
                  <c:v>43252</c:v>
                </c:pt>
                <c:pt idx="1">
                  <c:v>43252.333333333336</c:v>
                </c:pt>
                <c:pt idx="2">
                  <c:v>43252.333333333336</c:v>
                </c:pt>
                <c:pt idx="3">
                  <c:v>43253</c:v>
                </c:pt>
                <c:pt idx="4">
                  <c:v>43253</c:v>
                </c:pt>
                <c:pt idx="5">
                  <c:v>43253.333333333336</c:v>
                </c:pt>
                <c:pt idx="6">
                  <c:v>43253.333333333336</c:v>
                </c:pt>
                <c:pt idx="7">
                  <c:v>43254</c:v>
                </c:pt>
                <c:pt idx="8">
                  <c:v>43254</c:v>
                </c:pt>
                <c:pt idx="9">
                  <c:v>43254.333333333336</c:v>
                </c:pt>
                <c:pt idx="10">
                  <c:v>43254.333333333336</c:v>
                </c:pt>
                <c:pt idx="11">
                  <c:v>43255</c:v>
                </c:pt>
                <c:pt idx="12">
                  <c:v>43255</c:v>
                </c:pt>
                <c:pt idx="13">
                  <c:v>43255.333333333336</c:v>
                </c:pt>
                <c:pt idx="14">
                  <c:v>43255.333333333336</c:v>
                </c:pt>
                <c:pt idx="15">
                  <c:v>43256</c:v>
                </c:pt>
                <c:pt idx="16">
                  <c:v>43256</c:v>
                </c:pt>
                <c:pt idx="17">
                  <c:v>43256.333333333336</c:v>
                </c:pt>
                <c:pt idx="18">
                  <c:v>43256.333333333336</c:v>
                </c:pt>
                <c:pt idx="19">
                  <c:v>43257</c:v>
                </c:pt>
                <c:pt idx="20">
                  <c:v>43257</c:v>
                </c:pt>
                <c:pt idx="21">
                  <c:v>43257.333333333336</c:v>
                </c:pt>
                <c:pt idx="22">
                  <c:v>43257.333333333336</c:v>
                </c:pt>
                <c:pt idx="23">
                  <c:v>43258</c:v>
                </c:pt>
                <c:pt idx="24">
                  <c:v>43258</c:v>
                </c:pt>
                <c:pt idx="25">
                  <c:v>43258.333333333336</c:v>
                </c:pt>
                <c:pt idx="26">
                  <c:v>43258.333333333336</c:v>
                </c:pt>
                <c:pt idx="27">
                  <c:v>43259</c:v>
                </c:pt>
                <c:pt idx="28">
                  <c:v>43259</c:v>
                </c:pt>
                <c:pt idx="29">
                  <c:v>43259.333333333336</c:v>
                </c:pt>
                <c:pt idx="30">
                  <c:v>43259.333333333336</c:v>
                </c:pt>
                <c:pt idx="31">
                  <c:v>43260</c:v>
                </c:pt>
                <c:pt idx="32">
                  <c:v>43260</c:v>
                </c:pt>
                <c:pt idx="33">
                  <c:v>43260.333333333336</c:v>
                </c:pt>
                <c:pt idx="34">
                  <c:v>43260.333333333336</c:v>
                </c:pt>
                <c:pt idx="35">
                  <c:v>43261</c:v>
                </c:pt>
                <c:pt idx="36">
                  <c:v>43261</c:v>
                </c:pt>
                <c:pt idx="37">
                  <c:v>43261.333333333336</c:v>
                </c:pt>
                <c:pt idx="38">
                  <c:v>43261.333333333336</c:v>
                </c:pt>
                <c:pt idx="39">
                  <c:v>43262</c:v>
                </c:pt>
                <c:pt idx="40">
                  <c:v>43262</c:v>
                </c:pt>
                <c:pt idx="41">
                  <c:v>43262.333333333336</c:v>
                </c:pt>
                <c:pt idx="42">
                  <c:v>43262.333333333336</c:v>
                </c:pt>
                <c:pt idx="43">
                  <c:v>43263</c:v>
                </c:pt>
                <c:pt idx="44">
                  <c:v>43263</c:v>
                </c:pt>
                <c:pt idx="45">
                  <c:v>43263.333333333336</c:v>
                </c:pt>
                <c:pt idx="46">
                  <c:v>43263.333333333336</c:v>
                </c:pt>
                <c:pt idx="47">
                  <c:v>43264</c:v>
                </c:pt>
                <c:pt idx="48">
                  <c:v>43264</c:v>
                </c:pt>
                <c:pt idx="49">
                  <c:v>43264.333333333336</c:v>
                </c:pt>
                <c:pt idx="50">
                  <c:v>43264.333333333336</c:v>
                </c:pt>
                <c:pt idx="51">
                  <c:v>43265</c:v>
                </c:pt>
                <c:pt idx="52">
                  <c:v>43265</c:v>
                </c:pt>
                <c:pt idx="53">
                  <c:v>43265.333333333336</c:v>
                </c:pt>
                <c:pt idx="54">
                  <c:v>43265.333333333336</c:v>
                </c:pt>
                <c:pt idx="55">
                  <c:v>43266</c:v>
                </c:pt>
                <c:pt idx="56">
                  <c:v>43266</c:v>
                </c:pt>
                <c:pt idx="57">
                  <c:v>43266.333333333336</c:v>
                </c:pt>
                <c:pt idx="58">
                  <c:v>43266.333333333336</c:v>
                </c:pt>
                <c:pt idx="59">
                  <c:v>43267</c:v>
                </c:pt>
                <c:pt idx="60">
                  <c:v>43267</c:v>
                </c:pt>
                <c:pt idx="61">
                  <c:v>43267.333333333336</c:v>
                </c:pt>
                <c:pt idx="62">
                  <c:v>43267.333333333336</c:v>
                </c:pt>
                <c:pt idx="63">
                  <c:v>43268</c:v>
                </c:pt>
                <c:pt idx="64">
                  <c:v>43268</c:v>
                </c:pt>
                <c:pt idx="65">
                  <c:v>43268.333333333336</c:v>
                </c:pt>
                <c:pt idx="66">
                  <c:v>43268.333333333336</c:v>
                </c:pt>
                <c:pt idx="67">
                  <c:v>43269</c:v>
                </c:pt>
                <c:pt idx="68">
                  <c:v>43269</c:v>
                </c:pt>
                <c:pt idx="69">
                  <c:v>43269.333333333336</c:v>
                </c:pt>
                <c:pt idx="70">
                  <c:v>43269.333333333336</c:v>
                </c:pt>
                <c:pt idx="71">
                  <c:v>43270</c:v>
                </c:pt>
                <c:pt idx="72">
                  <c:v>43270</c:v>
                </c:pt>
                <c:pt idx="73">
                  <c:v>43270.333333333336</c:v>
                </c:pt>
                <c:pt idx="74">
                  <c:v>43270.333333333336</c:v>
                </c:pt>
                <c:pt idx="75">
                  <c:v>43271</c:v>
                </c:pt>
                <c:pt idx="76">
                  <c:v>43271</c:v>
                </c:pt>
                <c:pt idx="77">
                  <c:v>43271.333333333336</c:v>
                </c:pt>
                <c:pt idx="78">
                  <c:v>43271.333333333336</c:v>
                </c:pt>
                <c:pt idx="79">
                  <c:v>43272</c:v>
                </c:pt>
                <c:pt idx="80">
                  <c:v>43272</c:v>
                </c:pt>
                <c:pt idx="81">
                  <c:v>43272.333333333336</c:v>
                </c:pt>
                <c:pt idx="82">
                  <c:v>43272.333333333336</c:v>
                </c:pt>
                <c:pt idx="83">
                  <c:v>43273</c:v>
                </c:pt>
                <c:pt idx="84">
                  <c:v>43273</c:v>
                </c:pt>
                <c:pt idx="85">
                  <c:v>43273.333333333336</c:v>
                </c:pt>
                <c:pt idx="86">
                  <c:v>43273.333333333336</c:v>
                </c:pt>
                <c:pt idx="87">
                  <c:v>43274</c:v>
                </c:pt>
                <c:pt idx="88">
                  <c:v>43274</c:v>
                </c:pt>
                <c:pt idx="89">
                  <c:v>43274.333333333336</c:v>
                </c:pt>
                <c:pt idx="90">
                  <c:v>43274.333333333336</c:v>
                </c:pt>
                <c:pt idx="91">
                  <c:v>43275</c:v>
                </c:pt>
                <c:pt idx="92">
                  <c:v>43275</c:v>
                </c:pt>
                <c:pt idx="93">
                  <c:v>43275.333333333336</c:v>
                </c:pt>
                <c:pt idx="94">
                  <c:v>43275.333333333336</c:v>
                </c:pt>
                <c:pt idx="95">
                  <c:v>43276</c:v>
                </c:pt>
                <c:pt idx="96">
                  <c:v>43276</c:v>
                </c:pt>
                <c:pt idx="97">
                  <c:v>43276.333333333336</c:v>
                </c:pt>
                <c:pt idx="98">
                  <c:v>43276.333333333336</c:v>
                </c:pt>
                <c:pt idx="99">
                  <c:v>43277</c:v>
                </c:pt>
                <c:pt idx="100">
                  <c:v>43277</c:v>
                </c:pt>
                <c:pt idx="101">
                  <c:v>43277.333333333336</c:v>
                </c:pt>
                <c:pt idx="102">
                  <c:v>43277.333333333336</c:v>
                </c:pt>
                <c:pt idx="103">
                  <c:v>43278</c:v>
                </c:pt>
                <c:pt idx="104">
                  <c:v>43278</c:v>
                </c:pt>
                <c:pt idx="105">
                  <c:v>43278.333333333336</c:v>
                </c:pt>
                <c:pt idx="106">
                  <c:v>43278.333333333336</c:v>
                </c:pt>
                <c:pt idx="107">
                  <c:v>43279</c:v>
                </c:pt>
                <c:pt idx="108">
                  <c:v>43279</c:v>
                </c:pt>
                <c:pt idx="109">
                  <c:v>43279.333333333336</c:v>
                </c:pt>
                <c:pt idx="110">
                  <c:v>43279.333333333336</c:v>
                </c:pt>
                <c:pt idx="111">
                  <c:v>43280</c:v>
                </c:pt>
                <c:pt idx="112">
                  <c:v>43280</c:v>
                </c:pt>
                <c:pt idx="113">
                  <c:v>43280.333333333336</c:v>
                </c:pt>
                <c:pt idx="114">
                  <c:v>43280.333333333336</c:v>
                </c:pt>
                <c:pt idx="115">
                  <c:v>43281</c:v>
                </c:pt>
                <c:pt idx="116">
                  <c:v>43281</c:v>
                </c:pt>
                <c:pt idx="117">
                  <c:v>43281.333333333336</c:v>
                </c:pt>
                <c:pt idx="118">
                  <c:v>43281.333333333336</c:v>
                </c:pt>
                <c:pt idx="119">
                  <c:v>43282</c:v>
                </c:pt>
              </c:numCache>
            </c:numRef>
          </c:xVal>
          <c:yVal>
            <c:numRef>
              <c:f>'RStore_unsteady H1_offset'!$O$11:$O$130</c:f>
              <c:numCache>
                <c:formatCode>0</c:formatCode>
                <c:ptCount val="120"/>
                <c:pt idx="0">
                  <c:v>8764.6586345381529</c:v>
                </c:pt>
                <c:pt idx="1">
                  <c:v>8764.6586345381529</c:v>
                </c:pt>
                <c:pt idx="2">
                  <c:v>16764.658634538155</c:v>
                </c:pt>
                <c:pt idx="3">
                  <c:v>16764.658634538155</c:v>
                </c:pt>
                <c:pt idx="4">
                  <c:v>8764.6586345381529</c:v>
                </c:pt>
                <c:pt idx="5">
                  <c:v>8764.6586345381529</c:v>
                </c:pt>
                <c:pt idx="6">
                  <c:v>16764.658634538155</c:v>
                </c:pt>
                <c:pt idx="7">
                  <c:v>16764.658634538155</c:v>
                </c:pt>
                <c:pt idx="8">
                  <c:v>8764.6586345381529</c:v>
                </c:pt>
                <c:pt idx="9">
                  <c:v>8764.6586345381529</c:v>
                </c:pt>
                <c:pt idx="10">
                  <c:v>16764.658634538155</c:v>
                </c:pt>
                <c:pt idx="11">
                  <c:v>16764.658634538155</c:v>
                </c:pt>
                <c:pt idx="12">
                  <c:v>8764.6586345381529</c:v>
                </c:pt>
                <c:pt idx="13">
                  <c:v>8764.6586345381529</c:v>
                </c:pt>
                <c:pt idx="14">
                  <c:v>16764.658634538155</c:v>
                </c:pt>
                <c:pt idx="15">
                  <c:v>16764.658634538155</c:v>
                </c:pt>
                <c:pt idx="16">
                  <c:v>8764.6586345381529</c:v>
                </c:pt>
                <c:pt idx="17">
                  <c:v>8764.6586345381529</c:v>
                </c:pt>
                <c:pt idx="18">
                  <c:v>16764.658634538155</c:v>
                </c:pt>
                <c:pt idx="19">
                  <c:v>16764.658634538155</c:v>
                </c:pt>
                <c:pt idx="20">
                  <c:v>8764.6586345381529</c:v>
                </c:pt>
                <c:pt idx="21">
                  <c:v>8764.6586345381529</c:v>
                </c:pt>
                <c:pt idx="22">
                  <c:v>16764.658634538155</c:v>
                </c:pt>
                <c:pt idx="23">
                  <c:v>16764.658634538155</c:v>
                </c:pt>
                <c:pt idx="24">
                  <c:v>8764.6586345381529</c:v>
                </c:pt>
                <c:pt idx="25">
                  <c:v>8764.6586345381529</c:v>
                </c:pt>
                <c:pt idx="26">
                  <c:v>16764.658634538155</c:v>
                </c:pt>
                <c:pt idx="27">
                  <c:v>16764.658634538155</c:v>
                </c:pt>
                <c:pt idx="28">
                  <c:v>8764.6586345381529</c:v>
                </c:pt>
                <c:pt idx="29">
                  <c:v>8764.6586345381529</c:v>
                </c:pt>
                <c:pt idx="30">
                  <c:v>16764.658634538155</c:v>
                </c:pt>
                <c:pt idx="31">
                  <c:v>16764.658634538155</c:v>
                </c:pt>
                <c:pt idx="32">
                  <c:v>8764.6586345381529</c:v>
                </c:pt>
                <c:pt idx="33">
                  <c:v>8764.6586345381529</c:v>
                </c:pt>
                <c:pt idx="34">
                  <c:v>16764.658634538155</c:v>
                </c:pt>
                <c:pt idx="35">
                  <c:v>16764.658634538155</c:v>
                </c:pt>
                <c:pt idx="36">
                  <c:v>8764.6586345381529</c:v>
                </c:pt>
                <c:pt idx="37">
                  <c:v>8764.6586345381529</c:v>
                </c:pt>
                <c:pt idx="38">
                  <c:v>16764.658634538155</c:v>
                </c:pt>
                <c:pt idx="39">
                  <c:v>16764.658634538155</c:v>
                </c:pt>
                <c:pt idx="40">
                  <c:v>8764.6586345381529</c:v>
                </c:pt>
                <c:pt idx="41">
                  <c:v>8764.6586345381529</c:v>
                </c:pt>
                <c:pt idx="42">
                  <c:v>16764.658634538155</c:v>
                </c:pt>
                <c:pt idx="43">
                  <c:v>16764.658634538155</c:v>
                </c:pt>
                <c:pt idx="44">
                  <c:v>8764.6586345381529</c:v>
                </c:pt>
                <c:pt idx="45">
                  <c:v>8764.6586345381529</c:v>
                </c:pt>
                <c:pt idx="46">
                  <c:v>16764.658634538155</c:v>
                </c:pt>
                <c:pt idx="47">
                  <c:v>16764.658634538155</c:v>
                </c:pt>
                <c:pt idx="48">
                  <c:v>8764.6586345381529</c:v>
                </c:pt>
                <c:pt idx="49">
                  <c:v>8764.6586345381529</c:v>
                </c:pt>
                <c:pt idx="50">
                  <c:v>16764.658634538155</c:v>
                </c:pt>
                <c:pt idx="51">
                  <c:v>16764.658634538155</c:v>
                </c:pt>
                <c:pt idx="52">
                  <c:v>8764.6586345381529</c:v>
                </c:pt>
                <c:pt idx="53">
                  <c:v>8764.6586345381529</c:v>
                </c:pt>
                <c:pt idx="54">
                  <c:v>16764.658634538155</c:v>
                </c:pt>
                <c:pt idx="55">
                  <c:v>16764.658634538155</c:v>
                </c:pt>
                <c:pt idx="56">
                  <c:v>8764.6586345381529</c:v>
                </c:pt>
                <c:pt idx="57">
                  <c:v>8764.6586345381529</c:v>
                </c:pt>
                <c:pt idx="58">
                  <c:v>16764.658634538155</c:v>
                </c:pt>
                <c:pt idx="59">
                  <c:v>16764.658634538155</c:v>
                </c:pt>
                <c:pt idx="60">
                  <c:v>8764.6586345381529</c:v>
                </c:pt>
                <c:pt idx="61">
                  <c:v>8764.6586345381529</c:v>
                </c:pt>
                <c:pt idx="62">
                  <c:v>16764.658634538155</c:v>
                </c:pt>
                <c:pt idx="63">
                  <c:v>16764.658634538155</c:v>
                </c:pt>
                <c:pt idx="64">
                  <c:v>8764.6586345381529</c:v>
                </c:pt>
                <c:pt idx="65">
                  <c:v>8764.6586345381529</c:v>
                </c:pt>
                <c:pt idx="66">
                  <c:v>16764.658634538155</c:v>
                </c:pt>
                <c:pt idx="67">
                  <c:v>16764.658634538155</c:v>
                </c:pt>
                <c:pt idx="68">
                  <c:v>8764.6586345381529</c:v>
                </c:pt>
                <c:pt idx="69">
                  <c:v>8764.6586345381529</c:v>
                </c:pt>
                <c:pt idx="70">
                  <c:v>16764.658634538155</c:v>
                </c:pt>
                <c:pt idx="71">
                  <c:v>16764.658634538155</c:v>
                </c:pt>
                <c:pt idx="72">
                  <c:v>8764.6586345381529</c:v>
                </c:pt>
                <c:pt idx="73">
                  <c:v>8764.6586345381529</c:v>
                </c:pt>
                <c:pt idx="74">
                  <c:v>16764.658634538155</c:v>
                </c:pt>
                <c:pt idx="75">
                  <c:v>16764.658634538155</c:v>
                </c:pt>
                <c:pt idx="76">
                  <c:v>8764.6586345381529</c:v>
                </c:pt>
                <c:pt idx="77">
                  <c:v>8764.6586345381529</c:v>
                </c:pt>
                <c:pt idx="78">
                  <c:v>8764.6586345381529</c:v>
                </c:pt>
                <c:pt idx="79">
                  <c:v>8764.6586345381529</c:v>
                </c:pt>
                <c:pt idx="80">
                  <c:v>8764.6586345381529</c:v>
                </c:pt>
                <c:pt idx="81">
                  <c:v>8764.6586345381529</c:v>
                </c:pt>
                <c:pt idx="82">
                  <c:v>8764.6586345381529</c:v>
                </c:pt>
                <c:pt idx="83">
                  <c:v>8764.6586345381529</c:v>
                </c:pt>
                <c:pt idx="84">
                  <c:v>8764.6586345381529</c:v>
                </c:pt>
                <c:pt idx="85">
                  <c:v>8764.6586345381529</c:v>
                </c:pt>
                <c:pt idx="86">
                  <c:v>16764.658634538155</c:v>
                </c:pt>
                <c:pt idx="87">
                  <c:v>16764.658634538155</c:v>
                </c:pt>
                <c:pt idx="88">
                  <c:v>8764.6586345381529</c:v>
                </c:pt>
                <c:pt idx="89">
                  <c:v>8764.6586345381529</c:v>
                </c:pt>
                <c:pt idx="90">
                  <c:v>16764.658634538155</c:v>
                </c:pt>
                <c:pt idx="91">
                  <c:v>16764.658634538155</c:v>
                </c:pt>
                <c:pt idx="92">
                  <c:v>8764.6586345381529</c:v>
                </c:pt>
                <c:pt idx="93">
                  <c:v>8764.6586345381529</c:v>
                </c:pt>
                <c:pt idx="94">
                  <c:v>16764.658634538155</c:v>
                </c:pt>
                <c:pt idx="95">
                  <c:v>16764.658634538155</c:v>
                </c:pt>
                <c:pt idx="96">
                  <c:v>8764.6586345381529</c:v>
                </c:pt>
                <c:pt idx="97">
                  <c:v>8764.6586345381529</c:v>
                </c:pt>
                <c:pt idx="98">
                  <c:v>16764.658634538155</c:v>
                </c:pt>
                <c:pt idx="99">
                  <c:v>16764.658634538155</c:v>
                </c:pt>
                <c:pt idx="100">
                  <c:v>8764.6586345381529</c:v>
                </c:pt>
                <c:pt idx="101">
                  <c:v>8764.6586345381529</c:v>
                </c:pt>
                <c:pt idx="102">
                  <c:v>16764.658634538155</c:v>
                </c:pt>
                <c:pt idx="103">
                  <c:v>16764.658634538155</c:v>
                </c:pt>
                <c:pt idx="104">
                  <c:v>8764.6586345381529</c:v>
                </c:pt>
                <c:pt idx="105">
                  <c:v>8764.6586345381529</c:v>
                </c:pt>
                <c:pt idx="106">
                  <c:v>8764.6586345381529</c:v>
                </c:pt>
                <c:pt idx="107">
                  <c:v>8764.6586345381529</c:v>
                </c:pt>
                <c:pt idx="108">
                  <c:v>8764.6586345381529</c:v>
                </c:pt>
                <c:pt idx="109">
                  <c:v>8764.6586345381529</c:v>
                </c:pt>
                <c:pt idx="110">
                  <c:v>8764.6586345381529</c:v>
                </c:pt>
                <c:pt idx="111">
                  <c:v>8764.6586345381529</c:v>
                </c:pt>
                <c:pt idx="112">
                  <c:v>8764.6586345381529</c:v>
                </c:pt>
                <c:pt idx="113">
                  <c:v>8764.6586345381529</c:v>
                </c:pt>
                <c:pt idx="114">
                  <c:v>16764.658634538155</c:v>
                </c:pt>
                <c:pt idx="115">
                  <c:v>16764.658634538155</c:v>
                </c:pt>
                <c:pt idx="116">
                  <c:v>8764.6586345381529</c:v>
                </c:pt>
                <c:pt idx="117">
                  <c:v>8764.6586345381529</c:v>
                </c:pt>
                <c:pt idx="118">
                  <c:v>16764.658634538155</c:v>
                </c:pt>
                <c:pt idx="119">
                  <c:v>16764.658634538155</c:v>
                </c:pt>
              </c:numCache>
            </c:numRef>
          </c:yVal>
          <c:smooth val="0"/>
          <c:extLst>
            <c:ext xmlns:c16="http://schemas.microsoft.com/office/drawing/2014/chart" uri="{C3380CC4-5D6E-409C-BE32-E72D297353CC}">
              <c16:uniqueId val="{00000000-3523-43C3-8646-9FEB65DBD173}"/>
            </c:ext>
          </c:extLst>
        </c:ser>
        <c:ser>
          <c:idx val="1"/>
          <c:order val="2"/>
          <c:tx>
            <c:strRef>
              <c:f>'RStore_unsteady H1_offset'!$P$10</c:f>
              <c:strCache>
                <c:ptCount val="1"/>
                <c:pt idx="0">
                  <c:v>Eight steady low flow days </c:v>
                </c:pt>
              </c:strCache>
            </c:strRef>
          </c:tx>
          <c:spPr>
            <a:ln w="19050" cap="rnd">
              <a:solidFill>
                <a:schemeClr val="accent6">
                  <a:lumMod val="60000"/>
                  <a:lumOff val="40000"/>
                </a:schemeClr>
              </a:solidFill>
              <a:round/>
            </a:ln>
            <a:effectLst/>
          </c:spPr>
          <c:marker>
            <c:symbol val="none"/>
          </c:marker>
          <c:xVal>
            <c:numRef>
              <c:f>'RStore_unsteady H1_offset'!$M$11:$M$130</c:f>
              <c:numCache>
                <c:formatCode>m/d/yy\ h:mm;@</c:formatCode>
                <c:ptCount val="120"/>
                <c:pt idx="0">
                  <c:v>43252</c:v>
                </c:pt>
                <c:pt idx="1">
                  <c:v>43252.333333333336</c:v>
                </c:pt>
                <c:pt idx="2">
                  <c:v>43252.333333333336</c:v>
                </c:pt>
                <c:pt idx="3">
                  <c:v>43253</c:v>
                </c:pt>
                <c:pt idx="4">
                  <c:v>43253</c:v>
                </c:pt>
                <c:pt idx="5">
                  <c:v>43253.333333333336</c:v>
                </c:pt>
                <c:pt idx="6">
                  <c:v>43253.333333333336</c:v>
                </c:pt>
                <c:pt idx="7">
                  <c:v>43254</c:v>
                </c:pt>
                <c:pt idx="8">
                  <c:v>43254</c:v>
                </c:pt>
                <c:pt idx="9">
                  <c:v>43254.333333333336</c:v>
                </c:pt>
                <c:pt idx="10">
                  <c:v>43254.333333333336</c:v>
                </c:pt>
                <c:pt idx="11">
                  <c:v>43255</c:v>
                </c:pt>
                <c:pt idx="12">
                  <c:v>43255</c:v>
                </c:pt>
                <c:pt idx="13">
                  <c:v>43255.333333333336</c:v>
                </c:pt>
                <c:pt idx="14">
                  <c:v>43255.333333333336</c:v>
                </c:pt>
                <c:pt idx="15">
                  <c:v>43256</c:v>
                </c:pt>
                <c:pt idx="16">
                  <c:v>43256</c:v>
                </c:pt>
                <c:pt idx="17">
                  <c:v>43256.333333333336</c:v>
                </c:pt>
                <c:pt idx="18">
                  <c:v>43256.333333333336</c:v>
                </c:pt>
                <c:pt idx="19">
                  <c:v>43257</c:v>
                </c:pt>
                <c:pt idx="20">
                  <c:v>43257</c:v>
                </c:pt>
                <c:pt idx="21">
                  <c:v>43257.333333333336</c:v>
                </c:pt>
                <c:pt idx="22">
                  <c:v>43257.333333333336</c:v>
                </c:pt>
                <c:pt idx="23">
                  <c:v>43258</c:v>
                </c:pt>
                <c:pt idx="24">
                  <c:v>43258</c:v>
                </c:pt>
                <c:pt idx="25">
                  <c:v>43258.333333333336</c:v>
                </c:pt>
                <c:pt idx="26">
                  <c:v>43258.333333333336</c:v>
                </c:pt>
                <c:pt idx="27">
                  <c:v>43259</c:v>
                </c:pt>
                <c:pt idx="28">
                  <c:v>43259</c:v>
                </c:pt>
                <c:pt idx="29">
                  <c:v>43259.333333333336</c:v>
                </c:pt>
                <c:pt idx="30">
                  <c:v>43259.333333333336</c:v>
                </c:pt>
                <c:pt idx="31">
                  <c:v>43260</c:v>
                </c:pt>
                <c:pt idx="32">
                  <c:v>43260</c:v>
                </c:pt>
                <c:pt idx="33">
                  <c:v>43260.333333333336</c:v>
                </c:pt>
                <c:pt idx="34">
                  <c:v>43260.333333333336</c:v>
                </c:pt>
                <c:pt idx="35">
                  <c:v>43261</c:v>
                </c:pt>
                <c:pt idx="36">
                  <c:v>43261</c:v>
                </c:pt>
                <c:pt idx="37">
                  <c:v>43261.333333333336</c:v>
                </c:pt>
                <c:pt idx="38">
                  <c:v>43261.333333333336</c:v>
                </c:pt>
                <c:pt idx="39">
                  <c:v>43262</c:v>
                </c:pt>
                <c:pt idx="40">
                  <c:v>43262</c:v>
                </c:pt>
                <c:pt idx="41">
                  <c:v>43262.333333333336</c:v>
                </c:pt>
                <c:pt idx="42">
                  <c:v>43262.333333333336</c:v>
                </c:pt>
                <c:pt idx="43">
                  <c:v>43263</c:v>
                </c:pt>
                <c:pt idx="44">
                  <c:v>43263</c:v>
                </c:pt>
                <c:pt idx="45">
                  <c:v>43263.333333333336</c:v>
                </c:pt>
                <c:pt idx="46">
                  <c:v>43263.333333333336</c:v>
                </c:pt>
                <c:pt idx="47">
                  <c:v>43264</c:v>
                </c:pt>
                <c:pt idx="48">
                  <c:v>43264</c:v>
                </c:pt>
                <c:pt idx="49">
                  <c:v>43264.333333333336</c:v>
                </c:pt>
                <c:pt idx="50">
                  <c:v>43264.333333333336</c:v>
                </c:pt>
                <c:pt idx="51">
                  <c:v>43265</c:v>
                </c:pt>
                <c:pt idx="52">
                  <c:v>43265</c:v>
                </c:pt>
                <c:pt idx="53">
                  <c:v>43265.333333333336</c:v>
                </c:pt>
                <c:pt idx="54">
                  <c:v>43265.333333333336</c:v>
                </c:pt>
                <c:pt idx="55">
                  <c:v>43266</c:v>
                </c:pt>
                <c:pt idx="56">
                  <c:v>43266</c:v>
                </c:pt>
                <c:pt idx="57">
                  <c:v>43266.333333333336</c:v>
                </c:pt>
                <c:pt idx="58">
                  <c:v>43266.333333333336</c:v>
                </c:pt>
                <c:pt idx="59">
                  <c:v>43267</c:v>
                </c:pt>
                <c:pt idx="60">
                  <c:v>43267</c:v>
                </c:pt>
                <c:pt idx="61">
                  <c:v>43267.333333333336</c:v>
                </c:pt>
                <c:pt idx="62">
                  <c:v>43267.333333333336</c:v>
                </c:pt>
                <c:pt idx="63">
                  <c:v>43268</c:v>
                </c:pt>
                <c:pt idx="64">
                  <c:v>43268</c:v>
                </c:pt>
                <c:pt idx="65">
                  <c:v>43268.333333333336</c:v>
                </c:pt>
                <c:pt idx="66">
                  <c:v>43268.333333333336</c:v>
                </c:pt>
                <c:pt idx="67">
                  <c:v>43269</c:v>
                </c:pt>
                <c:pt idx="68">
                  <c:v>43269</c:v>
                </c:pt>
                <c:pt idx="69">
                  <c:v>43269.333333333336</c:v>
                </c:pt>
                <c:pt idx="70">
                  <c:v>43269.333333333336</c:v>
                </c:pt>
                <c:pt idx="71">
                  <c:v>43270</c:v>
                </c:pt>
                <c:pt idx="72">
                  <c:v>43270</c:v>
                </c:pt>
                <c:pt idx="73">
                  <c:v>43270.333333333336</c:v>
                </c:pt>
                <c:pt idx="74">
                  <c:v>43270.333333333336</c:v>
                </c:pt>
                <c:pt idx="75">
                  <c:v>43271</c:v>
                </c:pt>
                <c:pt idx="76">
                  <c:v>43271</c:v>
                </c:pt>
                <c:pt idx="77">
                  <c:v>43271.333333333336</c:v>
                </c:pt>
                <c:pt idx="78">
                  <c:v>43271.333333333336</c:v>
                </c:pt>
                <c:pt idx="79">
                  <c:v>43272</c:v>
                </c:pt>
                <c:pt idx="80">
                  <c:v>43272</c:v>
                </c:pt>
                <c:pt idx="81">
                  <c:v>43272.333333333336</c:v>
                </c:pt>
                <c:pt idx="82">
                  <c:v>43272.333333333336</c:v>
                </c:pt>
                <c:pt idx="83">
                  <c:v>43273</c:v>
                </c:pt>
                <c:pt idx="84">
                  <c:v>43273</c:v>
                </c:pt>
                <c:pt idx="85">
                  <c:v>43273.333333333336</c:v>
                </c:pt>
                <c:pt idx="86">
                  <c:v>43273.333333333336</c:v>
                </c:pt>
                <c:pt idx="87">
                  <c:v>43274</c:v>
                </c:pt>
                <c:pt idx="88">
                  <c:v>43274</c:v>
                </c:pt>
                <c:pt idx="89">
                  <c:v>43274.333333333336</c:v>
                </c:pt>
                <c:pt idx="90">
                  <c:v>43274.333333333336</c:v>
                </c:pt>
                <c:pt idx="91">
                  <c:v>43275</c:v>
                </c:pt>
                <c:pt idx="92">
                  <c:v>43275</c:v>
                </c:pt>
                <c:pt idx="93">
                  <c:v>43275.333333333336</c:v>
                </c:pt>
                <c:pt idx="94">
                  <c:v>43275.333333333336</c:v>
                </c:pt>
                <c:pt idx="95">
                  <c:v>43276</c:v>
                </c:pt>
                <c:pt idx="96">
                  <c:v>43276</c:v>
                </c:pt>
                <c:pt idx="97">
                  <c:v>43276.333333333336</c:v>
                </c:pt>
                <c:pt idx="98">
                  <c:v>43276.333333333336</c:v>
                </c:pt>
                <c:pt idx="99">
                  <c:v>43277</c:v>
                </c:pt>
                <c:pt idx="100">
                  <c:v>43277</c:v>
                </c:pt>
                <c:pt idx="101">
                  <c:v>43277.333333333336</c:v>
                </c:pt>
                <c:pt idx="102">
                  <c:v>43277.333333333336</c:v>
                </c:pt>
                <c:pt idx="103">
                  <c:v>43278</c:v>
                </c:pt>
                <c:pt idx="104">
                  <c:v>43278</c:v>
                </c:pt>
                <c:pt idx="105">
                  <c:v>43278.333333333336</c:v>
                </c:pt>
                <c:pt idx="106">
                  <c:v>43278.333333333336</c:v>
                </c:pt>
                <c:pt idx="107">
                  <c:v>43279</c:v>
                </c:pt>
                <c:pt idx="108">
                  <c:v>43279</c:v>
                </c:pt>
                <c:pt idx="109">
                  <c:v>43279.333333333336</c:v>
                </c:pt>
                <c:pt idx="110">
                  <c:v>43279.333333333336</c:v>
                </c:pt>
                <c:pt idx="111">
                  <c:v>43280</c:v>
                </c:pt>
                <c:pt idx="112">
                  <c:v>43280</c:v>
                </c:pt>
                <c:pt idx="113">
                  <c:v>43280.333333333336</c:v>
                </c:pt>
                <c:pt idx="114">
                  <c:v>43280.333333333336</c:v>
                </c:pt>
                <c:pt idx="115">
                  <c:v>43281</c:v>
                </c:pt>
                <c:pt idx="116">
                  <c:v>43281</c:v>
                </c:pt>
                <c:pt idx="117">
                  <c:v>43281.333333333336</c:v>
                </c:pt>
                <c:pt idx="118">
                  <c:v>43281.333333333336</c:v>
                </c:pt>
                <c:pt idx="119">
                  <c:v>43282</c:v>
                </c:pt>
              </c:numCache>
            </c:numRef>
          </c:xVal>
          <c:yVal>
            <c:numRef>
              <c:f>'RStore_unsteady H1_offset'!$P$11:$P$130</c:f>
              <c:numCache>
                <c:formatCode>0</c:formatCode>
                <c:ptCount val="120"/>
                <c:pt idx="0">
                  <c:v>9475.7697456492642</c:v>
                </c:pt>
                <c:pt idx="1">
                  <c:v>9475.7697456492642</c:v>
                </c:pt>
                <c:pt idx="2">
                  <c:v>17475.769745649264</c:v>
                </c:pt>
                <c:pt idx="3">
                  <c:v>17475.769745649264</c:v>
                </c:pt>
                <c:pt idx="4">
                  <c:v>9475.7697456492642</c:v>
                </c:pt>
                <c:pt idx="5">
                  <c:v>9475.7697456492642</c:v>
                </c:pt>
                <c:pt idx="6">
                  <c:v>17475.769745649264</c:v>
                </c:pt>
                <c:pt idx="7">
                  <c:v>17475.769745649264</c:v>
                </c:pt>
                <c:pt idx="8">
                  <c:v>9475.7697456492642</c:v>
                </c:pt>
                <c:pt idx="9">
                  <c:v>9475.7697456492642</c:v>
                </c:pt>
                <c:pt idx="10">
                  <c:v>17475.769745649264</c:v>
                </c:pt>
                <c:pt idx="11">
                  <c:v>17475.769745649264</c:v>
                </c:pt>
                <c:pt idx="12">
                  <c:v>9475.7697456492642</c:v>
                </c:pt>
                <c:pt idx="13">
                  <c:v>9475.7697456492642</c:v>
                </c:pt>
                <c:pt idx="14">
                  <c:v>17475.769745649264</c:v>
                </c:pt>
                <c:pt idx="15">
                  <c:v>17475.769745649264</c:v>
                </c:pt>
                <c:pt idx="16">
                  <c:v>9475.7697456492642</c:v>
                </c:pt>
                <c:pt idx="17">
                  <c:v>9475.7697456492642</c:v>
                </c:pt>
                <c:pt idx="18">
                  <c:v>17475.769745649264</c:v>
                </c:pt>
                <c:pt idx="19">
                  <c:v>17475.769745649264</c:v>
                </c:pt>
                <c:pt idx="20">
                  <c:v>9475.7697456492642</c:v>
                </c:pt>
                <c:pt idx="21">
                  <c:v>9475.7697456492642</c:v>
                </c:pt>
                <c:pt idx="22">
                  <c:v>9475.7697456492642</c:v>
                </c:pt>
                <c:pt idx="23">
                  <c:v>9475.7697456492642</c:v>
                </c:pt>
                <c:pt idx="24">
                  <c:v>9475.7697456492642</c:v>
                </c:pt>
                <c:pt idx="25">
                  <c:v>9475.7697456492642</c:v>
                </c:pt>
                <c:pt idx="26">
                  <c:v>9475.7697456492642</c:v>
                </c:pt>
                <c:pt idx="27">
                  <c:v>9475.7697456492642</c:v>
                </c:pt>
                <c:pt idx="28">
                  <c:v>9475.7697456492642</c:v>
                </c:pt>
                <c:pt idx="29">
                  <c:v>9475.7697456492642</c:v>
                </c:pt>
                <c:pt idx="30">
                  <c:v>17475.769745649264</c:v>
                </c:pt>
                <c:pt idx="31">
                  <c:v>17475.769745649264</c:v>
                </c:pt>
                <c:pt idx="32">
                  <c:v>9475.7697456492642</c:v>
                </c:pt>
                <c:pt idx="33">
                  <c:v>9475.7697456492642</c:v>
                </c:pt>
                <c:pt idx="34">
                  <c:v>17475.769745649264</c:v>
                </c:pt>
                <c:pt idx="35">
                  <c:v>17475.769745649264</c:v>
                </c:pt>
                <c:pt idx="36">
                  <c:v>9475.7697456492642</c:v>
                </c:pt>
                <c:pt idx="37">
                  <c:v>9475.7697456492642</c:v>
                </c:pt>
                <c:pt idx="38">
                  <c:v>17475.769745649264</c:v>
                </c:pt>
                <c:pt idx="39">
                  <c:v>17475.769745649264</c:v>
                </c:pt>
                <c:pt idx="40">
                  <c:v>9475.7697456492642</c:v>
                </c:pt>
                <c:pt idx="41">
                  <c:v>9475.7697456492642</c:v>
                </c:pt>
                <c:pt idx="42">
                  <c:v>17475.769745649264</c:v>
                </c:pt>
                <c:pt idx="43">
                  <c:v>17475.769745649264</c:v>
                </c:pt>
                <c:pt idx="44">
                  <c:v>9475.7697456492642</c:v>
                </c:pt>
                <c:pt idx="45">
                  <c:v>9475.7697456492642</c:v>
                </c:pt>
                <c:pt idx="46">
                  <c:v>17475.769745649264</c:v>
                </c:pt>
                <c:pt idx="47">
                  <c:v>17475.769745649264</c:v>
                </c:pt>
                <c:pt idx="48">
                  <c:v>9475.7697456492642</c:v>
                </c:pt>
                <c:pt idx="49">
                  <c:v>9475.7697456492642</c:v>
                </c:pt>
                <c:pt idx="50">
                  <c:v>9475.7697456492642</c:v>
                </c:pt>
                <c:pt idx="51">
                  <c:v>9475.7697456492642</c:v>
                </c:pt>
                <c:pt idx="52">
                  <c:v>9475.7697456492642</c:v>
                </c:pt>
                <c:pt idx="53">
                  <c:v>9475.7697456492642</c:v>
                </c:pt>
                <c:pt idx="54">
                  <c:v>9475.7697456492642</c:v>
                </c:pt>
                <c:pt idx="55">
                  <c:v>9475.7697456492642</c:v>
                </c:pt>
                <c:pt idx="56">
                  <c:v>9475.7697456492642</c:v>
                </c:pt>
                <c:pt idx="57">
                  <c:v>9475.7697456492642</c:v>
                </c:pt>
                <c:pt idx="58">
                  <c:v>17475.769745649264</c:v>
                </c:pt>
                <c:pt idx="59">
                  <c:v>17475.769745649264</c:v>
                </c:pt>
                <c:pt idx="60">
                  <c:v>9475.7697456492642</c:v>
                </c:pt>
                <c:pt idx="61">
                  <c:v>9475.7697456492642</c:v>
                </c:pt>
                <c:pt idx="62">
                  <c:v>17475.769745649264</c:v>
                </c:pt>
                <c:pt idx="63">
                  <c:v>17475.769745649264</c:v>
                </c:pt>
                <c:pt idx="64">
                  <c:v>9475.7697456492642</c:v>
                </c:pt>
                <c:pt idx="65">
                  <c:v>9475.7697456492642</c:v>
                </c:pt>
                <c:pt idx="66">
                  <c:v>17475.769745649264</c:v>
                </c:pt>
                <c:pt idx="67">
                  <c:v>17475.769745649264</c:v>
                </c:pt>
                <c:pt idx="68">
                  <c:v>9475.7697456492642</c:v>
                </c:pt>
                <c:pt idx="69">
                  <c:v>9475.7697456492642</c:v>
                </c:pt>
                <c:pt idx="70">
                  <c:v>17475.769745649264</c:v>
                </c:pt>
                <c:pt idx="71">
                  <c:v>17475.769745649264</c:v>
                </c:pt>
                <c:pt idx="72">
                  <c:v>9475.7697456492642</c:v>
                </c:pt>
                <c:pt idx="73">
                  <c:v>9475.7697456492642</c:v>
                </c:pt>
                <c:pt idx="74">
                  <c:v>17475.769745649264</c:v>
                </c:pt>
                <c:pt idx="75">
                  <c:v>17475.769745649264</c:v>
                </c:pt>
                <c:pt idx="76">
                  <c:v>9475.7697456492642</c:v>
                </c:pt>
                <c:pt idx="77">
                  <c:v>9475.7697456492642</c:v>
                </c:pt>
                <c:pt idx="78">
                  <c:v>9475.7697456492642</c:v>
                </c:pt>
                <c:pt idx="79">
                  <c:v>9475.7697456492642</c:v>
                </c:pt>
                <c:pt idx="80">
                  <c:v>9475.7697456492642</c:v>
                </c:pt>
                <c:pt idx="81">
                  <c:v>9475.7697456492642</c:v>
                </c:pt>
                <c:pt idx="82">
                  <c:v>9475.7697456492642</c:v>
                </c:pt>
                <c:pt idx="83">
                  <c:v>9475.7697456492642</c:v>
                </c:pt>
                <c:pt idx="84">
                  <c:v>9475.7697456492642</c:v>
                </c:pt>
                <c:pt idx="85">
                  <c:v>9475.7697456492642</c:v>
                </c:pt>
                <c:pt idx="86">
                  <c:v>17475.769745649264</c:v>
                </c:pt>
                <c:pt idx="87">
                  <c:v>17475.769745649264</c:v>
                </c:pt>
                <c:pt idx="88">
                  <c:v>9475.7697456492642</c:v>
                </c:pt>
                <c:pt idx="89">
                  <c:v>9475.7697456492642</c:v>
                </c:pt>
                <c:pt idx="90">
                  <c:v>17475.769745649264</c:v>
                </c:pt>
                <c:pt idx="91">
                  <c:v>17475.769745649264</c:v>
                </c:pt>
                <c:pt idx="92">
                  <c:v>9475.7697456492642</c:v>
                </c:pt>
                <c:pt idx="93">
                  <c:v>9475.7697456492642</c:v>
                </c:pt>
                <c:pt idx="94">
                  <c:v>17475.769745649264</c:v>
                </c:pt>
                <c:pt idx="95">
                  <c:v>17475.769745649264</c:v>
                </c:pt>
                <c:pt idx="96">
                  <c:v>9475.7697456492642</c:v>
                </c:pt>
                <c:pt idx="97">
                  <c:v>9475.7697456492642</c:v>
                </c:pt>
                <c:pt idx="98">
                  <c:v>17475.769745649264</c:v>
                </c:pt>
                <c:pt idx="99">
                  <c:v>17475.769745649264</c:v>
                </c:pt>
                <c:pt idx="100">
                  <c:v>9475.7697456492642</c:v>
                </c:pt>
                <c:pt idx="101">
                  <c:v>9475.7697456492642</c:v>
                </c:pt>
                <c:pt idx="102">
                  <c:v>17475.769745649264</c:v>
                </c:pt>
                <c:pt idx="103">
                  <c:v>17475.769745649264</c:v>
                </c:pt>
                <c:pt idx="104">
                  <c:v>9475.7697456492642</c:v>
                </c:pt>
                <c:pt idx="105">
                  <c:v>9475.7697456492642</c:v>
                </c:pt>
                <c:pt idx="106">
                  <c:v>9475.7697456492642</c:v>
                </c:pt>
                <c:pt idx="107">
                  <c:v>9475.7697456492642</c:v>
                </c:pt>
                <c:pt idx="108">
                  <c:v>9475.7697456492642</c:v>
                </c:pt>
                <c:pt idx="109">
                  <c:v>9475.7697456492642</c:v>
                </c:pt>
                <c:pt idx="110">
                  <c:v>9475.7697456492642</c:v>
                </c:pt>
                <c:pt idx="111">
                  <c:v>9475.7697456492642</c:v>
                </c:pt>
                <c:pt idx="112">
                  <c:v>9475.7697456492642</c:v>
                </c:pt>
                <c:pt idx="113">
                  <c:v>9475.7697456492642</c:v>
                </c:pt>
                <c:pt idx="114">
                  <c:v>17475.769745649264</c:v>
                </c:pt>
                <c:pt idx="115">
                  <c:v>17475.769745649264</c:v>
                </c:pt>
                <c:pt idx="116">
                  <c:v>9475.7697456492642</c:v>
                </c:pt>
                <c:pt idx="117">
                  <c:v>9475.7697456492642</c:v>
                </c:pt>
                <c:pt idx="118">
                  <c:v>17475.769745649264</c:v>
                </c:pt>
                <c:pt idx="119">
                  <c:v>17475.769745649264</c:v>
                </c:pt>
              </c:numCache>
            </c:numRef>
          </c:yVal>
          <c:smooth val="0"/>
          <c:extLst>
            <c:ext xmlns:c16="http://schemas.microsoft.com/office/drawing/2014/chart" uri="{C3380CC4-5D6E-409C-BE32-E72D297353CC}">
              <c16:uniqueId val="{00000001-3523-43C3-8646-9FEB65DBD173}"/>
            </c:ext>
          </c:extLst>
        </c:ser>
        <c:ser>
          <c:idx val="3"/>
          <c:order val="3"/>
          <c:tx>
            <c:strRef>
              <c:f>'RStore_unsteady H1_offset'!$Q$10</c:f>
              <c:strCache>
                <c:ptCount val="1"/>
                <c:pt idx="0">
                  <c:v>15 steady low flow days </c:v>
                </c:pt>
              </c:strCache>
            </c:strRef>
          </c:tx>
          <c:spPr>
            <a:ln w="19050" cap="rnd">
              <a:solidFill>
                <a:schemeClr val="accent2"/>
              </a:solidFill>
              <a:round/>
            </a:ln>
            <a:effectLst/>
          </c:spPr>
          <c:marker>
            <c:symbol val="none"/>
          </c:marker>
          <c:xVal>
            <c:numRef>
              <c:f>'RStore_unsteady H1_offset'!$M$11:$M$130</c:f>
              <c:numCache>
                <c:formatCode>m/d/yy\ h:mm;@</c:formatCode>
                <c:ptCount val="120"/>
                <c:pt idx="0">
                  <c:v>43252</c:v>
                </c:pt>
                <c:pt idx="1">
                  <c:v>43252.333333333336</c:v>
                </c:pt>
                <c:pt idx="2">
                  <c:v>43252.333333333336</c:v>
                </c:pt>
                <c:pt idx="3">
                  <c:v>43253</c:v>
                </c:pt>
                <c:pt idx="4">
                  <c:v>43253</c:v>
                </c:pt>
                <c:pt idx="5">
                  <c:v>43253.333333333336</c:v>
                </c:pt>
                <c:pt idx="6">
                  <c:v>43253.333333333336</c:v>
                </c:pt>
                <c:pt idx="7">
                  <c:v>43254</c:v>
                </c:pt>
                <c:pt idx="8">
                  <c:v>43254</c:v>
                </c:pt>
                <c:pt idx="9">
                  <c:v>43254.333333333336</c:v>
                </c:pt>
                <c:pt idx="10">
                  <c:v>43254.333333333336</c:v>
                </c:pt>
                <c:pt idx="11">
                  <c:v>43255</c:v>
                </c:pt>
                <c:pt idx="12">
                  <c:v>43255</c:v>
                </c:pt>
                <c:pt idx="13">
                  <c:v>43255.333333333336</c:v>
                </c:pt>
                <c:pt idx="14">
                  <c:v>43255.333333333336</c:v>
                </c:pt>
                <c:pt idx="15">
                  <c:v>43256</c:v>
                </c:pt>
                <c:pt idx="16">
                  <c:v>43256</c:v>
                </c:pt>
                <c:pt idx="17">
                  <c:v>43256.333333333336</c:v>
                </c:pt>
                <c:pt idx="18">
                  <c:v>43256.333333333336</c:v>
                </c:pt>
                <c:pt idx="19">
                  <c:v>43257</c:v>
                </c:pt>
                <c:pt idx="20">
                  <c:v>43257</c:v>
                </c:pt>
                <c:pt idx="21">
                  <c:v>43257.333333333336</c:v>
                </c:pt>
                <c:pt idx="22">
                  <c:v>43257.333333333336</c:v>
                </c:pt>
                <c:pt idx="23">
                  <c:v>43258</c:v>
                </c:pt>
                <c:pt idx="24">
                  <c:v>43258</c:v>
                </c:pt>
                <c:pt idx="25">
                  <c:v>43258.333333333336</c:v>
                </c:pt>
                <c:pt idx="26">
                  <c:v>43258.333333333336</c:v>
                </c:pt>
                <c:pt idx="27">
                  <c:v>43259</c:v>
                </c:pt>
                <c:pt idx="28">
                  <c:v>43259</c:v>
                </c:pt>
                <c:pt idx="29">
                  <c:v>43259.333333333336</c:v>
                </c:pt>
                <c:pt idx="30">
                  <c:v>43259.333333333336</c:v>
                </c:pt>
                <c:pt idx="31">
                  <c:v>43260</c:v>
                </c:pt>
                <c:pt idx="32">
                  <c:v>43260</c:v>
                </c:pt>
                <c:pt idx="33">
                  <c:v>43260.333333333336</c:v>
                </c:pt>
                <c:pt idx="34">
                  <c:v>43260.333333333336</c:v>
                </c:pt>
                <c:pt idx="35">
                  <c:v>43261</c:v>
                </c:pt>
                <c:pt idx="36">
                  <c:v>43261</c:v>
                </c:pt>
                <c:pt idx="37">
                  <c:v>43261.333333333336</c:v>
                </c:pt>
                <c:pt idx="38">
                  <c:v>43261.333333333336</c:v>
                </c:pt>
                <c:pt idx="39">
                  <c:v>43262</c:v>
                </c:pt>
                <c:pt idx="40">
                  <c:v>43262</c:v>
                </c:pt>
                <c:pt idx="41">
                  <c:v>43262.333333333336</c:v>
                </c:pt>
                <c:pt idx="42">
                  <c:v>43262.333333333336</c:v>
                </c:pt>
                <c:pt idx="43">
                  <c:v>43263</c:v>
                </c:pt>
                <c:pt idx="44">
                  <c:v>43263</c:v>
                </c:pt>
                <c:pt idx="45">
                  <c:v>43263.333333333336</c:v>
                </c:pt>
                <c:pt idx="46">
                  <c:v>43263.333333333336</c:v>
                </c:pt>
                <c:pt idx="47">
                  <c:v>43264</c:v>
                </c:pt>
                <c:pt idx="48">
                  <c:v>43264</c:v>
                </c:pt>
                <c:pt idx="49">
                  <c:v>43264.333333333336</c:v>
                </c:pt>
                <c:pt idx="50">
                  <c:v>43264.333333333336</c:v>
                </c:pt>
                <c:pt idx="51">
                  <c:v>43265</c:v>
                </c:pt>
                <c:pt idx="52">
                  <c:v>43265</c:v>
                </c:pt>
                <c:pt idx="53">
                  <c:v>43265.333333333336</c:v>
                </c:pt>
                <c:pt idx="54">
                  <c:v>43265.333333333336</c:v>
                </c:pt>
                <c:pt idx="55">
                  <c:v>43266</c:v>
                </c:pt>
                <c:pt idx="56">
                  <c:v>43266</c:v>
                </c:pt>
                <c:pt idx="57">
                  <c:v>43266.333333333336</c:v>
                </c:pt>
                <c:pt idx="58">
                  <c:v>43266.333333333336</c:v>
                </c:pt>
                <c:pt idx="59">
                  <c:v>43267</c:v>
                </c:pt>
                <c:pt idx="60">
                  <c:v>43267</c:v>
                </c:pt>
                <c:pt idx="61">
                  <c:v>43267.333333333336</c:v>
                </c:pt>
                <c:pt idx="62">
                  <c:v>43267.333333333336</c:v>
                </c:pt>
                <c:pt idx="63">
                  <c:v>43268</c:v>
                </c:pt>
                <c:pt idx="64">
                  <c:v>43268</c:v>
                </c:pt>
                <c:pt idx="65">
                  <c:v>43268.333333333336</c:v>
                </c:pt>
                <c:pt idx="66">
                  <c:v>43268.333333333336</c:v>
                </c:pt>
                <c:pt idx="67">
                  <c:v>43269</c:v>
                </c:pt>
                <c:pt idx="68">
                  <c:v>43269</c:v>
                </c:pt>
                <c:pt idx="69">
                  <c:v>43269.333333333336</c:v>
                </c:pt>
                <c:pt idx="70">
                  <c:v>43269.333333333336</c:v>
                </c:pt>
                <c:pt idx="71">
                  <c:v>43270</c:v>
                </c:pt>
                <c:pt idx="72">
                  <c:v>43270</c:v>
                </c:pt>
                <c:pt idx="73">
                  <c:v>43270.333333333336</c:v>
                </c:pt>
                <c:pt idx="74">
                  <c:v>43270.333333333336</c:v>
                </c:pt>
                <c:pt idx="75">
                  <c:v>43271</c:v>
                </c:pt>
                <c:pt idx="76">
                  <c:v>43271</c:v>
                </c:pt>
                <c:pt idx="77">
                  <c:v>43271.333333333336</c:v>
                </c:pt>
                <c:pt idx="78">
                  <c:v>43271.333333333336</c:v>
                </c:pt>
                <c:pt idx="79">
                  <c:v>43272</c:v>
                </c:pt>
                <c:pt idx="80">
                  <c:v>43272</c:v>
                </c:pt>
                <c:pt idx="81">
                  <c:v>43272.333333333336</c:v>
                </c:pt>
                <c:pt idx="82">
                  <c:v>43272.333333333336</c:v>
                </c:pt>
                <c:pt idx="83">
                  <c:v>43273</c:v>
                </c:pt>
                <c:pt idx="84">
                  <c:v>43273</c:v>
                </c:pt>
                <c:pt idx="85">
                  <c:v>43273.333333333336</c:v>
                </c:pt>
                <c:pt idx="86">
                  <c:v>43273.333333333336</c:v>
                </c:pt>
                <c:pt idx="87">
                  <c:v>43274</c:v>
                </c:pt>
                <c:pt idx="88">
                  <c:v>43274</c:v>
                </c:pt>
                <c:pt idx="89">
                  <c:v>43274.333333333336</c:v>
                </c:pt>
                <c:pt idx="90">
                  <c:v>43274.333333333336</c:v>
                </c:pt>
                <c:pt idx="91">
                  <c:v>43275</c:v>
                </c:pt>
                <c:pt idx="92">
                  <c:v>43275</c:v>
                </c:pt>
                <c:pt idx="93">
                  <c:v>43275.333333333336</c:v>
                </c:pt>
                <c:pt idx="94">
                  <c:v>43275.333333333336</c:v>
                </c:pt>
                <c:pt idx="95">
                  <c:v>43276</c:v>
                </c:pt>
                <c:pt idx="96">
                  <c:v>43276</c:v>
                </c:pt>
                <c:pt idx="97">
                  <c:v>43276.333333333336</c:v>
                </c:pt>
                <c:pt idx="98">
                  <c:v>43276.333333333336</c:v>
                </c:pt>
                <c:pt idx="99">
                  <c:v>43277</c:v>
                </c:pt>
                <c:pt idx="100">
                  <c:v>43277</c:v>
                </c:pt>
                <c:pt idx="101">
                  <c:v>43277.333333333336</c:v>
                </c:pt>
                <c:pt idx="102">
                  <c:v>43277.333333333336</c:v>
                </c:pt>
                <c:pt idx="103">
                  <c:v>43278</c:v>
                </c:pt>
                <c:pt idx="104">
                  <c:v>43278</c:v>
                </c:pt>
                <c:pt idx="105">
                  <c:v>43278.333333333336</c:v>
                </c:pt>
                <c:pt idx="106">
                  <c:v>43278.333333333336</c:v>
                </c:pt>
                <c:pt idx="107">
                  <c:v>43279</c:v>
                </c:pt>
                <c:pt idx="108">
                  <c:v>43279</c:v>
                </c:pt>
                <c:pt idx="109">
                  <c:v>43279.333333333336</c:v>
                </c:pt>
                <c:pt idx="110">
                  <c:v>43279.333333333336</c:v>
                </c:pt>
                <c:pt idx="111">
                  <c:v>43280</c:v>
                </c:pt>
                <c:pt idx="112">
                  <c:v>43280</c:v>
                </c:pt>
                <c:pt idx="113">
                  <c:v>43280.333333333336</c:v>
                </c:pt>
                <c:pt idx="114">
                  <c:v>43280.333333333336</c:v>
                </c:pt>
                <c:pt idx="115">
                  <c:v>43281</c:v>
                </c:pt>
                <c:pt idx="116">
                  <c:v>43281</c:v>
                </c:pt>
                <c:pt idx="117">
                  <c:v>43281.333333333336</c:v>
                </c:pt>
                <c:pt idx="118">
                  <c:v>43281.333333333336</c:v>
                </c:pt>
                <c:pt idx="119">
                  <c:v>43282</c:v>
                </c:pt>
              </c:numCache>
            </c:numRef>
          </c:xVal>
          <c:yVal>
            <c:numRef>
              <c:f>'RStore_unsteady H1_offset'!$Q$11:$Q$130</c:f>
              <c:numCache>
                <c:formatCode>0</c:formatCode>
                <c:ptCount val="120"/>
                <c:pt idx="0">
                  <c:v>10720.214190093708</c:v>
                </c:pt>
                <c:pt idx="1">
                  <c:v>10720.214190093708</c:v>
                </c:pt>
                <c:pt idx="2">
                  <c:v>18720.214190093706</c:v>
                </c:pt>
                <c:pt idx="3">
                  <c:v>18720.214190093706</c:v>
                </c:pt>
                <c:pt idx="4">
                  <c:v>10720.214190093708</c:v>
                </c:pt>
                <c:pt idx="5">
                  <c:v>10720.214190093708</c:v>
                </c:pt>
                <c:pt idx="6">
                  <c:v>18720.214190093706</c:v>
                </c:pt>
                <c:pt idx="7">
                  <c:v>18720.214190093706</c:v>
                </c:pt>
                <c:pt idx="8">
                  <c:v>10720.214190093708</c:v>
                </c:pt>
                <c:pt idx="9">
                  <c:v>10720.214190093708</c:v>
                </c:pt>
                <c:pt idx="10">
                  <c:v>18720.214190093706</c:v>
                </c:pt>
                <c:pt idx="11">
                  <c:v>18720.214190093706</c:v>
                </c:pt>
                <c:pt idx="12">
                  <c:v>10720.214190093708</c:v>
                </c:pt>
                <c:pt idx="13">
                  <c:v>10720.214190093708</c:v>
                </c:pt>
                <c:pt idx="14">
                  <c:v>18720.214190093706</c:v>
                </c:pt>
                <c:pt idx="15">
                  <c:v>18720.214190093706</c:v>
                </c:pt>
                <c:pt idx="16">
                  <c:v>10720.214190093708</c:v>
                </c:pt>
                <c:pt idx="17">
                  <c:v>10720.214190093708</c:v>
                </c:pt>
                <c:pt idx="18">
                  <c:v>18720.214190093706</c:v>
                </c:pt>
                <c:pt idx="19">
                  <c:v>18720.214190093706</c:v>
                </c:pt>
                <c:pt idx="20">
                  <c:v>10720.214190093708</c:v>
                </c:pt>
                <c:pt idx="21">
                  <c:v>10720.214190093708</c:v>
                </c:pt>
                <c:pt idx="22">
                  <c:v>10720.214190093708</c:v>
                </c:pt>
                <c:pt idx="23">
                  <c:v>10720.214190093708</c:v>
                </c:pt>
                <c:pt idx="24">
                  <c:v>10720.214190093708</c:v>
                </c:pt>
                <c:pt idx="25">
                  <c:v>10720.214190093708</c:v>
                </c:pt>
                <c:pt idx="26">
                  <c:v>10720.214190093708</c:v>
                </c:pt>
                <c:pt idx="27">
                  <c:v>10720.214190093708</c:v>
                </c:pt>
                <c:pt idx="28">
                  <c:v>10720.214190093708</c:v>
                </c:pt>
                <c:pt idx="29">
                  <c:v>10720.214190093708</c:v>
                </c:pt>
                <c:pt idx="30">
                  <c:v>18720.214190093706</c:v>
                </c:pt>
                <c:pt idx="31">
                  <c:v>18720.214190093706</c:v>
                </c:pt>
                <c:pt idx="32">
                  <c:v>10720.214190093708</c:v>
                </c:pt>
                <c:pt idx="33">
                  <c:v>10720.214190093708</c:v>
                </c:pt>
                <c:pt idx="34">
                  <c:v>18720.214190093706</c:v>
                </c:pt>
                <c:pt idx="35">
                  <c:v>18720.214190093706</c:v>
                </c:pt>
                <c:pt idx="36">
                  <c:v>10720.214190093708</c:v>
                </c:pt>
                <c:pt idx="37">
                  <c:v>10720.214190093708</c:v>
                </c:pt>
                <c:pt idx="38">
                  <c:v>18720.214190093706</c:v>
                </c:pt>
                <c:pt idx="39">
                  <c:v>18720.214190093706</c:v>
                </c:pt>
                <c:pt idx="40">
                  <c:v>10720.214190093708</c:v>
                </c:pt>
                <c:pt idx="41">
                  <c:v>10720.214190093708</c:v>
                </c:pt>
                <c:pt idx="42">
                  <c:v>18720.214190093706</c:v>
                </c:pt>
                <c:pt idx="43">
                  <c:v>18720.214190093706</c:v>
                </c:pt>
                <c:pt idx="44">
                  <c:v>10720.214190093708</c:v>
                </c:pt>
                <c:pt idx="45">
                  <c:v>10720.214190093708</c:v>
                </c:pt>
                <c:pt idx="46">
                  <c:v>18720.214190093706</c:v>
                </c:pt>
                <c:pt idx="47">
                  <c:v>18720.214190093706</c:v>
                </c:pt>
                <c:pt idx="48">
                  <c:v>10720.214190093708</c:v>
                </c:pt>
                <c:pt idx="49">
                  <c:v>10720.214190093708</c:v>
                </c:pt>
                <c:pt idx="50">
                  <c:v>10720.214190093708</c:v>
                </c:pt>
                <c:pt idx="51">
                  <c:v>10720.214190093708</c:v>
                </c:pt>
                <c:pt idx="52">
                  <c:v>10720.214190093708</c:v>
                </c:pt>
                <c:pt idx="53">
                  <c:v>10720.214190093708</c:v>
                </c:pt>
                <c:pt idx="54">
                  <c:v>10720.214190093708</c:v>
                </c:pt>
                <c:pt idx="55">
                  <c:v>10720.214190093708</c:v>
                </c:pt>
                <c:pt idx="56">
                  <c:v>10720.214190093708</c:v>
                </c:pt>
                <c:pt idx="57">
                  <c:v>10720.214190093708</c:v>
                </c:pt>
                <c:pt idx="58">
                  <c:v>18720.214190093706</c:v>
                </c:pt>
                <c:pt idx="59">
                  <c:v>18720.214190093706</c:v>
                </c:pt>
                <c:pt idx="60">
                  <c:v>10720.214190093708</c:v>
                </c:pt>
                <c:pt idx="61">
                  <c:v>10720.214190093708</c:v>
                </c:pt>
                <c:pt idx="62">
                  <c:v>18720.214190093706</c:v>
                </c:pt>
                <c:pt idx="63">
                  <c:v>18720.214190093706</c:v>
                </c:pt>
                <c:pt idx="64">
                  <c:v>10720.214190093708</c:v>
                </c:pt>
                <c:pt idx="65">
                  <c:v>10720.214190093708</c:v>
                </c:pt>
                <c:pt idx="66">
                  <c:v>18720.214190093706</c:v>
                </c:pt>
                <c:pt idx="67">
                  <c:v>18720.214190093706</c:v>
                </c:pt>
                <c:pt idx="68">
                  <c:v>10720.214190093708</c:v>
                </c:pt>
                <c:pt idx="69">
                  <c:v>10720.214190093708</c:v>
                </c:pt>
                <c:pt idx="70">
                  <c:v>18720.214190093706</c:v>
                </c:pt>
                <c:pt idx="71">
                  <c:v>18720.214190093706</c:v>
                </c:pt>
                <c:pt idx="72">
                  <c:v>10720.214190093708</c:v>
                </c:pt>
                <c:pt idx="73">
                  <c:v>10720.214190093708</c:v>
                </c:pt>
                <c:pt idx="74">
                  <c:v>18720.214190093706</c:v>
                </c:pt>
                <c:pt idx="75">
                  <c:v>18720.214190093706</c:v>
                </c:pt>
                <c:pt idx="76">
                  <c:v>10720.214190093708</c:v>
                </c:pt>
                <c:pt idx="77">
                  <c:v>10720.214190093708</c:v>
                </c:pt>
                <c:pt idx="78">
                  <c:v>10720.214190093708</c:v>
                </c:pt>
                <c:pt idx="79">
                  <c:v>10720.214190093708</c:v>
                </c:pt>
                <c:pt idx="80">
                  <c:v>10720.214190093708</c:v>
                </c:pt>
                <c:pt idx="81">
                  <c:v>10720.214190093708</c:v>
                </c:pt>
                <c:pt idx="82">
                  <c:v>10720.214190093708</c:v>
                </c:pt>
                <c:pt idx="83">
                  <c:v>10720.214190093708</c:v>
                </c:pt>
                <c:pt idx="84">
                  <c:v>10720.214190093708</c:v>
                </c:pt>
                <c:pt idx="85">
                  <c:v>10720.214190093708</c:v>
                </c:pt>
                <c:pt idx="86">
                  <c:v>10720.214190093708</c:v>
                </c:pt>
                <c:pt idx="87">
                  <c:v>10720.214190093708</c:v>
                </c:pt>
                <c:pt idx="88">
                  <c:v>10720.214190093708</c:v>
                </c:pt>
                <c:pt idx="89">
                  <c:v>10720.214190093708</c:v>
                </c:pt>
                <c:pt idx="90">
                  <c:v>10720.214190093708</c:v>
                </c:pt>
                <c:pt idx="91">
                  <c:v>10720.214190093708</c:v>
                </c:pt>
                <c:pt idx="92">
                  <c:v>10720.214190093708</c:v>
                </c:pt>
                <c:pt idx="93">
                  <c:v>10720.214190093708</c:v>
                </c:pt>
                <c:pt idx="94">
                  <c:v>10720.214190093708</c:v>
                </c:pt>
                <c:pt idx="95">
                  <c:v>10720.214190093708</c:v>
                </c:pt>
                <c:pt idx="96">
                  <c:v>10720.214190093708</c:v>
                </c:pt>
                <c:pt idx="97">
                  <c:v>10720.214190093708</c:v>
                </c:pt>
                <c:pt idx="98">
                  <c:v>10720.214190093708</c:v>
                </c:pt>
                <c:pt idx="99">
                  <c:v>10720.214190093708</c:v>
                </c:pt>
                <c:pt idx="100">
                  <c:v>10720.214190093708</c:v>
                </c:pt>
                <c:pt idx="101">
                  <c:v>10720.214190093708</c:v>
                </c:pt>
                <c:pt idx="102">
                  <c:v>10720.214190093708</c:v>
                </c:pt>
                <c:pt idx="103">
                  <c:v>10720.214190093708</c:v>
                </c:pt>
                <c:pt idx="104">
                  <c:v>10720.214190093708</c:v>
                </c:pt>
                <c:pt idx="105">
                  <c:v>10720.214190093708</c:v>
                </c:pt>
                <c:pt idx="106">
                  <c:v>10720.214190093708</c:v>
                </c:pt>
                <c:pt idx="107">
                  <c:v>10720.214190093708</c:v>
                </c:pt>
                <c:pt idx="108">
                  <c:v>10720.214190093708</c:v>
                </c:pt>
                <c:pt idx="109">
                  <c:v>10720.214190093708</c:v>
                </c:pt>
                <c:pt idx="110">
                  <c:v>10720.214190093708</c:v>
                </c:pt>
                <c:pt idx="111">
                  <c:v>10720.214190093708</c:v>
                </c:pt>
                <c:pt idx="112">
                  <c:v>10720.214190093708</c:v>
                </c:pt>
                <c:pt idx="113">
                  <c:v>10720.214190093708</c:v>
                </c:pt>
                <c:pt idx="114">
                  <c:v>10720.214190093708</c:v>
                </c:pt>
                <c:pt idx="115">
                  <c:v>10720.214190093708</c:v>
                </c:pt>
                <c:pt idx="116">
                  <c:v>10720.214190093708</c:v>
                </c:pt>
                <c:pt idx="117">
                  <c:v>10720.214190093708</c:v>
                </c:pt>
                <c:pt idx="118">
                  <c:v>10720.214190093708</c:v>
                </c:pt>
                <c:pt idx="119">
                  <c:v>10720.214190093708</c:v>
                </c:pt>
              </c:numCache>
            </c:numRef>
          </c:yVal>
          <c:smooth val="0"/>
          <c:extLst>
            <c:ext xmlns:c16="http://schemas.microsoft.com/office/drawing/2014/chart" uri="{C3380CC4-5D6E-409C-BE32-E72D297353CC}">
              <c16:uniqueId val="{00000002-3523-43C3-8646-9FEB65DBD173}"/>
            </c:ext>
          </c:extLst>
        </c:ser>
        <c:dLbls>
          <c:showLegendKey val="0"/>
          <c:showVal val="0"/>
          <c:showCatName val="0"/>
          <c:showSerName val="0"/>
          <c:showPercent val="0"/>
          <c:showBubbleSize val="0"/>
        </c:dLbls>
        <c:axId val="1232607231"/>
        <c:axId val="1004623487"/>
        <c:extLst>
          <c:ext xmlns:c15="http://schemas.microsoft.com/office/drawing/2012/chart" uri="{02D57815-91ED-43cb-92C2-25804820EDAC}">
            <c15:filteredScatterSeries>
              <c15:ser>
                <c:idx val="0"/>
                <c:order val="0"/>
                <c:tx>
                  <c:strRef>
                    <c:extLst>
                      <c:ext uri="{02D57815-91ED-43cb-92C2-25804820EDAC}">
                        <c15:formulaRef>
                          <c15:sqref>'RStore_unsteady H1_offset'!$N$10</c15:sqref>
                        </c15:formulaRef>
                      </c:ext>
                    </c:extLst>
                    <c:strCache>
                      <c:ptCount val="1"/>
                      <c:pt idx="0">
                        <c:v> Zero steady low flow days </c:v>
                      </c:pt>
                    </c:strCache>
                  </c:strRef>
                </c:tx>
                <c:spPr>
                  <a:ln w="19050" cap="rnd">
                    <a:solidFill>
                      <a:schemeClr val="accent1">
                        <a:lumMod val="60000"/>
                        <a:lumOff val="40000"/>
                      </a:schemeClr>
                    </a:solidFill>
                    <a:round/>
                  </a:ln>
                  <a:effectLst/>
                </c:spPr>
                <c:marker>
                  <c:symbol val="none"/>
                </c:marker>
                <c:xVal>
                  <c:numRef>
                    <c:extLst>
                      <c:ext uri="{02D57815-91ED-43cb-92C2-25804820EDAC}">
                        <c15:formulaRef>
                          <c15:sqref>'RStore_unsteady H1_offset'!$M$11:$M$130</c15:sqref>
                        </c15:formulaRef>
                      </c:ext>
                    </c:extLst>
                    <c:numCache>
                      <c:formatCode>m/d/yy\ h:mm;@</c:formatCode>
                      <c:ptCount val="120"/>
                      <c:pt idx="0">
                        <c:v>43252</c:v>
                      </c:pt>
                      <c:pt idx="1">
                        <c:v>43252.333333333336</c:v>
                      </c:pt>
                      <c:pt idx="2">
                        <c:v>43252.333333333336</c:v>
                      </c:pt>
                      <c:pt idx="3">
                        <c:v>43253</c:v>
                      </c:pt>
                      <c:pt idx="4">
                        <c:v>43253</c:v>
                      </c:pt>
                      <c:pt idx="5">
                        <c:v>43253.333333333336</c:v>
                      </c:pt>
                      <c:pt idx="6">
                        <c:v>43253.333333333336</c:v>
                      </c:pt>
                      <c:pt idx="7">
                        <c:v>43254</c:v>
                      </c:pt>
                      <c:pt idx="8">
                        <c:v>43254</c:v>
                      </c:pt>
                      <c:pt idx="9">
                        <c:v>43254.333333333336</c:v>
                      </c:pt>
                      <c:pt idx="10">
                        <c:v>43254.333333333336</c:v>
                      </c:pt>
                      <c:pt idx="11">
                        <c:v>43255</c:v>
                      </c:pt>
                      <c:pt idx="12">
                        <c:v>43255</c:v>
                      </c:pt>
                      <c:pt idx="13">
                        <c:v>43255.333333333336</c:v>
                      </c:pt>
                      <c:pt idx="14">
                        <c:v>43255.333333333336</c:v>
                      </c:pt>
                      <c:pt idx="15">
                        <c:v>43256</c:v>
                      </c:pt>
                      <c:pt idx="16">
                        <c:v>43256</c:v>
                      </c:pt>
                      <c:pt idx="17">
                        <c:v>43256.333333333336</c:v>
                      </c:pt>
                      <c:pt idx="18">
                        <c:v>43256.333333333336</c:v>
                      </c:pt>
                      <c:pt idx="19">
                        <c:v>43257</c:v>
                      </c:pt>
                      <c:pt idx="20">
                        <c:v>43257</c:v>
                      </c:pt>
                      <c:pt idx="21">
                        <c:v>43257.333333333336</c:v>
                      </c:pt>
                      <c:pt idx="22">
                        <c:v>43257.333333333336</c:v>
                      </c:pt>
                      <c:pt idx="23">
                        <c:v>43258</c:v>
                      </c:pt>
                      <c:pt idx="24">
                        <c:v>43258</c:v>
                      </c:pt>
                      <c:pt idx="25">
                        <c:v>43258.333333333336</c:v>
                      </c:pt>
                      <c:pt idx="26">
                        <c:v>43258.333333333336</c:v>
                      </c:pt>
                      <c:pt idx="27">
                        <c:v>43259</c:v>
                      </c:pt>
                      <c:pt idx="28">
                        <c:v>43259</c:v>
                      </c:pt>
                      <c:pt idx="29">
                        <c:v>43259.333333333336</c:v>
                      </c:pt>
                      <c:pt idx="30">
                        <c:v>43259.333333333336</c:v>
                      </c:pt>
                      <c:pt idx="31">
                        <c:v>43260</c:v>
                      </c:pt>
                      <c:pt idx="32">
                        <c:v>43260</c:v>
                      </c:pt>
                      <c:pt idx="33">
                        <c:v>43260.333333333336</c:v>
                      </c:pt>
                      <c:pt idx="34">
                        <c:v>43260.333333333336</c:v>
                      </c:pt>
                      <c:pt idx="35">
                        <c:v>43261</c:v>
                      </c:pt>
                      <c:pt idx="36">
                        <c:v>43261</c:v>
                      </c:pt>
                      <c:pt idx="37">
                        <c:v>43261.333333333336</c:v>
                      </c:pt>
                      <c:pt idx="38">
                        <c:v>43261.333333333336</c:v>
                      </c:pt>
                      <c:pt idx="39">
                        <c:v>43262</c:v>
                      </c:pt>
                      <c:pt idx="40">
                        <c:v>43262</c:v>
                      </c:pt>
                      <c:pt idx="41">
                        <c:v>43262.333333333336</c:v>
                      </c:pt>
                      <c:pt idx="42">
                        <c:v>43262.333333333336</c:v>
                      </c:pt>
                      <c:pt idx="43">
                        <c:v>43263</c:v>
                      </c:pt>
                      <c:pt idx="44">
                        <c:v>43263</c:v>
                      </c:pt>
                      <c:pt idx="45">
                        <c:v>43263.333333333336</c:v>
                      </c:pt>
                      <c:pt idx="46">
                        <c:v>43263.333333333336</c:v>
                      </c:pt>
                      <c:pt idx="47">
                        <c:v>43264</c:v>
                      </c:pt>
                      <c:pt idx="48">
                        <c:v>43264</c:v>
                      </c:pt>
                      <c:pt idx="49">
                        <c:v>43264.333333333336</c:v>
                      </c:pt>
                      <c:pt idx="50">
                        <c:v>43264.333333333336</c:v>
                      </c:pt>
                      <c:pt idx="51">
                        <c:v>43265</c:v>
                      </c:pt>
                      <c:pt idx="52">
                        <c:v>43265</c:v>
                      </c:pt>
                      <c:pt idx="53">
                        <c:v>43265.333333333336</c:v>
                      </c:pt>
                      <c:pt idx="54">
                        <c:v>43265.333333333336</c:v>
                      </c:pt>
                      <c:pt idx="55">
                        <c:v>43266</c:v>
                      </c:pt>
                      <c:pt idx="56">
                        <c:v>43266</c:v>
                      </c:pt>
                      <c:pt idx="57">
                        <c:v>43266.333333333336</c:v>
                      </c:pt>
                      <c:pt idx="58">
                        <c:v>43266.333333333336</c:v>
                      </c:pt>
                      <c:pt idx="59">
                        <c:v>43267</c:v>
                      </c:pt>
                      <c:pt idx="60">
                        <c:v>43267</c:v>
                      </c:pt>
                      <c:pt idx="61">
                        <c:v>43267.333333333336</c:v>
                      </c:pt>
                      <c:pt idx="62">
                        <c:v>43267.333333333336</c:v>
                      </c:pt>
                      <c:pt idx="63">
                        <c:v>43268</c:v>
                      </c:pt>
                      <c:pt idx="64">
                        <c:v>43268</c:v>
                      </c:pt>
                      <c:pt idx="65">
                        <c:v>43268.333333333336</c:v>
                      </c:pt>
                      <c:pt idx="66">
                        <c:v>43268.333333333336</c:v>
                      </c:pt>
                      <c:pt idx="67">
                        <c:v>43269</c:v>
                      </c:pt>
                      <c:pt idx="68">
                        <c:v>43269</c:v>
                      </c:pt>
                      <c:pt idx="69">
                        <c:v>43269.333333333336</c:v>
                      </c:pt>
                      <c:pt idx="70">
                        <c:v>43269.333333333336</c:v>
                      </c:pt>
                      <c:pt idx="71">
                        <c:v>43270</c:v>
                      </c:pt>
                      <c:pt idx="72">
                        <c:v>43270</c:v>
                      </c:pt>
                      <c:pt idx="73">
                        <c:v>43270.333333333336</c:v>
                      </c:pt>
                      <c:pt idx="74">
                        <c:v>43270.333333333336</c:v>
                      </c:pt>
                      <c:pt idx="75">
                        <c:v>43271</c:v>
                      </c:pt>
                      <c:pt idx="76">
                        <c:v>43271</c:v>
                      </c:pt>
                      <c:pt idx="77">
                        <c:v>43271.333333333336</c:v>
                      </c:pt>
                      <c:pt idx="78">
                        <c:v>43271.333333333336</c:v>
                      </c:pt>
                      <c:pt idx="79">
                        <c:v>43272</c:v>
                      </c:pt>
                      <c:pt idx="80">
                        <c:v>43272</c:v>
                      </c:pt>
                      <c:pt idx="81">
                        <c:v>43272.333333333336</c:v>
                      </c:pt>
                      <c:pt idx="82">
                        <c:v>43272.333333333336</c:v>
                      </c:pt>
                      <c:pt idx="83">
                        <c:v>43273</c:v>
                      </c:pt>
                      <c:pt idx="84">
                        <c:v>43273</c:v>
                      </c:pt>
                      <c:pt idx="85">
                        <c:v>43273.333333333336</c:v>
                      </c:pt>
                      <c:pt idx="86">
                        <c:v>43273.333333333336</c:v>
                      </c:pt>
                      <c:pt idx="87">
                        <c:v>43274</c:v>
                      </c:pt>
                      <c:pt idx="88">
                        <c:v>43274</c:v>
                      </c:pt>
                      <c:pt idx="89">
                        <c:v>43274.333333333336</c:v>
                      </c:pt>
                      <c:pt idx="90">
                        <c:v>43274.333333333336</c:v>
                      </c:pt>
                      <c:pt idx="91">
                        <c:v>43275</c:v>
                      </c:pt>
                      <c:pt idx="92">
                        <c:v>43275</c:v>
                      </c:pt>
                      <c:pt idx="93">
                        <c:v>43275.333333333336</c:v>
                      </c:pt>
                      <c:pt idx="94">
                        <c:v>43275.333333333336</c:v>
                      </c:pt>
                      <c:pt idx="95">
                        <c:v>43276</c:v>
                      </c:pt>
                      <c:pt idx="96">
                        <c:v>43276</c:v>
                      </c:pt>
                      <c:pt idx="97">
                        <c:v>43276.333333333336</c:v>
                      </c:pt>
                      <c:pt idx="98">
                        <c:v>43276.333333333336</c:v>
                      </c:pt>
                      <c:pt idx="99">
                        <c:v>43277</c:v>
                      </c:pt>
                      <c:pt idx="100">
                        <c:v>43277</c:v>
                      </c:pt>
                      <c:pt idx="101">
                        <c:v>43277.333333333336</c:v>
                      </c:pt>
                      <c:pt idx="102">
                        <c:v>43277.333333333336</c:v>
                      </c:pt>
                      <c:pt idx="103">
                        <c:v>43278</c:v>
                      </c:pt>
                      <c:pt idx="104">
                        <c:v>43278</c:v>
                      </c:pt>
                      <c:pt idx="105">
                        <c:v>43278.333333333336</c:v>
                      </c:pt>
                      <c:pt idx="106">
                        <c:v>43278.333333333336</c:v>
                      </c:pt>
                      <c:pt idx="107">
                        <c:v>43279</c:v>
                      </c:pt>
                      <c:pt idx="108">
                        <c:v>43279</c:v>
                      </c:pt>
                      <c:pt idx="109">
                        <c:v>43279.333333333336</c:v>
                      </c:pt>
                      <c:pt idx="110">
                        <c:v>43279.333333333336</c:v>
                      </c:pt>
                      <c:pt idx="111">
                        <c:v>43280</c:v>
                      </c:pt>
                      <c:pt idx="112">
                        <c:v>43280</c:v>
                      </c:pt>
                      <c:pt idx="113">
                        <c:v>43280.333333333336</c:v>
                      </c:pt>
                      <c:pt idx="114">
                        <c:v>43280.333333333336</c:v>
                      </c:pt>
                      <c:pt idx="115">
                        <c:v>43281</c:v>
                      </c:pt>
                      <c:pt idx="116">
                        <c:v>43281</c:v>
                      </c:pt>
                      <c:pt idx="117">
                        <c:v>43281.333333333336</c:v>
                      </c:pt>
                      <c:pt idx="118">
                        <c:v>43281.333333333336</c:v>
                      </c:pt>
                      <c:pt idx="119">
                        <c:v>43282</c:v>
                      </c:pt>
                    </c:numCache>
                  </c:numRef>
                </c:xVal>
                <c:yVal>
                  <c:numRef>
                    <c:extLst>
                      <c:ext uri="{02D57815-91ED-43cb-92C2-25804820EDAC}">
                        <c15:formulaRef>
                          <c15:sqref>'RStore_unsteady H1_offset'!$N$11:$N$130</c15:sqref>
                        </c15:formulaRef>
                      </c:ext>
                    </c:extLst>
                    <c:numCache>
                      <c:formatCode>0</c:formatCode>
                      <c:ptCount val="120"/>
                      <c:pt idx="0">
                        <c:v>8053.5475234270389</c:v>
                      </c:pt>
                      <c:pt idx="1">
                        <c:v>8053.5475234270389</c:v>
                      </c:pt>
                      <c:pt idx="2">
                        <c:v>16053.54752342704</c:v>
                      </c:pt>
                      <c:pt idx="3">
                        <c:v>16053.54752342704</c:v>
                      </c:pt>
                      <c:pt idx="4">
                        <c:v>8053.5475234270389</c:v>
                      </c:pt>
                      <c:pt idx="5">
                        <c:v>8053.5475234270389</c:v>
                      </c:pt>
                      <c:pt idx="6">
                        <c:v>16053.54752342704</c:v>
                      </c:pt>
                      <c:pt idx="7">
                        <c:v>16053.54752342704</c:v>
                      </c:pt>
                      <c:pt idx="8">
                        <c:v>8053.5475234270389</c:v>
                      </c:pt>
                      <c:pt idx="9">
                        <c:v>8053.5475234270389</c:v>
                      </c:pt>
                      <c:pt idx="10">
                        <c:v>16053.54752342704</c:v>
                      </c:pt>
                      <c:pt idx="11">
                        <c:v>16053.54752342704</c:v>
                      </c:pt>
                      <c:pt idx="12">
                        <c:v>8053.5475234270389</c:v>
                      </c:pt>
                      <c:pt idx="13">
                        <c:v>8053.5475234270389</c:v>
                      </c:pt>
                      <c:pt idx="14">
                        <c:v>16053.54752342704</c:v>
                      </c:pt>
                      <c:pt idx="15">
                        <c:v>16053.54752342704</c:v>
                      </c:pt>
                      <c:pt idx="16">
                        <c:v>8053.5475234270389</c:v>
                      </c:pt>
                      <c:pt idx="17">
                        <c:v>8053.5475234270389</c:v>
                      </c:pt>
                      <c:pt idx="18">
                        <c:v>16053.54752342704</c:v>
                      </c:pt>
                      <c:pt idx="19">
                        <c:v>16053.54752342704</c:v>
                      </c:pt>
                      <c:pt idx="20">
                        <c:v>8053.5475234270389</c:v>
                      </c:pt>
                      <c:pt idx="21">
                        <c:v>8053.5475234270389</c:v>
                      </c:pt>
                      <c:pt idx="22">
                        <c:v>16053.54752342704</c:v>
                      </c:pt>
                      <c:pt idx="23">
                        <c:v>16053.54752342704</c:v>
                      </c:pt>
                      <c:pt idx="24">
                        <c:v>8053.5475234270389</c:v>
                      </c:pt>
                      <c:pt idx="25">
                        <c:v>8053.5475234270389</c:v>
                      </c:pt>
                      <c:pt idx="26">
                        <c:v>16053.54752342704</c:v>
                      </c:pt>
                      <c:pt idx="27">
                        <c:v>16053.54752342704</c:v>
                      </c:pt>
                      <c:pt idx="28">
                        <c:v>8053.5475234270389</c:v>
                      </c:pt>
                      <c:pt idx="29">
                        <c:v>8053.5475234270389</c:v>
                      </c:pt>
                      <c:pt idx="30">
                        <c:v>16053.54752342704</c:v>
                      </c:pt>
                      <c:pt idx="31">
                        <c:v>16053.54752342704</c:v>
                      </c:pt>
                      <c:pt idx="32">
                        <c:v>8053.5475234270389</c:v>
                      </c:pt>
                      <c:pt idx="33">
                        <c:v>8053.5475234270389</c:v>
                      </c:pt>
                      <c:pt idx="34">
                        <c:v>16053.54752342704</c:v>
                      </c:pt>
                      <c:pt idx="35">
                        <c:v>16053.54752342704</c:v>
                      </c:pt>
                      <c:pt idx="36">
                        <c:v>8053.5475234270389</c:v>
                      </c:pt>
                      <c:pt idx="37">
                        <c:v>8053.5475234270389</c:v>
                      </c:pt>
                      <c:pt idx="38">
                        <c:v>16053.54752342704</c:v>
                      </c:pt>
                      <c:pt idx="39">
                        <c:v>16053.54752342704</c:v>
                      </c:pt>
                      <c:pt idx="40">
                        <c:v>8053.5475234270389</c:v>
                      </c:pt>
                      <c:pt idx="41">
                        <c:v>8053.5475234270389</c:v>
                      </c:pt>
                      <c:pt idx="42">
                        <c:v>16053.54752342704</c:v>
                      </c:pt>
                      <c:pt idx="43">
                        <c:v>16053.54752342704</c:v>
                      </c:pt>
                      <c:pt idx="44">
                        <c:v>8053.5475234270389</c:v>
                      </c:pt>
                      <c:pt idx="45">
                        <c:v>8053.5475234270389</c:v>
                      </c:pt>
                      <c:pt idx="46">
                        <c:v>16053.54752342704</c:v>
                      </c:pt>
                      <c:pt idx="47">
                        <c:v>16053.54752342704</c:v>
                      </c:pt>
                      <c:pt idx="48">
                        <c:v>8053.5475234270389</c:v>
                      </c:pt>
                      <c:pt idx="49">
                        <c:v>8053.5475234270389</c:v>
                      </c:pt>
                      <c:pt idx="50">
                        <c:v>16053.54752342704</c:v>
                      </c:pt>
                      <c:pt idx="51">
                        <c:v>16053.54752342704</c:v>
                      </c:pt>
                      <c:pt idx="52">
                        <c:v>8053.5475234270389</c:v>
                      </c:pt>
                      <c:pt idx="53">
                        <c:v>8053.5475234270389</c:v>
                      </c:pt>
                      <c:pt idx="54">
                        <c:v>16053.54752342704</c:v>
                      </c:pt>
                      <c:pt idx="55">
                        <c:v>16053.54752342704</c:v>
                      </c:pt>
                      <c:pt idx="56">
                        <c:v>8053.5475234270389</c:v>
                      </c:pt>
                      <c:pt idx="57">
                        <c:v>8053.5475234270389</c:v>
                      </c:pt>
                      <c:pt idx="58">
                        <c:v>16053.54752342704</c:v>
                      </c:pt>
                      <c:pt idx="59">
                        <c:v>16053.54752342704</c:v>
                      </c:pt>
                      <c:pt idx="60">
                        <c:v>8053.5475234270389</c:v>
                      </c:pt>
                      <c:pt idx="61">
                        <c:v>8053.5475234270389</c:v>
                      </c:pt>
                      <c:pt idx="62">
                        <c:v>16053.54752342704</c:v>
                      </c:pt>
                      <c:pt idx="63">
                        <c:v>16053.54752342704</c:v>
                      </c:pt>
                      <c:pt idx="64">
                        <c:v>8053.5475234270389</c:v>
                      </c:pt>
                      <c:pt idx="65">
                        <c:v>8053.5475234270389</c:v>
                      </c:pt>
                      <c:pt idx="66">
                        <c:v>16053.54752342704</c:v>
                      </c:pt>
                      <c:pt idx="67">
                        <c:v>16053.54752342704</c:v>
                      </c:pt>
                      <c:pt idx="68">
                        <c:v>8053.5475234270389</c:v>
                      </c:pt>
                      <c:pt idx="69">
                        <c:v>8053.5475234270389</c:v>
                      </c:pt>
                      <c:pt idx="70">
                        <c:v>16053.54752342704</c:v>
                      </c:pt>
                      <c:pt idx="71">
                        <c:v>16053.54752342704</c:v>
                      </c:pt>
                      <c:pt idx="72">
                        <c:v>8053.5475234270389</c:v>
                      </c:pt>
                      <c:pt idx="73">
                        <c:v>8053.5475234270389</c:v>
                      </c:pt>
                      <c:pt idx="74">
                        <c:v>16053.54752342704</c:v>
                      </c:pt>
                      <c:pt idx="75">
                        <c:v>16053.54752342704</c:v>
                      </c:pt>
                      <c:pt idx="76">
                        <c:v>8053.5475234270389</c:v>
                      </c:pt>
                      <c:pt idx="77">
                        <c:v>8053.5475234270389</c:v>
                      </c:pt>
                      <c:pt idx="78">
                        <c:v>16053.54752342704</c:v>
                      </c:pt>
                      <c:pt idx="79">
                        <c:v>16053.54752342704</c:v>
                      </c:pt>
                      <c:pt idx="80">
                        <c:v>8053.5475234270389</c:v>
                      </c:pt>
                      <c:pt idx="81">
                        <c:v>8053.5475234270389</c:v>
                      </c:pt>
                      <c:pt idx="82">
                        <c:v>16053.54752342704</c:v>
                      </c:pt>
                      <c:pt idx="83">
                        <c:v>16053.54752342704</c:v>
                      </c:pt>
                      <c:pt idx="84">
                        <c:v>8053.5475234270389</c:v>
                      </c:pt>
                      <c:pt idx="85">
                        <c:v>8053.5475234270389</c:v>
                      </c:pt>
                      <c:pt idx="86">
                        <c:v>16053.54752342704</c:v>
                      </c:pt>
                      <c:pt idx="87">
                        <c:v>16053.54752342704</c:v>
                      </c:pt>
                      <c:pt idx="88">
                        <c:v>8053.5475234270389</c:v>
                      </c:pt>
                      <c:pt idx="89">
                        <c:v>8053.5475234270389</c:v>
                      </c:pt>
                      <c:pt idx="90">
                        <c:v>16053.54752342704</c:v>
                      </c:pt>
                      <c:pt idx="91">
                        <c:v>16053.54752342704</c:v>
                      </c:pt>
                      <c:pt idx="92">
                        <c:v>8053.5475234270389</c:v>
                      </c:pt>
                      <c:pt idx="93">
                        <c:v>8053.5475234270389</c:v>
                      </c:pt>
                      <c:pt idx="94">
                        <c:v>16053.54752342704</c:v>
                      </c:pt>
                      <c:pt idx="95">
                        <c:v>16053.54752342704</c:v>
                      </c:pt>
                      <c:pt idx="96">
                        <c:v>8053.5475234270389</c:v>
                      </c:pt>
                      <c:pt idx="97">
                        <c:v>8053.5475234270389</c:v>
                      </c:pt>
                      <c:pt idx="98">
                        <c:v>16053.54752342704</c:v>
                      </c:pt>
                      <c:pt idx="99">
                        <c:v>16053.54752342704</c:v>
                      </c:pt>
                      <c:pt idx="100">
                        <c:v>8053.5475234270389</c:v>
                      </c:pt>
                      <c:pt idx="101">
                        <c:v>8053.5475234270389</c:v>
                      </c:pt>
                      <c:pt idx="102">
                        <c:v>16053.54752342704</c:v>
                      </c:pt>
                      <c:pt idx="103">
                        <c:v>16053.54752342704</c:v>
                      </c:pt>
                      <c:pt idx="104">
                        <c:v>8053.5475234270389</c:v>
                      </c:pt>
                      <c:pt idx="105">
                        <c:v>8053.5475234270389</c:v>
                      </c:pt>
                      <c:pt idx="106">
                        <c:v>16053.54752342704</c:v>
                      </c:pt>
                      <c:pt idx="107">
                        <c:v>16053.54752342704</c:v>
                      </c:pt>
                      <c:pt idx="108">
                        <c:v>8053.5475234270389</c:v>
                      </c:pt>
                      <c:pt idx="109">
                        <c:v>8053.5475234270389</c:v>
                      </c:pt>
                      <c:pt idx="110">
                        <c:v>16053.54752342704</c:v>
                      </c:pt>
                      <c:pt idx="111">
                        <c:v>16053.54752342704</c:v>
                      </c:pt>
                      <c:pt idx="112">
                        <c:v>8053.5475234270389</c:v>
                      </c:pt>
                      <c:pt idx="113">
                        <c:v>8053.5475234270389</c:v>
                      </c:pt>
                      <c:pt idx="114">
                        <c:v>16053.54752342704</c:v>
                      </c:pt>
                      <c:pt idx="115">
                        <c:v>16053.54752342704</c:v>
                      </c:pt>
                      <c:pt idx="116">
                        <c:v>8053.5475234270389</c:v>
                      </c:pt>
                      <c:pt idx="117">
                        <c:v>8053.5475234270389</c:v>
                      </c:pt>
                      <c:pt idx="118">
                        <c:v>16053.54752342704</c:v>
                      </c:pt>
                      <c:pt idx="119">
                        <c:v>16053.54752342704</c:v>
                      </c:pt>
                    </c:numCache>
                  </c:numRef>
                </c:yVal>
                <c:smooth val="0"/>
                <c:extLst>
                  <c:ext xmlns:c16="http://schemas.microsoft.com/office/drawing/2014/chart" uri="{C3380CC4-5D6E-409C-BE32-E72D297353CC}">
                    <c16:uniqueId val="{00000003-3523-43C3-8646-9FEB65DBD173}"/>
                  </c:ext>
                </c:extLst>
              </c15:ser>
            </c15:filteredScatterSeries>
            <c15:filteredScatterSeries>
              <c15:ser>
                <c:idx val="2"/>
                <c:order val="4"/>
                <c:tx>
                  <c:strRef>
                    <c:extLst xmlns:c15="http://schemas.microsoft.com/office/drawing/2012/chart">
                      <c:ext xmlns:c15="http://schemas.microsoft.com/office/drawing/2012/chart" uri="{02D57815-91ED-43cb-92C2-25804820EDAC}">
                        <c15:formulaRef>
                          <c15:sqref>'RStore_unsteady H1_offset'!$R$10</c15:sqref>
                        </c15:formulaRef>
                      </c:ext>
                    </c:extLst>
                    <c:strCache>
                      <c:ptCount val="1"/>
                      <c:pt idx="0">
                        <c:v>30 steady low flow days </c:v>
                      </c:pt>
                    </c:strCache>
                  </c:strRef>
                </c:tx>
                <c:spPr>
                  <a:ln w="19050" cap="rnd">
                    <a:solidFill>
                      <a:schemeClr val="accent4">
                        <a:lumMod val="60000"/>
                        <a:lumOff val="40000"/>
                      </a:schemeClr>
                    </a:solidFill>
                    <a:round/>
                  </a:ln>
                  <a:effectLst/>
                </c:spPr>
                <c:marker>
                  <c:symbol val="none"/>
                </c:marker>
                <c:xVal>
                  <c:numRef>
                    <c:extLst xmlns:c15="http://schemas.microsoft.com/office/drawing/2012/chart">
                      <c:ext xmlns:c15="http://schemas.microsoft.com/office/drawing/2012/chart" uri="{02D57815-91ED-43cb-92C2-25804820EDAC}">
                        <c15:formulaRef>
                          <c15:sqref>'RStore_unsteady H1_offset'!$M$11:$M$130</c15:sqref>
                        </c15:formulaRef>
                      </c:ext>
                    </c:extLst>
                    <c:numCache>
                      <c:formatCode>m/d/yy\ h:mm;@</c:formatCode>
                      <c:ptCount val="120"/>
                      <c:pt idx="0">
                        <c:v>43252</c:v>
                      </c:pt>
                      <c:pt idx="1">
                        <c:v>43252.333333333336</c:v>
                      </c:pt>
                      <c:pt idx="2">
                        <c:v>43252.333333333336</c:v>
                      </c:pt>
                      <c:pt idx="3">
                        <c:v>43253</c:v>
                      </c:pt>
                      <c:pt idx="4">
                        <c:v>43253</c:v>
                      </c:pt>
                      <c:pt idx="5">
                        <c:v>43253.333333333336</c:v>
                      </c:pt>
                      <c:pt idx="6">
                        <c:v>43253.333333333336</c:v>
                      </c:pt>
                      <c:pt idx="7">
                        <c:v>43254</c:v>
                      </c:pt>
                      <c:pt idx="8">
                        <c:v>43254</c:v>
                      </c:pt>
                      <c:pt idx="9">
                        <c:v>43254.333333333336</c:v>
                      </c:pt>
                      <c:pt idx="10">
                        <c:v>43254.333333333336</c:v>
                      </c:pt>
                      <c:pt idx="11">
                        <c:v>43255</c:v>
                      </c:pt>
                      <c:pt idx="12">
                        <c:v>43255</c:v>
                      </c:pt>
                      <c:pt idx="13">
                        <c:v>43255.333333333336</c:v>
                      </c:pt>
                      <c:pt idx="14">
                        <c:v>43255.333333333336</c:v>
                      </c:pt>
                      <c:pt idx="15">
                        <c:v>43256</c:v>
                      </c:pt>
                      <c:pt idx="16">
                        <c:v>43256</c:v>
                      </c:pt>
                      <c:pt idx="17">
                        <c:v>43256.333333333336</c:v>
                      </c:pt>
                      <c:pt idx="18">
                        <c:v>43256.333333333336</c:v>
                      </c:pt>
                      <c:pt idx="19">
                        <c:v>43257</c:v>
                      </c:pt>
                      <c:pt idx="20">
                        <c:v>43257</c:v>
                      </c:pt>
                      <c:pt idx="21">
                        <c:v>43257.333333333336</c:v>
                      </c:pt>
                      <c:pt idx="22">
                        <c:v>43257.333333333336</c:v>
                      </c:pt>
                      <c:pt idx="23">
                        <c:v>43258</c:v>
                      </c:pt>
                      <c:pt idx="24">
                        <c:v>43258</c:v>
                      </c:pt>
                      <c:pt idx="25">
                        <c:v>43258.333333333336</c:v>
                      </c:pt>
                      <c:pt idx="26">
                        <c:v>43258.333333333336</c:v>
                      </c:pt>
                      <c:pt idx="27">
                        <c:v>43259</c:v>
                      </c:pt>
                      <c:pt idx="28">
                        <c:v>43259</c:v>
                      </c:pt>
                      <c:pt idx="29">
                        <c:v>43259.333333333336</c:v>
                      </c:pt>
                      <c:pt idx="30">
                        <c:v>43259.333333333336</c:v>
                      </c:pt>
                      <c:pt idx="31">
                        <c:v>43260</c:v>
                      </c:pt>
                      <c:pt idx="32">
                        <c:v>43260</c:v>
                      </c:pt>
                      <c:pt idx="33">
                        <c:v>43260.333333333336</c:v>
                      </c:pt>
                      <c:pt idx="34">
                        <c:v>43260.333333333336</c:v>
                      </c:pt>
                      <c:pt idx="35">
                        <c:v>43261</c:v>
                      </c:pt>
                      <c:pt idx="36">
                        <c:v>43261</c:v>
                      </c:pt>
                      <c:pt idx="37">
                        <c:v>43261.333333333336</c:v>
                      </c:pt>
                      <c:pt idx="38">
                        <c:v>43261.333333333336</c:v>
                      </c:pt>
                      <c:pt idx="39">
                        <c:v>43262</c:v>
                      </c:pt>
                      <c:pt idx="40">
                        <c:v>43262</c:v>
                      </c:pt>
                      <c:pt idx="41">
                        <c:v>43262.333333333336</c:v>
                      </c:pt>
                      <c:pt idx="42">
                        <c:v>43262.333333333336</c:v>
                      </c:pt>
                      <c:pt idx="43">
                        <c:v>43263</c:v>
                      </c:pt>
                      <c:pt idx="44">
                        <c:v>43263</c:v>
                      </c:pt>
                      <c:pt idx="45">
                        <c:v>43263.333333333336</c:v>
                      </c:pt>
                      <c:pt idx="46">
                        <c:v>43263.333333333336</c:v>
                      </c:pt>
                      <c:pt idx="47">
                        <c:v>43264</c:v>
                      </c:pt>
                      <c:pt idx="48">
                        <c:v>43264</c:v>
                      </c:pt>
                      <c:pt idx="49">
                        <c:v>43264.333333333336</c:v>
                      </c:pt>
                      <c:pt idx="50">
                        <c:v>43264.333333333336</c:v>
                      </c:pt>
                      <c:pt idx="51">
                        <c:v>43265</c:v>
                      </c:pt>
                      <c:pt idx="52">
                        <c:v>43265</c:v>
                      </c:pt>
                      <c:pt idx="53">
                        <c:v>43265.333333333336</c:v>
                      </c:pt>
                      <c:pt idx="54">
                        <c:v>43265.333333333336</c:v>
                      </c:pt>
                      <c:pt idx="55">
                        <c:v>43266</c:v>
                      </c:pt>
                      <c:pt idx="56">
                        <c:v>43266</c:v>
                      </c:pt>
                      <c:pt idx="57">
                        <c:v>43266.333333333336</c:v>
                      </c:pt>
                      <c:pt idx="58">
                        <c:v>43266.333333333336</c:v>
                      </c:pt>
                      <c:pt idx="59">
                        <c:v>43267</c:v>
                      </c:pt>
                      <c:pt idx="60">
                        <c:v>43267</c:v>
                      </c:pt>
                      <c:pt idx="61">
                        <c:v>43267.333333333336</c:v>
                      </c:pt>
                      <c:pt idx="62">
                        <c:v>43267.333333333336</c:v>
                      </c:pt>
                      <c:pt idx="63">
                        <c:v>43268</c:v>
                      </c:pt>
                      <c:pt idx="64">
                        <c:v>43268</c:v>
                      </c:pt>
                      <c:pt idx="65">
                        <c:v>43268.333333333336</c:v>
                      </c:pt>
                      <c:pt idx="66">
                        <c:v>43268.333333333336</c:v>
                      </c:pt>
                      <c:pt idx="67">
                        <c:v>43269</c:v>
                      </c:pt>
                      <c:pt idx="68">
                        <c:v>43269</c:v>
                      </c:pt>
                      <c:pt idx="69">
                        <c:v>43269.333333333336</c:v>
                      </c:pt>
                      <c:pt idx="70">
                        <c:v>43269.333333333336</c:v>
                      </c:pt>
                      <c:pt idx="71">
                        <c:v>43270</c:v>
                      </c:pt>
                      <c:pt idx="72">
                        <c:v>43270</c:v>
                      </c:pt>
                      <c:pt idx="73">
                        <c:v>43270.333333333336</c:v>
                      </c:pt>
                      <c:pt idx="74">
                        <c:v>43270.333333333336</c:v>
                      </c:pt>
                      <c:pt idx="75">
                        <c:v>43271</c:v>
                      </c:pt>
                      <c:pt idx="76">
                        <c:v>43271</c:v>
                      </c:pt>
                      <c:pt idx="77">
                        <c:v>43271.333333333336</c:v>
                      </c:pt>
                      <c:pt idx="78">
                        <c:v>43271.333333333336</c:v>
                      </c:pt>
                      <c:pt idx="79">
                        <c:v>43272</c:v>
                      </c:pt>
                      <c:pt idx="80">
                        <c:v>43272</c:v>
                      </c:pt>
                      <c:pt idx="81">
                        <c:v>43272.333333333336</c:v>
                      </c:pt>
                      <c:pt idx="82">
                        <c:v>43272.333333333336</c:v>
                      </c:pt>
                      <c:pt idx="83">
                        <c:v>43273</c:v>
                      </c:pt>
                      <c:pt idx="84">
                        <c:v>43273</c:v>
                      </c:pt>
                      <c:pt idx="85">
                        <c:v>43273.333333333336</c:v>
                      </c:pt>
                      <c:pt idx="86">
                        <c:v>43273.333333333336</c:v>
                      </c:pt>
                      <c:pt idx="87">
                        <c:v>43274</c:v>
                      </c:pt>
                      <c:pt idx="88">
                        <c:v>43274</c:v>
                      </c:pt>
                      <c:pt idx="89">
                        <c:v>43274.333333333336</c:v>
                      </c:pt>
                      <c:pt idx="90">
                        <c:v>43274.333333333336</c:v>
                      </c:pt>
                      <c:pt idx="91">
                        <c:v>43275</c:v>
                      </c:pt>
                      <c:pt idx="92">
                        <c:v>43275</c:v>
                      </c:pt>
                      <c:pt idx="93">
                        <c:v>43275.333333333336</c:v>
                      </c:pt>
                      <c:pt idx="94">
                        <c:v>43275.333333333336</c:v>
                      </c:pt>
                      <c:pt idx="95">
                        <c:v>43276</c:v>
                      </c:pt>
                      <c:pt idx="96">
                        <c:v>43276</c:v>
                      </c:pt>
                      <c:pt idx="97">
                        <c:v>43276.333333333336</c:v>
                      </c:pt>
                      <c:pt idx="98">
                        <c:v>43276.333333333336</c:v>
                      </c:pt>
                      <c:pt idx="99">
                        <c:v>43277</c:v>
                      </c:pt>
                      <c:pt idx="100">
                        <c:v>43277</c:v>
                      </c:pt>
                      <c:pt idx="101">
                        <c:v>43277.333333333336</c:v>
                      </c:pt>
                      <c:pt idx="102">
                        <c:v>43277.333333333336</c:v>
                      </c:pt>
                      <c:pt idx="103">
                        <c:v>43278</c:v>
                      </c:pt>
                      <c:pt idx="104">
                        <c:v>43278</c:v>
                      </c:pt>
                      <c:pt idx="105">
                        <c:v>43278.333333333336</c:v>
                      </c:pt>
                      <c:pt idx="106">
                        <c:v>43278.333333333336</c:v>
                      </c:pt>
                      <c:pt idx="107">
                        <c:v>43279</c:v>
                      </c:pt>
                      <c:pt idx="108">
                        <c:v>43279</c:v>
                      </c:pt>
                      <c:pt idx="109">
                        <c:v>43279.333333333336</c:v>
                      </c:pt>
                      <c:pt idx="110">
                        <c:v>43279.333333333336</c:v>
                      </c:pt>
                      <c:pt idx="111">
                        <c:v>43280</c:v>
                      </c:pt>
                      <c:pt idx="112">
                        <c:v>43280</c:v>
                      </c:pt>
                      <c:pt idx="113">
                        <c:v>43280.333333333336</c:v>
                      </c:pt>
                      <c:pt idx="114">
                        <c:v>43280.333333333336</c:v>
                      </c:pt>
                      <c:pt idx="115">
                        <c:v>43281</c:v>
                      </c:pt>
                      <c:pt idx="116">
                        <c:v>43281</c:v>
                      </c:pt>
                      <c:pt idx="117">
                        <c:v>43281.333333333336</c:v>
                      </c:pt>
                      <c:pt idx="118">
                        <c:v>43281.333333333336</c:v>
                      </c:pt>
                      <c:pt idx="119">
                        <c:v>43282</c:v>
                      </c:pt>
                    </c:numCache>
                  </c:numRef>
                </c:xVal>
                <c:yVal>
                  <c:numRef>
                    <c:extLst xmlns:c15="http://schemas.microsoft.com/office/drawing/2012/chart">
                      <c:ext xmlns:c15="http://schemas.microsoft.com/office/drawing/2012/chart" uri="{02D57815-91ED-43cb-92C2-25804820EDAC}">
                        <c15:formulaRef>
                          <c15:sqref>'RStore_unsteady H1_offset'!$R$11:$R$130</c15:sqref>
                        </c15:formulaRef>
                      </c:ext>
                    </c:extLst>
                    <c:numCache>
                      <c:formatCode>0</c:formatCode>
                      <c:ptCount val="120"/>
                      <c:pt idx="0">
                        <c:v>13386.880856760376</c:v>
                      </c:pt>
                      <c:pt idx="1">
                        <c:v>13386.880856760376</c:v>
                      </c:pt>
                      <c:pt idx="2">
                        <c:v>13386.880856760376</c:v>
                      </c:pt>
                      <c:pt idx="3">
                        <c:v>13386.880856760376</c:v>
                      </c:pt>
                      <c:pt idx="4">
                        <c:v>13386.880856760376</c:v>
                      </c:pt>
                      <c:pt idx="5">
                        <c:v>13386.880856760376</c:v>
                      </c:pt>
                      <c:pt idx="6">
                        <c:v>13386.880856760376</c:v>
                      </c:pt>
                      <c:pt idx="7">
                        <c:v>13386.880856760376</c:v>
                      </c:pt>
                      <c:pt idx="8">
                        <c:v>13386.880856760376</c:v>
                      </c:pt>
                      <c:pt idx="9">
                        <c:v>13386.880856760376</c:v>
                      </c:pt>
                      <c:pt idx="10">
                        <c:v>13386.880856760376</c:v>
                      </c:pt>
                      <c:pt idx="11">
                        <c:v>13386.880856760376</c:v>
                      </c:pt>
                      <c:pt idx="12">
                        <c:v>13386.880856760376</c:v>
                      </c:pt>
                      <c:pt idx="13">
                        <c:v>13386.880856760376</c:v>
                      </c:pt>
                      <c:pt idx="14">
                        <c:v>13386.880856760376</c:v>
                      </c:pt>
                      <c:pt idx="15">
                        <c:v>13386.880856760376</c:v>
                      </c:pt>
                      <c:pt idx="16">
                        <c:v>13386.880856760376</c:v>
                      </c:pt>
                      <c:pt idx="17">
                        <c:v>13386.880856760376</c:v>
                      </c:pt>
                      <c:pt idx="18">
                        <c:v>13386.880856760376</c:v>
                      </c:pt>
                      <c:pt idx="19">
                        <c:v>13386.880856760376</c:v>
                      </c:pt>
                      <c:pt idx="20">
                        <c:v>13386.880856760376</c:v>
                      </c:pt>
                      <c:pt idx="21">
                        <c:v>13386.880856760376</c:v>
                      </c:pt>
                      <c:pt idx="22">
                        <c:v>13386.880856760376</c:v>
                      </c:pt>
                      <c:pt idx="23">
                        <c:v>13386.880856760376</c:v>
                      </c:pt>
                      <c:pt idx="24">
                        <c:v>13386.880856760376</c:v>
                      </c:pt>
                      <c:pt idx="25">
                        <c:v>13386.880856760376</c:v>
                      </c:pt>
                      <c:pt idx="26">
                        <c:v>13386.880856760376</c:v>
                      </c:pt>
                      <c:pt idx="27">
                        <c:v>13386.880856760376</c:v>
                      </c:pt>
                      <c:pt idx="28">
                        <c:v>13386.880856760376</c:v>
                      </c:pt>
                      <c:pt idx="29">
                        <c:v>13386.880856760376</c:v>
                      </c:pt>
                      <c:pt idx="30">
                        <c:v>13386.880856760376</c:v>
                      </c:pt>
                      <c:pt idx="31">
                        <c:v>13386.880856760376</c:v>
                      </c:pt>
                      <c:pt idx="32">
                        <c:v>13386.880856760376</c:v>
                      </c:pt>
                      <c:pt idx="33">
                        <c:v>13386.880856760376</c:v>
                      </c:pt>
                      <c:pt idx="34">
                        <c:v>13386.880856760376</c:v>
                      </c:pt>
                      <c:pt idx="35">
                        <c:v>13386.880856760376</c:v>
                      </c:pt>
                      <c:pt idx="36">
                        <c:v>13386.880856760376</c:v>
                      </c:pt>
                      <c:pt idx="37">
                        <c:v>13386.880856760376</c:v>
                      </c:pt>
                      <c:pt idx="38">
                        <c:v>13386.880856760376</c:v>
                      </c:pt>
                      <c:pt idx="39">
                        <c:v>13386.880856760376</c:v>
                      </c:pt>
                      <c:pt idx="40">
                        <c:v>13386.880856760376</c:v>
                      </c:pt>
                      <c:pt idx="41">
                        <c:v>13386.880856760376</c:v>
                      </c:pt>
                      <c:pt idx="42">
                        <c:v>13386.880856760376</c:v>
                      </c:pt>
                      <c:pt idx="43">
                        <c:v>13386.880856760376</c:v>
                      </c:pt>
                      <c:pt idx="44">
                        <c:v>13386.880856760376</c:v>
                      </c:pt>
                      <c:pt idx="45">
                        <c:v>13386.880856760376</c:v>
                      </c:pt>
                      <c:pt idx="46">
                        <c:v>13386.880856760376</c:v>
                      </c:pt>
                      <c:pt idx="47">
                        <c:v>13386.880856760376</c:v>
                      </c:pt>
                      <c:pt idx="48">
                        <c:v>13386.880856760376</c:v>
                      </c:pt>
                      <c:pt idx="49">
                        <c:v>13386.880856760376</c:v>
                      </c:pt>
                      <c:pt idx="50">
                        <c:v>13386.880856760376</c:v>
                      </c:pt>
                      <c:pt idx="51">
                        <c:v>13386.880856760376</c:v>
                      </c:pt>
                      <c:pt idx="52">
                        <c:v>13386.880856760376</c:v>
                      </c:pt>
                      <c:pt idx="53">
                        <c:v>13386.880856760376</c:v>
                      </c:pt>
                      <c:pt idx="54">
                        <c:v>13386.880856760376</c:v>
                      </c:pt>
                      <c:pt idx="55">
                        <c:v>13386.880856760376</c:v>
                      </c:pt>
                      <c:pt idx="56">
                        <c:v>13386.880856760376</c:v>
                      </c:pt>
                      <c:pt idx="57">
                        <c:v>13386.880856760376</c:v>
                      </c:pt>
                      <c:pt idx="58">
                        <c:v>13386.880856760376</c:v>
                      </c:pt>
                      <c:pt idx="59">
                        <c:v>13386.880856760376</c:v>
                      </c:pt>
                      <c:pt idx="60">
                        <c:v>13386.880856760376</c:v>
                      </c:pt>
                      <c:pt idx="61">
                        <c:v>13386.880856760376</c:v>
                      </c:pt>
                      <c:pt idx="62">
                        <c:v>13386.880856760376</c:v>
                      </c:pt>
                      <c:pt idx="63">
                        <c:v>13386.880856760376</c:v>
                      </c:pt>
                      <c:pt idx="64">
                        <c:v>13386.880856760376</c:v>
                      </c:pt>
                      <c:pt idx="65">
                        <c:v>13386.880856760376</c:v>
                      </c:pt>
                      <c:pt idx="66">
                        <c:v>13386.880856760376</c:v>
                      </c:pt>
                      <c:pt idx="67">
                        <c:v>13386.880856760376</c:v>
                      </c:pt>
                      <c:pt idx="68">
                        <c:v>13386.880856760376</c:v>
                      </c:pt>
                      <c:pt idx="69">
                        <c:v>13386.880856760376</c:v>
                      </c:pt>
                      <c:pt idx="70">
                        <c:v>13386.880856760376</c:v>
                      </c:pt>
                      <c:pt idx="71">
                        <c:v>13386.880856760376</c:v>
                      </c:pt>
                      <c:pt idx="72">
                        <c:v>13386.880856760376</c:v>
                      </c:pt>
                      <c:pt idx="73">
                        <c:v>13386.880856760376</c:v>
                      </c:pt>
                      <c:pt idx="74">
                        <c:v>13386.880856760376</c:v>
                      </c:pt>
                      <c:pt idx="75">
                        <c:v>13386.880856760376</c:v>
                      </c:pt>
                      <c:pt idx="76">
                        <c:v>13386.880856760376</c:v>
                      </c:pt>
                      <c:pt idx="77">
                        <c:v>13386.880856760376</c:v>
                      </c:pt>
                      <c:pt idx="78">
                        <c:v>13386.880856760376</c:v>
                      </c:pt>
                      <c:pt idx="79">
                        <c:v>13386.880856760376</c:v>
                      </c:pt>
                      <c:pt idx="80">
                        <c:v>13386.880856760376</c:v>
                      </c:pt>
                      <c:pt idx="81">
                        <c:v>13386.880856760376</c:v>
                      </c:pt>
                      <c:pt idx="82">
                        <c:v>13386.880856760376</c:v>
                      </c:pt>
                      <c:pt idx="83">
                        <c:v>13386.880856760376</c:v>
                      </c:pt>
                      <c:pt idx="84">
                        <c:v>13386.880856760376</c:v>
                      </c:pt>
                      <c:pt idx="85">
                        <c:v>13386.880856760376</c:v>
                      </c:pt>
                      <c:pt idx="86">
                        <c:v>13386.880856760376</c:v>
                      </c:pt>
                      <c:pt idx="87">
                        <c:v>13386.880856760376</c:v>
                      </c:pt>
                      <c:pt idx="88">
                        <c:v>13386.880856760376</c:v>
                      </c:pt>
                      <c:pt idx="89">
                        <c:v>13386.880856760376</c:v>
                      </c:pt>
                      <c:pt idx="90">
                        <c:v>13386.880856760376</c:v>
                      </c:pt>
                      <c:pt idx="91">
                        <c:v>13386.880856760376</c:v>
                      </c:pt>
                      <c:pt idx="92">
                        <c:v>13386.880856760376</c:v>
                      </c:pt>
                      <c:pt idx="93">
                        <c:v>13386.880856760376</c:v>
                      </c:pt>
                      <c:pt idx="94">
                        <c:v>13386.880856760376</c:v>
                      </c:pt>
                      <c:pt idx="95">
                        <c:v>13386.880856760376</c:v>
                      </c:pt>
                      <c:pt idx="96">
                        <c:v>13386.880856760376</c:v>
                      </c:pt>
                      <c:pt idx="97">
                        <c:v>13386.880856760376</c:v>
                      </c:pt>
                      <c:pt idx="98">
                        <c:v>13386.880856760376</c:v>
                      </c:pt>
                      <c:pt idx="99">
                        <c:v>13386.880856760376</c:v>
                      </c:pt>
                      <c:pt idx="100">
                        <c:v>13386.880856760376</c:v>
                      </c:pt>
                      <c:pt idx="101">
                        <c:v>13386.880856760376</c:v>
                      </c:pt>
                      <c:pt idx="102">
                        <c:v>13386.880856760376</c:v>
                      </c:pt>
                      <c:pt idx="103">
                        <c:v>13386.880856760376</c:v>
                      </c:pt>
                      <c:pt idx="104">
                        <c:v>13386.880856760376</c:v>
                      </c:pt>
                      <c:pt idx="105">
                        <c:v>13386.880856760376</c:v>
                      </c:pt>
                      <c:pt idx="106">
                        <c:v>13386.880856760376</c:v>
                      </c:pt>
                      <c:pt idx="107">
                        <c:v>13386.880856760376</c:v>
                      </c:pt>
                      <c:pt idx="108">
                        <c:v>13386.880856760376</c:v>
                      </c:pt>
                      <c:pt idx="109">
                        <c:v>13386.880856760376</c:v>
                      </c:pt>
                      <c:pt idx="110">
                        <c:v>13386.880856760376</c:v>
                      </c:pt>
                      <c:pt idx="111">
                        <c:v>13386.880856760376</c:v>
                      </c:pt>
                      <c:pt idx="112">
                        <c:v>13386.880856760376</c:v>
                      </c:pt>
                      <c:pt idx="113">
                        <c:v>13386.880856760376</c:v>
                      </c:pt>
                      <c:pt idx="114">
                        <c:v>13386.880856760376</c:v>
                      </c:pt>
                      <c:pt idx="115">
                        <c:v>13386.880856760376</c:v>
                      </c:pt>
                      <c:pt idx="116">
                        <c:v>13386.880856760376</c:v>
                      </c:pt>
                      <c:pt idx="117">
                        <c:v>13386.880856760376</c:v>
                      </c:pt>
                      <c:pt idx="118">
                        <c:v>13386.880856760376</c:v>
                      </c:pt>
                      <c:pt idx="119">
                        <c:v>13386.880856760376</c:v>
                      </c:pt>
                    </c:numCache>
                  </c:numRef>
                </c:yVal>
                <c:smooth val="0"/>
                <c:extLst xmlns:c15="http://schemas.microsoft.com/office/drawing/2012/chart">
                  <c:ext xmlns:c16="http://schemas.microsoft.com/office/drawing/2014/chart" uri="{C3380CC4-5D6E-409C-BE32-E72D297353CC}">
                    <c16:uniqueId val="{00000004-3523-43C3-8646-9FEB65DBD173}"/>
                  </c:ext>
                </c:extLst>
              </c15:ser>
            </c15:filteredScatterSeries>
          </c:ext>
        </c:extLst>
      </c:scatterChart>
      <c:valAx>
        <c:axId val="1232607231"/>
        <c:scaling>
          <c:orientation val="minMax"/>
          <c:max val="43282"/>
          <c:min val="43252"/>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sz="1200" b="1"/>
                  <a:t>Time</a:t>
                </a:r>
              </a:p>
            </c:rich>
          </c:tx>
          <c:layout>
            <c:manualLayout>
              <c:xMode val="edge"/>
              <c:yMode val="edge"/>
              <c:x val="0.49648428391889943"/>
              <c:y val="0.94188429620208591"/>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409]h:mm\ AM/PM;@"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noFill/>
                <a:latin typeface="+mn-lt"/>
                <a:ea typeface="+mn-ea"/>
                <a:cs typeface="+mn-cs"/>
              </a:defRPr>
            </a:pPr>
            <a:endParaRPr lang="en-US"/>
          </a:p>
        </c:txPr>
        <c:crossAx val="1004623487"/>
        <c:crosses val="autoZero"/>
        <c:crossBetween val="midCat"/>
        <c:majorUnit val="1"/>
      </c:valAx>
      <c:valAx>
        <c:axId val="1004623487"/>
        <c:scaling>
          <c:orientation val="minMax"/>
          <c:min val="8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r>
                  <a:rPr lang="en-US" sz="1200" b="1"/>
                  <a:t>Release</a:t>
                </a:r>
                <a:r>
                  <a:rPr lang="en-US" sz="1200" b="1" baseline="0"/>
                  <a:t> (cfs)</a:t>
                </a:r>
                <a:endParaRPr lang="en-US" sz="1200" b="1"/>
              </a:p>
            </c:rich>
          </c:tx>
          <c:layout>
            <c:manualLayout>
              <c:xMode val="edge"/>
              <c:yMode val="edge"/>
              <c:x val="9.6197727636091364E-3"/>
              <c:y val="0.41200856199549646"/>
            </c:manualLayout>
          </c:layout>
          <c:overlay val="0"/>
          <c:spPr>
            <a:noFill/>
            <a:ln>
              <a:noFill/>
            </a:ln>
            <a:effectLst/>
          </c:spPr>
          <c:txPr>
            <a:bodyPr rot="-54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1232607231"/>
        <c:crosses val="autoZero"/>
        <c:crossBetween val="midCat"/>
      </c:valAx>
      <c:spPr>
        <a:noFill/>
        <a:ln>
          <a:noFill/>
        </a:ln>
        <a:effectLst/>
      </c:spPr>
    </c:plotArea>
    <c:legend>
      <c:legendPos val="b"/>
      <c:layout>
        <c:manualLayout>
          <c:xMode val="edge"/>
          <c:yMode val="edge"/>
          <c:x val="4.9999975258397174E-2"/>
          <c:y val="0.96485782391150521"/>
          <c:w val="0.94583494085025011"/>
          <c:h val="3.5142176088494743E-2"/>
        </c:manualLayout>
      </c:layout>
      <c:overlay val="0"/>
      <c:spPr>
        <a:noFill/>
        <a:ln>
          <a:noFill/>
        </a:ln>
        <a:effectLst/>
      </c:spPr>
      <c:txPr>
        <a:bodyPr rot="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892999992542749E-2"/>
          <c:y val="1.610668501426785E-2"/>
          <c:w val="0.89902053505863"/>
          <c:h val="0.84501617711838173"/>
        </c:manualLayout>
      </c:layout>
      <c:scatterChart>
        <c:scatterStyle val="lineMarker"/>
        <c:varyColors val="0"/>
        <c:ser>
          <c:idx val="4"/>
          <c:order val="1"/>
          <c:tx>
            <c:strRef>
              <c:f>Rough!$M$10</c:f>
              <c:strCache>
                <c:ptCount val="1"/>
                <c:pt idx="0">
                  <c:v>Four steady low flow days</c:v>
                </c:pt>
              </c:strCache>
            </c:strRef>
          </c:tx>
          <c:spPr>
            <a:ln w="19050" cap="rnd">
              <a:solidFill>
                <a:schemeClr val="accent5"/>
              </a:solidFill>
              <a:round/>
            </a:ln>
            <a:effectLst/>
          </c:spPr>
          <c:marker>
            <c:symbol val="none"/>
          </c:marker>
          <c:xVal>
            <c:numRef>
              <c:f>Rough!$K$11:$K$130</c:f>
              <c:numCache>
                <c:formatCode>m/d/yy\ h:mm;@</c:formatCode>
                <c:ptCount val="120"/>
                <c:pt idx="0">
                  <c:v>43252</c:v>
                </c:pt>
                <c:pt idx="1">
                  <c:v>43252.333333333336</c:v>
                </c:pt>
                <c:pt idx="2">
                  <c:v>43252.333333333336</c:v>
                </c:pt>
                <c:pt idx="3">
                  <c:v>43253</c:v>
                </c:pt>
                <c:pt idx="4">
                  <c:v>43253</c:v>
                </c:pt>
                <c:pt idx="5">
                  <c:v>43253.333333333336</c:v>
                </c:pt>
                <c:pt idx="6">
                  <c:v>43253.333333333336</c:v>
                </c:pt>
                <c:pt idx="7">
                  <c:v>43254</c:v>
                </c:pt>
                <c:pt idx="8">
                  <c:v>43254</c:v>
                </c:pt>
                <c:pt idx="9">
                  <c:v>43254.333333333336</c:v>
                </c:pt>
                <c:pt idx="10">
                  <c:v>43254.333333333336</c:v>
                </c:pt>
                <c:pt idx="11">
                  <c:v>43255</c:v>
                </c:pt>
                <c:pt idx="12">
                  <c:v>43255</c:v>
                </c:pt>
                <c:pt idx="13">
                  <c:v>43255.333333333336</c:v>
                </c:pt>
                <c:pt idx="14">
                  <c:v>43255.333333333336</c:v>
                </c:pt>
                <c:pt idx="15">
                  <c:v>43256</c:v>
                </c:pt>
                <c:pt idx="16">
                  <c:v>43256</c:v>
                </c:pt>
                <c:pt idx="17">
                  <c:v>43256.333333333336</c:v>
                </c:pt>
                <c:pt idx="18">
                  <c:v>43256.333333333336</c:v>
                </c:pt>
                <c:pt idx="19">
                  <c:v>43257</c:v>
                </c:pt>
                <c:pt idx="20">
                  <c:v>43257</c:v>
                </c:pt>
                <c:pt idx="21">
                  <c:v>43257.333333333336</c:v>
                </c:pt>
                <c:pt idx="22">
                  <c:v>43257.333333333336</c:v>
                </c:pt>
                <c:pt idx="23">
                  <c:v>43258</c:v>
                </c:pt>
                <c:pt idx="24">
                  <c:v>43258</c:v>
                </c:pt>
                <c:pt idx="25">
                  <c:v>43258.333333333336</c:v>
                </c:pt>
                <c:pt idx="26">
                  <c:v>43258.333333333336</c:v>
                </c:pt>
                <c:pt idx="27">
                  <c:v>43259</c:v>
                </c:pt>
                <c:pt idx="28">
                  <c:v>43259</c:v>
                </c:pt>
                <c:pt idx="29">
                  <c:v>43259.333333333336</c:v>
                </c:pt>
                <c:pt idx="30">
                  <c:v>43259.333333333336</c:v>
                </c:pt>
                <c:pt idx="31">
                  <c:v>43260</c:v>
                </c:pt>
                <c:pt idx="32">
                  <c:v>43260</c:v>
                </c:pt>
                <c:pt idx="33">
                  <c:v>43260.333333333336</c:v>
                </c:pt>
                <c:pt idx="34">
                  <c:v>43260.333333333336</c:v>
                </c:pt>
                <c:pt idx="35">
                  <c:v>43261</c:v>
                </c:pt>
                <c:pt idx="36">
                  <c:v>43261</c:v>
                </c:pt>
                <c:pt idx="37">
                  <c:v>43261.333333333336</c:v>
                </c:pt>
                <c:pt idx="38">
                  <c:v>43261.333333333336</c:v>
                </c:pt>
                <c:pt idx="39">
                  <c:v>43262</c:v>
                </c:pt>
                <c:pt idx="40">
                  <c:v>43262</c:v>
                </c:pt>
                <c:pt idx="41">
                  <c:v>43262.333333333336</c:v>
                </c:pt>
                <c:pt idx="42">
                  <c:v>43262.333333333336</c:v>
                </c:pt>
                <c:pt idx="43">
                  <c:v>43263</c:v>
                </c:pt>
                <c:pt idx="44">
                  <c:v>43263</c:v>
                </c:pt>
                <c:pt idx="45">
                  <c:v>43263.333333333336</c:v>
                </c:pt>
                <c:pt idx="46">
                  <c:v>43263.333333333336</c:v>
                </c:pt>
                <c:pt idx="47">
                  <c:v>43264</c:v>
                </c:pt>
                <c:pt idx="48">
                  <c:v>43264</c:v>
                </c:pt>
                <c:pt idx="49">
                  <c:v>43264.333333333336</c:v>
                </c:pt>
                <c:pt idx="50">
                  <c:v>43264.333333333336</c:v>
                </c:pt>
                <c:pt idx="51">
                  <c:v>43265</c:v>
                </c:pt>
                <c:pt idx="52">
                  <c:v>43265</c:v>
                </c:pt>
                <c:pt idx="53">
                  <c:v>43265.333333333336</c:v>
                </c:pt>
                <c:pt idx="54">
                  <c:v>43265.333333333336</c:v>
                </c:pt>
                <c:pt idx="55">
                  <c:v>43266</c:v>
                </c:pt>
                <c:pt idx="56">
                  <c:v>43266</c:v>
                </c:pt>
                <c:pt idx="57">
                  <c:v>43266.333333333336</c:v>
                </c:pt>
                <c:pt idx="58">
                  <c:v>43266.333333333336</c:v>
                </c:pt>
                <c:pt idx="59">
                  <c:v>43267</c:v>
                </c:pt>
                <c:pt idx="60">
                  <c:v>43267</c:v>
                </c:pt>
                <c:pt idx="61">
                  <c:v>43267.333333333336</c:v>
                </c:pt>
                <c:pt idx="62">
                  <c:v>43267.333333333336</c:v>
                </c:pt>
                <c:pt idx="63">
                  <c:v>43268</c:v>
                </c:pt>
                <c:pt idx="64">
                  <c:v>43268</c:v>
                </c:pt>
                <c:pt idx="65">
                  <c:v>43268.333333333336</c:v>
                </c:pt>
                <c:pt idx="66">
                  <c:v>43268.333333333336</c:v>
                </c:pt>
                <c:pt idx="67">
                  <c:v>43269</c:v>
                </c:pt>
                <c:pt idx="68">
                  <c:v>43269</c:v>
                </c:pt>
                <c:pt idx="69">
                  <c:v>43269.333333333336</c:v>
                </c:pt>
                <c:pt idx="70">
                  <c:v>43269.333333333336</c:v>
                </c:pt>
                <c:pt idx="71">
                  <c:v>43270</c:v>
                </c:pt>
                <c:pt idx="72">
                  <c:v>43270</c:v>
                </c:pt>
                <c:pt idx="73">
                  <c:v>43270.333333333336</c:v>
                </c:pt>
                <c:pt idx="74">
                  <c:v>43270.333333333336</c:v>
                </c:pt>
                <c:pt idx="75">
                  <c:v>43271</c:v>
                </c:pt>
                <c:pt idx="76">
                  <c:v>43271</c:v>
                </c:pt>
                <c:pt idx="77">
                  <c:v>43271.333333333336</c:v>
                </c:pt>
                <c:pt idx="78">
                  <c:v>43271.333333333336</c:v>
                </c:pt>
                <c:pt idx="79">
                  <c:v>43272</c:v>
                </c:pt>
                <c:pt idx="80">
                  <c:v>43272</c:v>
                </c:pt>
                <c:pt idx="81">
                  <c:v>43272.333333333336</c:v>
                </c:pt>
                <c:pt idx="82">
                  <c:v>43272.333333333336</c:v>
                </c:pt>
                <c:pt idx="83">
                  <c:v>43273</c:v>
                </c:pt>
                <c:pt idx="84">
                  <c:v>43273</c:v>
                </c:pt>
                <c:pt idx="85">
                  <c:v>43273.333333333336</c:v>
                </c:pt>
                <c:pt idx="86">
                  <c:v>43273.333333333336</c:v>
                </c:pt>
                <c:pt idx="87">
                  <c:v>43274</c:v>
                </c:pt>
                <c:pt idx="88">
                  <c:v>43274</c:v>
                </c:pt>
                <c:pt idx="89">
                  <c:v>43274.333333333336</c:v>
                </c:pt>
                <c:pt idx="90">
                  <c:v>43274.333333333336</c:v>
                </c:pt>
                <c:pt idx="91">
                  <c:v>43275</c:v>
                </c:pt>
                <c:pt idx="92">
                  <c:v>43275</c:v>
                </c:pt>
                <c:pt idx="93">
                  <c:v>43275.333333333336</c:v>
                </c:pt>
                <c:pt idx="94">
                  <c:v>43275.333333333336</c:v>
                </c:pt>
                <c:pt idx="95">
                  <c:v>43276</c:v>
                </c:pt>
                <c:pt idx="96">
                  <c:v>43276</c:v>
                </c:pt>
                <c:pt idx="97">
                  <c:v>43276.333333333336</c:v>
                </c:pt>
                <c:pt idx="98">
                  <c:v>43276.333333333336</c:v>
                </c:pt>
                <c:pt idx="99">
                  <c:v>43277</c:v>
                </c:pt>
                <c:pt idx="100">
                  <c:v>43277</c:v>
                </c:pt>
                <c:pt idx="101">
                  <c:v>43277.333333333336</c:v>
                </c:pt>
                <c:pt idx="102">
                  <c:v>43277.333333333336</c:v>
                </c:pt>
                <c:pt idx="103">
                  <c:v>43278</c:v>
                </c:pt>
                <c:pt idx="104">
                  <c:v>43278</c:v>
                </c:pt>
                <c:pt idx="105">
                  <c:v>43278.333333333336</c:v>
                </c:pt>
                <c:pt idx="106">
                  <c:v>43278.333333333336</c:v>
                </c:pt>
                <c:pt idx="107">
                  <c:v>43279</c:v>
                </c:pt>
                <c:pt idx="108">
                  <c:v>43279</c:v>
                </c:pt>
                <c:pt idx="109">
                  <c:v>43279.333333333336</c:v>
                </c:pt>
                <c:pt idx="110">
                  <c:v>43279.333333333336</c:v>
                </c:pt>
                <c:pt idx="111">
                  <c:v>43280</c:v>
                </c:pt>
                <c:pt idx="112">
                  <c:v>43280</c:v>
                </c:pt>
                <c:pt idx="113">
                  <c:v>43280.333333333336</c:v>
                </c:pt>
                <c:pt idx="114">
                  <c:v>43280.333333333336</c:v>
                </c:pt>
                <c:pt idx="115">
                  <c:v>43281</c:v>
                </c:pt>
                <c:pt idx="116">
                  <c:v>43281</c:v>
                </c:pt>
                <c:pt idx="117">
                  <c:v>43281.333333333336</c:v>
                </c:pt>
                <c:pt idx="118">
                  <c:v>43281.333333333336</c:v>
                </c:pt>
                <c:pt idx="119">
                  <c:v>43282</c:v>
                </c:pt>
              </c:numCache>
            </c:numRef>
          </c:xVal>
          <c:yVal>
            <c:numRef>
              <c:f>Rough!$M$11:$M$130</c:f>
              <c:numCache>
                <c:formatCode>0</c:formatCode>
                <c:ptCount val="120"/>
                <c:pt idx="0">
                  <c:v>8764.6586345381529</c:v>
                </c:pt>
                <c:pt idx="1">
                  <c:v>8764.6586345381529</c:v>
                </c:pt>
                <c:pt idx="2">
                  <c:v>16764.658634538155</c:v>
                </c:pt>
                <c:pt idx="3">
                  <c:v>16764.658634538155</c:v>
                </c:pt>
                <c:pt idx="4">
                  <c:v>8764.6586345381529</c:v>
                </c:pt>
                <c:pt idx="5">
                  <c:v>8764.6586345381529</c:v>
                </c:pt>
                <c:pt idx="6">
                  <c:v>16764.658634538155</c:v>
                </c:pt>
                <c:pt idx="7">
                  <c:v>16764.658634538155</c:v>
                </c:pt>
                <c:pt idx="8">
                  <c:v>8764.6586345381529</c:v>
                </c:pt>
                <c:pt idx="9">
                  <c:v>8764.6586345381529</c:v>
                </c:pt>
                <c:pt idx="10">
                  <c:v>16764.658634538155</c:v>
                </c:pt>
                <c:pt idx="11">
                  <c:v>16764.658634538155</c:v>
                </c:pt>
                <c:pt idx="12">
                  <c:v>8764.6586345381529</c:v>
                </c:pt>
                <c:pt idx="13">
                  <c:v>8764.6586345381529</c:v>
                </c:pt>
                <c:pt idx="14">
                  <c:v>16764.658634538155</c:v>
                </c:pt>
                <c:pt idx="15">
                  <c:v>16764.658634538155</c:v>
                </c:pt>
                <c:pt idx="16">
                  <c:v>8764.6586345381529</c:v>
                </c:pt>
                <c:pt idx="17">
                  <c:v>8764.6586345381529</c:v>
                </c:pt>
                <c:pt idx="18">
                  <c:v>16764.658634538155</c:v>
                </c:pt>
                <c:pt idx="19">
                  <c:v>16764.658634538155</c:v>
                </c:pt>
                <c:pt idx="20">
                  <c:v>8764.6586345381529</c:v>
                </c:pt>
                <c:pt idx="21">
                  <c:v>8764.6586345381529</c:v>
                </c:pt>
                <c:pt idx="22">
                  <c:v>16764.658634538155</c:v>
                </c:pt>
                <c:pt idx="23">
                  <c:v>16764.658634538155</c:v>
                </c:pt>
                <c:pt idx="24">
                  <c:v>8764.6586345381529</c:v>
                </c:pt>
                <c:pt idx="25">
                  <c:v>8764.6586345381529</c:v>
                </c:pt>
                <c:pt idx="26">
                  <c:v>16764.658634538155</c:v>
                </c:pt>
                <c:pt idx="27">
                  <c:v>16764.658634538155</c:v>
                </c:pt>
                <c:pt idx="28">
                  <c:v>8764.6586345381529</c:v>
                </c:pt>
                <c:pt idx="29">
                  <c:v>8764.6586345381529</c:v>
                </c:pt>
                <c:pt idx="30">
                  <c:v>16764.658634538155</c:v>
                </c:pt>
                <c:pt idx="31">
                  <c:v>16764.658634538155</c:v>
                </c:pt>
                <c:pt idx="32">
                  <c:v>8764.6586345381529</c:v>
                </c:pt>
                <c:pt idx="33">
                  <c:v>8764.6586345381529</c:v>
                </c:pt>
                <c:pt idx="34">
                  <c:v>16764.658634538155</c:v>
                </c:pt>
                <c:pt idx="35">
                  <c:v>16764.658634538155</c:v>
                </c:pt>
                <c:pt idx="36">
                  <c:v>8764.6586345381529</c:v>
                </c:pt>
                <c:pt idx="37">
                  <c:v>8764.6586345381529</c:v>
                </c:pt>
                <c:pt idx="38">
                  <c:v>16764.658634538155</c:v>
                </c:pt>
                <c:pt idx="39">
                  <c:v>16764.658634538155</c:v>
                </c:pt>
                <c:pt idx="40">
                  <c:v>8764.6586345381529</c:v>
                </c:pt>
                <c:pt idx="41">
                  <c:v>8764.6586345381529</c:v>
                </c:pt>
                <c:pt idx="42">
                  <c:v>16764.658634538155</c:v>
                </c:pt>
                <c:pt idx="43">
                  <c:v>16764.658634538155</c:v>
                </c:pt>
                <c:pt idx="44">
                  <c:v>8764.6586345381529</c:v>
                </c:pt>
                <c:pt idx="45">
                  <c:v>8764.6586345381529</c:v>
                </c:pt>
                <c:pt idx="46">
                  <c:v>16764.658634538155</c:v>
                </c:pt>
                <c:pt idx="47">
                  <c:v>16764.658634538155</c:v>
                </c:pt>
                <c:pt idx="48">
                  <c:v>8764.6586345381529</c:v>
                </c:pt>
                <c:pt idx="49">
                  <c:v>8764.6586345381529</c:v>
                </c:pt>
                <c:pt idx="50">
                  <c:v>16764.658634538155</c:v>
                </c:pt>
                <c:pt idx="51">
                  <c:v>16764.658634538155</c:v>
                </c:pt>
                <c:pt idx="52">
                  <c:v>8764.6586345381529</c:v>
                </c:pt>
                <c:pt idx="53">
                  <c:v>8764.6586345381529</c:v>
                </c:pt>
                <c:pt idx="54">
                  <c:v>16764.658634538155</c:v>
                </c:pt>
                <c:pt idx="55">
                  <c:v>16764.658634538155</c:v>
                </c:pt>
                <c:pt idx="56">
                  <c:v>8764.6586345381529</c:v>
                </c:pt>
                <c:pt idx="57">
                  <c:v>8764.6586345381529</c:v>
                </c:pt>
                <c:pt idx="58">
                  <c:v>16764.658634538155</c:v>
                </c:pt>
                <c:pt idx="59">
                  <c:v>16764.658634538155</c:v>
                </c:pt>
                <c:pt idx="60">
                  <c:v>8764.6586345381529</c:v>
                </c:pt>
                <c:pt idx="61">
                  <c:v>8764.6586345381529</c:v>
                </c:pt>
                <c:pt idx="62">
                  <c:v>16764.658634538155</c:v>
                </c:pt>
                <c:pt idx="63">
                  <c:v>16764.658634538155</c:v>
                </c:pt>
                <c:pt idx="64">
                  <c:v>8764.6586345381529</c:v>
                </c:pt>
                <c:pt idx="65">
                  <c:v>8764.6586345381529</c:v>
                </c:pt>
                <c:pt idx="66">
                  <c:v>16764.658634538155</c:v>
                </c:pt>
                <c:pt idx="67">
                  <c:v>16764.658634538155</c:v>
                </c:pt>
                <c:pt idx="68">
                  <c:v>8764.6586345381529</c:v>
                </c:pt>
                <c:pt idx="69">
                  <c:v>8764.6586345381529</c:v>
                </c:pt>
                <c:pt idx="70">
                  <c:v>16764.658634538155</c:v>
                </c:pt>
                <c:pt idx="71">
                  <c:v>16764.658634538155</c:v>
                </c:pt>
                <c:pt idx="72">
                  <c:v>8764.6586345381529</c:v>
                </c:pt>
                <c:pt idx="73">
                  <c:v>8764.6586345381529</c:v>
                </c:pt>
                <c:pt idx="74">
                  <c:v>16764.658634538155</c:v>
                </c:pt>
                <c:pt idx="75">
                  <c:v>16764.658634538155</c:v>
                </c:pt>
                <c:pt idx="76">
                  <c:v>8764.6586345381529</c:v>
                </c:pt>
                <c:pt idx="77">
                  <c:v>8764.6586345381529</c:v>
                </c:pt>
                <c:pt idx="78">
                  <c:v>8764.6586345381529</c:v>
                </c:pt>
                <c:pt idx="79">
                  <c:v>8764.6586345381529</c:v>
                </c:pt>
                <c:pt idx="80">
                  <c:v>8764.6586345381529</c:v>
                </c:pt>
                <c:pt idx="81">
                  <c:v>8764.6586345381529</c:v>
                </c:pt>
                <c:pt idx="82">
                  <c:v>8764.6586345381529</c:v>
                </c:pt>
                <c:pt idx="83">
                  <c:v>8764.6586345381529</c:v>
                </c:pt>
                <c:pt idx="84">
                  <c:v>8764.6586345381529</c:v>
                </c:pt>
                <c:pt idx="85">
                  <c:v>8764.6586345381529</c:v>
                </c:pt>
                <c:pt idx="86">
                  <c:v>16764.658634538155</c:v>
                </c:pt>
                <c:pt idx="87">
                  <c:v>16764.658634538155</c:v>
                </c:pt>
                <c:pt idx="88">
                  <c:v>8764.6586345381529</c:v>
                </c:pt>
                <c:pt idx="89">
                  <c:v>8764.6586345381529</c:v>
                </c:pt>
                <c:pt idx="90">
                  <c:v>16764.658634538155</c:v>
                </c:pt>
                <c:pt idx="91">
                  <c:v>16764.658634538155</c:v>
                </c:pt>
                <c:pt idx="92">
                  <c:v>8764.6586345381529</c:v>
                </c:pt>
                <c:pt idx="93">
                  <c:v>8764.6586345381529</c:v>
                </c:pt>
                <c:pt idx="94">
                  <c:v>16764.658634538155</c:v>
                </c:pt>
                <c:pt idx="95">
                  <c:v>16764.658634538155</c:v>
                </c:pt>
                <c:pt idx="96">
                  <c:v>8764.6586345381529</c:v>
                </c:pt>
                <c:pt idx="97">
                  <c:v>8764.6586345381529</c:v>
                </c:pt>
                <c:pt idx="98">
                  <c:v>16764.658634538155</c:v>
                </c:pt>
                <c:pt idx="99">
                  <c:v>16764.658634538155</c:v>
                </c:pt>
                <c:pt idx="100">
                  <c:v>8764.6586345381529</c:v>
                </c:pt>
                <c:pt idx="101">
                  <c:v>8764.6586345381529</c:v>
                </c:pt>
                <c:pt idx="102">
                  <c:v>16764.658634538155</c:v>
                </c:pt>
                <c:pt idx="103">
                  <c:v>16764.658634538155</c:v>
                </c:pt>
                <c:pt idx="104">
                  <c:v>8764.6586345381529</c:v>
                </c:pt>
                <c:pt idx="105">
                  <c:v>8764.6586345381529</c:v>
                </c:pt>
                <c:pt idx="106">
                  <c:v>8764.6586345381529</c:v>
                </c:pt>
                <c:pt idx="107">
                  <c:v>8764.6586345381529</c:v>
                </c:pt>
                <c:pt idx="108">
                  <c:v>8764.6586345381529</c:v>
                </c:pt>
                <c:pt idx="109">
                  <c:v>8764.6586345381529</c:v>
                </c:pt>
                <c:pt idx="110">
                  <c:v>8764.6586345381529</c:v>
                </c:pt>
                <c:pt idx="111">
                  <c:v>8764.6586345381529</c:v>
                </c:pt>
                <c:pt idx="112">
                  <c:v>8764.6586345381529</c:v>
                </c:pt>
                <c:pt idx="113">
                  <c:v>8764.6586345381529</c:v>
                </c:pt>
                <c:pt idx="114">
                  <c:v>16764.658634538155</c:v>
                </c:pt>
                <c:pt idx="115">
                  <c:v>16764.658634538155</c:v>
                </c:pt>
                <c:pt idx="116">
                  <c:v>8764.6586345381529</c:v>
                </c:pt>
                <c:pt idx="117">
                  <c:v>8764.6586345381529</c:v>
                </c:pt>
                <c:pt idx="118">
                  <c:v>16764.658634538155</c:v>
                </c:pt>
                <c:pt idx="119">
                  <c:v>16764.658634538155</c:v>
                </c:pt>
              </c:numCache>
            </c:numRef>
          </c:yVal>
          <c:smooth val="0"/>
          <c:extLst>
            <c:ext xmlns:c16="http://schemas.microsoft.com/office/drawing/2014/chart" uri="{C3380CC4-5D6E-409C-BE32-E72D297353CC}">
              <c16:uniqueId val="{00000000-22C2-4E87-8F61-28F1796715E1}"/>
            </c:ext>
          </c:extLst>
        </c:ser>
        <c:ser>
          <c:idx val="1"/>
          <c:order val="2"/>
          <c:tx>
            <c:strRef>
              <c:f>Rough!$N$10</c:f>
              <c:strCache>
                <c:ptCount val="1"/>
                <c:pt idx="0">
                  <c:v>Eight steady low flow days </c:v>
                </c:pt>
              </c:strCache>
            </c:strRef>
          </c:tx>
          <c:spPr>
            <a:ln w="19050" cap="rnd">
              <a:solidFill>
                <a:schemeClr val="accent6">
                  <a:lumMod val="60000"/>
                  <a:lumOff val="40000"/>
                </a:schemeClr>
              </a:solidFill>
              <a:round/>
            </a:ln>
            <a:effectLst/>
          </c:spPr>
          <c:marker>
            <c:symbol val="none"/>
          </c:marker>
          <c:xVal>
            <c:numRef>
              <c:f>Rough!$K$11:$K$130</c:f>
              <c:numCache>
                <c:formatCode>m/d/yy\ h:mm;@</c:formatCode>
                <c:ptCount val="120"/>
                <c:pt idx="0">
                  <c:v>43252</c:v>
                </c:pt>
                <c:pt idx="1">
                  <c:v>43252.333333333336</c:v>
                </c:pt>
                <c:pt idx="2">
                  <c:v>43252.333333333336</c:v>
                </c:pt>
                <c:pt idx="3">
                  <c:v>43253</c:v>
                </c:pt>
                <c:pt idx="4">
                  <c:v>43253</c:v>
                </c:pt>
                <c:pt idx="5">
                  <c:v>43253.333333333336</c:v>
                </c:pt>
                <c:pt idx="6">
                  <c:v>43253.333333333336</c:v>
                </c:pt>
                <c:pt idx="7">
                  <c:v>43254</c:v>
                </c:pt>
                <c:pt idx="8">
                  <c:v>43254</c:v>
                </c:pt>
                <c:pt idx="9">
                  <c:v>43254.333333333336</c:v>
                </c:pt>
                <c:pt idx="10">
                  <c:v>43254.333333333336</c:v>
                </c:pt>
                <c:pt idx="11">
                  <c:v>43255</c:v>
                </c:pt>
                <c:pt idx="12">
                  <c:v>43255</c:v>
                </c:pt>
                <c:pt idx="13">
                  <c:v>43255.333333333336</c:v>
                </c:pt>
                <c:pt idx="14">
                  <c:v>43255.333333333336</c:v>
                </c:pt>
                <c:pt idx="15">
                  <c:v>43256</c:v>
                </c:pt>
                <c:pt idx="16">
                  <c:v>43256</c:v>
                </c:pt>
                <c:pt idx="17">
                  <c:v>43256.333333333336</c:v>
                </c:pt>
                <c:pt idx="18">
                  <c:v>43256.333333333336</c:v>
                </c:pt>
                <c:pt idx="19">
                  <c:v>43257</c:v>
                </c:pt>
                <c:pt idx="20">
                  <c:v>43257</c:v>
                </c:pt>
                <c:pt idx="21">
                  <c:v>43257.333333333336</c:v>
                </c:pt>
                <c:pt idx="22">
                  <c:v>43257.333333333336</c:v>
                </c:pt>
                <c:pt idx="23">
                  <c:v>43258</c:v>
                </c:pt>
                <c:pt idx="24">
                  <c:v>43258</c:v>
                </c:pt>
                <c:pt idx="25">
                  <c:v>43258.333333333336</c:v>
                </c:pt>
                <c:pt idx="26">
                  <c:v>43258.333333333336</c:v>
                </c:pt>
                <c:pt idx="27">
                  <c:v>43259</c:v>
                </c:pt>
                <c:pt idx="28">
                  <c:v>43259</c:v>
                </c:pt>
                <c:pt idx="29">
                  <c:v>43259.333333333336</c:v>
                </c:pt>
                <c:pt idx="30">
                  <c:v>43259.333333333336</c:v>
                </c:pt>
                <c:pt idx="31">
                  <c:v>43260</c:v>
                </c:pt>
                <c:pt idx="32">
                  <c:v>43260</c:v>
                </c:pt>
                <c:pt idx="33">
                  <c:v>43260.333333333336</c:v>
                </c:pt>
                <c:pt idx="34">
                  <c:v>43260.333333333336</c:v>
                </c:pt>
                <c:pt idx="35">
                  <c:v>43261</c:v>
                </c:pt>
                <c:pt idx="36">
                  <c:v>43261</c:v>
                </c:pt>
                <c:pt idx="37">
                  <c:v>43261.333333333336</c:v>
                </c:pt>
                <c:pt idx="38">
                  <c:v>43261.333333333336</c:v>
                </c:pt>
                <c:pt idx="39">
                  <c:v>43262</c:v>
                </c:pt>
                <c:pt idx="40">
                  <c:v>43262</c:v>
                </c:pt>
                <c:pt idx="41">
                  <c:v>43262.333333333336</c:v>
                </c:pt>
                <c:pt idx="42">
                  <c:v>43262.333333333336</c:v>
                </c:pt>
                <c:pt idx="43">
                  <c:v>43263</c:v>
                </c:pt>
                <c:pt idx="44">
                  <c:v>43263</c:v>
                </c:pt>
                <c:pt idx="45">
                  <c:v>43263.333333333336</c:v>
                </c:pt>
                <c:pt idx="46">
                  <c:v>43263.333333333336</c:v>
                </c:pt>
                <c:pt idx="47">
                  <c:v>43264</c:v>
                </c:pt>
                <c:pt idx="48">
                  <c:v>43264</c:v>
                </c:pt>
                <c:pt idx="49">
                  <c:v>43264.333333333336</c:v>
                </c:pt>
                <c:pt idx="50">
                  <c:v>43264.333333333336</c:v>
                </c:pt>
                <c:pt idx="51">
                  <c:v>43265</c:v>
                </c:pt>
                <c:pt idx="52">
                  <c:v>43265</c:v>
                </c:pt>
                <c:pt idx="53">
                  <c:v>43265.333333333336</c:v>
                </c:pt>
                <c:pt idx="54">
                  <c:v>43265.333333333336</c:v>
                </c:pt>
                <c:pt idx="55">
                  <c:v>43266</c:v>
                </c:pt>
                <c:pt idx="56">
                  <c:v>43266</c:v>
                </c:pt>
                <c:pt idx="57">
                  <c:v>43266.333333333336</c:v>
                </c:pt>
                <c:pt idx="58">
                  <c:v>43266.333333333336</c:v>
                </c:pt>
                <c:pt idx="59">
                  <c:v>43267</c:v>
                </c:pt>
                <c:pt idx="60">
                  <c:v>43267</c:v>
                </c:pt>
                <c:pt idx="61">
                  <c:v>43267.333333333336</c:v>
                </c:pt>
                <c:pt idx="62">
                  <c:v>43267.333333333336</c:v>
                </c:pt>
                <c:pt idx="63">
                  <c:v>43268</c:v>
                </c:pt>
                <c:pt idx="64">
                  <c:v>43268</c:v>
                </c:pt>
                <c:pt idx="65">
                  <c:v>43268.333333333336</c:v>
                </c:pt>
                <c:pt idx="66">
                  <c:v>43268.333333333336</c:v>
                </c:pt>
                <c:pt idx="67">
                  <c:v>43269</c:v>
                </c:pt>
                <c:pt idx="68">
                  <c:v>43269</c:v>
                </c:pt>
                <c:pt idx="69">
                  <c:v>43269.333333333336</c:v>
                </c:pt>
                <c:pt idx="70">
                  <c:v>43269.333333333336</c:v>
                </c:pt>
                <c:pt idx="71">
                  <c:v>43270</c:v>
                </c:pt>
                <c:pt idx="72">
                  <c:v>43270</c:v>
                </c:pt>
                <c:pt idx="73">
                  <c:v>43270.333333333336</c:v>
                </c:pt>
                <c:pt idx="74">
                  <c:v>43270.333333333336</c:v>
                </c:pt>
                <c:pt idx="75">
                  <c:v>43271</c:v>
                </c:pt>
                <c:pt idx="76">
                  <c:v>43271</c:v>
                </c:pt>
                <c:pt idx="77">
                  <c:v>43271.333333333336</c:v>
                </c:pt>
                <c:pt idx="78">
                  <c:v>43271.333333333336</c:v>
                </c:pt>
                <c:pt idx="79">
                  <c:v>43272</c:v>
                </c:pt>
                <c:pt idx="80">
                  <c:v>43272</c:v>
                </c:pt>
                <c:pt idx="81">
                  <c:v>43272.333333333336</c:v>
                </c:pt>
                <c:pt idx="82">
                  <c:v>43272.333333333336</c:v>
                </c:pt>
                <c:pt idx="83">
                  <c:v>43273</c:v>
                </c:pt>
                <c:pt idx="84">
                  <c:v>43273</c:v>
                </c:pt>
                <c:pt idx="85">
                  <c:v>43273.333333333336</c:v>
                </c:pt>
                <c:pt idx="86">
                  <c:v>43273.333333333336</c:v>
                </c:pt>
                <c:pt idx="87">
                  <c:v>43274</c:v>
                </c:pt>
                <c:pt idx="88">
                  <c:v>43274</c:v>
                </c:pt>
                <c:pt idx="89">
                  <c:v>43274.333333333336</c:v>
                </c:pt>
                <c:pt idx="90">
                  <c:v>43274.333333333336</c:v>
                </c:pt>
                <c:pt idx="91">
                  <c:v>43275</c:v>
                </c:pt>
                <c:pt idx="92">
                  <c:v>43275</c:v>
                </c:pt>
                <c:pt idx="93">
                  <c:v>43275.333333333336</c:v>
                </c:pt>
                <c:pt idx="94">
                  <c:v>43275.333333333336</c:v>
                </c:pt>
                <c:pt idx="95">
                  <c:v>43276</c:v>
                </c:pt>
                <c:pt idx="96">
                  <c:v>43276</c:v>
                </c:pt>
                <c:pt idx="97">
                  <c:v>43276.333333333336</c:v>
                </c:pt>
                <c:pt idx="98">
                  <c:v>43276.333333333336</c:v>
                </c:pt>
                <c:pt idx="99">
                  <c:v>43277</c:v>
                </c:pt>
                <c:pt idx="100">
                  <c:v>43277</c:v>
                </c:pt>
                <c:pt idx="101">
                  <c:v>43277.333333333336</c:v>
                </c:pt>
                <c:pt idx="102">
                  <c:v>43277.333333333336</c:v>
                </c:pt>
                <c:pt idx="103">
                  <c:v>43278</c:v>
                </c:pt>
                <c:pt idx="104">
                  <c:v>43278</c:v>
                </c:pt>
                <c:pt idx="105">
                  <c:v>43278.333333333336</c:v>
                </c:pt>
                <c:pt idx="106">
                  <c:v>43278.333333333336</c:v>
                </c:pt>
                <c:pt idx="107">
                  <c:v>43279</c:v>
                </c:pt>
                <c:pt idx="108">
                  <c:v>43279</c:v>
                </c:pt>
                <c:pt idx="109">
                  <c:v>43279.333333333336</c:v>
                </c:pt>
                <c:pt idx="110">
                  <c:v>43279.333333333336</c:v>
                </c:pt>
                <c:pt idx="111">
                  <c:v>43280</c:v>
                </c:pt>
                <c:pt idx="112">
                  <c:v>43280</c:v>
                </c:pt>
                <c:pt idx="113">
                  <c:v>43280.333333333336</c:v>
                </c:pt>
                <c:pt idx="114">
                  <c:v>43280.333333333336</c:v>
                </c:pt>
                <c:pt idx="115">
                  <c:v>43281</c:v>
                </c:pt>
                <c:pt idx="116">
                  <c:v>43281</c:v>
                </c:pt>
                <c:pt idx="117">
                  <c:v>43281.333333333336</c:v>
                </c:pt>
                <c:pt idx="118">
                  <c:v>43281.333333333336</c:v>
                </c:pt>
                <c:pt idx="119">
                  <c:v>43282</c:v>
                </c:pt>
              </c:numCache>
            </c:numRef>
          </c:xVal>
          <c:yVal>
            <c:numRef>
              <c:f>Rough!$N$11:$N$130</c:f>
              <c:numCache>
                <c:formatCode>0</c:formatCode>
                <c:ptCount val="120"/>
                <c:pt idx="0">
                  <c:v>9475.7697456492642</c:v>
                </c:pt>
                <c:pt idx="1">
                  <c:v>9475.7697456492642</c:v>
                </c:pt>
                <c:pt idx="2">
                  <c:v>17475.769745649264</c:v>
                </c:pt>
                <c:pt idx="3">
                  <c:v>17475.769745649264</c:v>
                </c:pt>
                <c:pt idx="4">
                  <c:v>9475.7697456492642</c:v>
                </c:pt>
                <c:pt idx="5">
                  <c:v>9475.7697456492642</c:v>
                </c:pt>
                <c:pt idx="6">
                  <c:v>17475.769745649264</c:v>
                </c:pt>
                <c:pt idx="7">
                  <c:v>17475.769745649264</c:v>
                </c:pt>
                <c:pt idx="8">
                  <c:v>9475.7697456492642</c:v>
                </c:pt>
                <c:pt idx="9">
                  <c:v>9475.7697456492642</c:v>
                </c:pt>
                <c:pt idx="10">
                  <c:v>17475.769745649264</c:v>
                </c:pt>
                <c:pt idx="11">
                  <c:v>17475.769745649264</c:v>
                </c:pt>
                <c:pt idx="12">
                  <c:v>9475.7697456492642</c:v>
                </c:pt>
                <c:pt idx="13">
                  <c:v>9475.7697456492642</c:v>
                </c:pt>
                <c:pt idx="14">
                  <c:v>17475.769745649264</c:v>
                </c:pt>
                <c:pt idx="15">
                  <c:v>17475.769745649264</c:v>
                </c:pt>
                <c:pt idx="16">
                  <c:v>9475.7697456492642</c:v>
                </c:pt>
                <c:pt idx="17">
                  <c:v>9475.7697456492642</c:v>
                </c:pt>
                <c:pt idx="18">
                  <c:v>17475.769745649264</c:v>
                </c:pt>
                <c:pt idx="19">
                  <c:v>17475.769745649264</c:v>
                </c:pt>
                <c:pt idx="20">
                  <c:v>9475.7697456492642</c:v>
                </c:pt>
                <c:pt idx="21">
                  <c:v>9475.7697456492642</c:v>
                </c:pt>
                <c:pt idx="22">
                  <c:v>9475.7697456492642</c:v>
                </c:pt>
                <c:pt idx="23">
                  <c:v>9475.7697456492642</c:v>
                </c:pt>
                <c:pt idx="24">
                  <c:v>9475.7697456492642</c:v>
                </c:pt>
                <c:pt idx="25">
                  <c:v>9475.7697456492642</c:v>
                </c:pt>
                <c:pt idx="26">
                  <c:v>9475.7697456492642</c:v>
                </c:pt>
                <c:pt idx="27">
                  <c:v>9475.7697456492642</c:v>
                </c:pt>
                <c:pt idx="28">
                  <c:v>9475.7697456492642</c:v>
                </c:pt>
                <c:pt idx="29">
                  <c:v>9475.7697456492642</c:v>
                </c:pt>
                <c:pt idx="30">
                  <c:v>17475.769745649264</c:v>
                </c:pt>
                <c:pt idx="31">
                  <c:v>17475.769745649264</c:v>
                </c:pt>
                <c:pt idx="32">
                  <c:v>9475.7697456492642</c:v>
                </c:pt>
                <c:pt idx="33">
                  <c:v>9475.7697456492642</c:v>
                </c:pt>
                <c:pt idx="34">
                  <c:v>17475.769745649264</c:v>
                </c:pt>
                <c:pt idx="35">
                  <c:v>17475.769745649264</c:v>
                </c:pt>
                <c:pt idx="36">
                  <c:v>9475.7697456492642</c:v>
                </c:pt>
                <c:pt idx="37">
                  <c:v>9475.7697456492642</c:v>
                </c:pt>
                <c:pt idx="38">
                  <c:v>17475.769745649264</c:v>
                </c:pt>
                <c:pt idx="39">
                  <c:v>17475.769745649264</c:v>
                </c:pt>
                <c:pt idx="40">
                  <c:v>9475.7697456492642</c:v>
                </c:pt>
                <c:pt idx="41">
                  <c:v>9475.7697456492642</c:v>
                </c:pt>
                <c:pt idx="42">
                  <c:v>17475.769745649264</c:v>
                </c:pt>
                <c:pt idx="43">
                  <c:v>17475.769745649264</c:v>
                </c:pt>
                <c:pt idx="44">
                  <c:v>9475.7697456492642</c:v>
                </c:pt>
                <c:pt idx="45">
                  <c:v>9475.7697456492642</c:v>
                </c:pt>
                <c:pt idx="46">
                  <c:v>17475.769745649264</c:v>
                </c:pt>
                <c:pt idx="47">
                  <c:v>17475.769745649264</c:v>
                </c:pt>
                <c:pt idx="48">
                  <c:v>9475.7697456492642</c:v>
                </c:pt>
                <c:pt idx="49">
                  <c:v>9475.7697456492642</c:v>
                </c:pt>
                <c:pt idx="50">
                  <c:v>9475.7697456492642</c:v>
                </c:pt>
                <c:pt idx="51">
                  <c:v>9475.7697456492642</c:v>
                </c:pt>
                <c:pt idx="52">
                  <c:v>9475.7697456492642</c:v>
                </c:pt>
                <c:pt idx="53">
                  <c:v>9475.7697456492642</c:v>
                </c:pt>
                <c:pt idx="54">
                  <c:v>9475.7697456492642</c:v>
                </c:pt>
                <c:pt idx="55">
                  <c:v>9475.7697456492642</c:v>
                </c:pt>
                <c:pt idx="56">
                  <c:v>9475.7697456492642</c:v>
                </c:pt>
                <c:pt idx="57">
                  <c:v>9475.7697456492642</c:v>
                </c:pt>
                <c:pt idx="58">
                  <c:v>17475.769745649264</c:v>
                </c:pt>
                <c:pt idx="59">
                  <c:v>17475.769745649264</c:v>
                </c:pt>
                <c:pt idx="60">
                  <c:v>9475.7697456492642</c:v>
                </c:pt>
                <c:pt idx="61">
                  <c:v>9475.7697456492642</c:v>
                </c:pt>
                <c:pt idx="62">
                  <c:v>17475.769745649264</c:v>
                </c:pt>
                <c:pt idx="63">
                  <c:v>17475.769745649264</c:v>
                </c:pt>
                <c:pt idx="64">
                  <c:v>9475.7697456492642</c:v>
                </c:pt>
                <c:pt idx="65">
                  <c:v>9475.7697456492642</c:v>
                </c:pt>
                <c:pt idx="66">
                  <c:v>17475.769745649264</c:v>
                </c:pt>
                <c:pt idx="67">
                  <c:v>17475.769745649264</c:v>
                </c:pt>
                <c:pt idx="68">
                  <c:v>9475.7697456492642</c:v>
                </c:pt>
                <c:pt idx="69">
                  <c:v>9475.7697456492642</c:v>
                </c:pt>
                <c:pt idx="70">
                  <c:v>17475.769745649264</c:v>
                </c:pt>
                <c:pt idx="71">
                  <c:v>17475.769745649264</c:v>
                </c:pt>
                <c:pt idx="72">
                  <c:v>9475.7697456492642</c:v>
                </c:pt>
                <c:pt idx="73">
                  <c:v>9475.7697456492642</c:v>
                </c:pt>
                <c:pt idx="74">
                  <c:v>17475.769745649264</c:v>
                </c:pt>
                <c:pt idx="75">
                  <c:v>17475.769745649264</c:v>
                </c:pt>
                <c:pt idx="76">
                  <c:v>9475.7697456492642</c:v>
                </c:pt>
                <c:pt idx="77">
                  <c:v>9475.7697456492642</c:v>
                </c:pt>
                <c:pt idx="78">
                  <c:v>9475.7697456492642</c:v>
                </c:pt>
                <c:pt idx="79">
                  <c:v>9475.7697456492642</c:v>
                </c:pt>
                <c:pt idx="80">
                  <c:v>9475.7697456492642</c:v>
                </c:pt>
                <c:pt idx="81">
                  <c:v>9475.7697456492642</c:v>
                </c:pt>
                <c:pt idx="82">
                  <c:v>9475.7697456492642</c:v>
                </c:pt>
                <c:pt idx="83">
                  <c:v>9475.7697456492642</c:v>
                </c:pt>
                <c:pt idx="84">
                  <c:v>9475.7697456492642</c:v>
                </c:pt>
                <c:pt idx="85">
                  <c:v>9475.7697456492642</c:v>
                </c:pt>
                <c:pt idx="86">
                  <c:v>17475.769745649264</c:v>
                </c:pt>
                <c:pt idx="87">
                  <c:v>17475.769745649264</c:v>
                </c:pt>
                <c:pt idx="88">
                  <c:v>9475.7697456492642</c:v>
                </c:pt>
                <c:pt idx="89">
                  <c:v>9475.7697456492642</c:v>
                </c:pt>
                <c:pt idx="90">
                  <c:v>17475.769745649264</c:v>
                </c:pt>
                <c:pt idx="91">
                  <c:v>17475.769745649264</c:v>
                </c:pt>
                <c:pt idx="92">
                  <c:v>9475.7697456492642</c:v>
                </c:pt>
                <c:pt idx="93">
                  <c:v>9475.7697456492642</c:v>
                </c:pt>
                <c:pt idx="94">
                  <c:v>17475.769745649264</c:v>
                </c:pt>
                <c:pt idx="95">
                  <c:v>17475.769745649264</c:v>
                </c:pt>
                <c:pt idx="96">
                  <c:v>9475.7697456492642</c:v>
                </c:pt>
                <c:pt idx="97">
                  <c:v>9475.7697456492642</c:v>
                </c:pt>
                <c:pt idx="98">
                  <c:v>17475.769745649264</c:v>
                </c:pt>
                <c:pt idx="99">
                  <c:v>17475.769745649264</c:v>
                </c:pt>
                <c:pt idx="100">
                  <c:v>9475.7697456492642</c:v>
                </c:pt>
                <c:pt idx="101">
                  <c:v>9475.7697456492642</c:v>
                </c:pt>
                <c:pt idx="102">
                  <c:v>17475.769745649264</c:v>
                </c:pt>
                <c:pt idx="103">
                  <c:v>17475.769745649264</c:v>
                </c:pt>
                <c:pt idx="104">
                  <c:v>9475.7697456492642</c:v>
                </c:pt>
                <c:pt idx="105">
                  <c:v>9475.7697456492642</c:v>
                </c:pt>
                <c:pt idx="106">
                  <c:v>9475.7697456492642</c:v>
                </c:pt>
                <c:pt idx="107">
                  <c:v>9475.7697456492642</c:v>
                </c:pt>
                <c:pt idx="108">
                  <c:v>9475.7697456492642</c:v>
                </c:pt>
                <c:pt idx="109">
                  <c:v>9475.7697456492642</c:v>
                </c:pt>
                <c:pt idx="110">
                  <c:v>9475.7697456492642</c:v>
                </c:pt>
                <c:pt idx="111">
                  <c:v>9475.7697456492642</c:v>
                </c:pt>
                <c:pt idx="112">
                  <c:v>9475.7697456492642</c:v>
                </c:pt>
                <c:pt idx="113">
                  <c:v>9475.7697456492642</c:v>
                </c:pt>
                <c:pt idx="114">
                  <c:v>17475.769745649264</c:v>
                </c:pt>
                <c:pt idx="115">
                  <c:v>17475.769745649264</c:v>
                </c:pt>
                <c:pt idx="116">
                  <c:v>9475.7697456492642</c:v>
                </c:pt>
                <c:pt idx="117">
                  <c:v>9475.7697456492642</c:v>
                </c:pt>
                <c:pt idx="118">
                  <c:v>17475.769745649264</c:v>
                </c:pt>
                <c:pt idx="119">
                  <c:v>17475.769745649264</c:v>
                </c:pt>
              </c:numCache>
            </c:numRef>
          </c:yVal>
          <c:smooth val="0"/>
          <c:extLst>
            <c:ext xmlns:c16="http://schemas.microsoft.com/office/drawing/2014/chart" uri="{C3380CC4-5D6E-409C-BE32-E72D297353CC}">
              <c16:uniqueId val="{00000001-F190-40E9-BDAE-24E62E40B293}"/>
            </c:ext>
          </c:extLst>
        </c:ser>
        <c:ser>
          <c:idx val="3"/>
          <c:order val="3"/>
          <c:tx>
            <c:strRef>
              <c:f>Rough!$O$10</c:f>
              <c:strCache>
                <c:ptCount val="1"/>
                <c:pt idx="0">
                  <c:v>15 steady low flow days </c:v>
                </c:pt>
              </c:strCache>
            </c:strRef>
          </c:tx>
          <c:spPr>
            <a:ln w="19050" cap="rnd">
              <a:solidFill>
                <a:schemeClr val="accent2"/>
              </a:solidFill>
              <a:round/>
            </a:ln>
            <a:effectLst/>
          </c:spPr>
          <c:marker>
            <c:symbol val="none"/>
          </c:marker>
          <c:xVal>
            <c:numRef>
              <c:f>Rough!$K$11:$K$130</c:f>
              <c:numCache>
                <c:formatCode>m/d/yy\ h:mm;@</c:formatCode>
                <c:ptCount val="120"/>
                <c:pt idx="0">
                  <c:v>43252</c:v>
                </c:pt>
                <c:pt idx="1">
                  <c:v>43252.333333333336</c:v>
                </c:pt>
                <c:pt idx="2">
                  <c:v>43252.333333333336</c:v>
                </c:pt>
                <c:pt idx="3">
                  <c:v>43253</c:v>
                </c:pt>
                <c:pt idx="4">
                  <c:v>43253</c:v>
                </c:pt>
                <c:pt idx="5">
                  <c:v>43253.333333333336</c:v>
                </c:pt>
                <c:pt idx="6">
                  <c:v>43253.333333333336</c:v>
                </c:pt>
                <c:pt idx="7">
                  <c:v>43254</c:v>
                </c:pt>
                <c:pt idx="8">
                  <c:v>43254</c:v>
                </c:pt>
                <c:pt idx="9">
                  <c:v>43254.333333333336</c:v>
                </c:pt>
                <c:pt idx="10">
                  <c:v>43254.333333333336</c:v>
                </c:pt>
                <c:pt idx="11">
                  <c:v>43255</c:v>
                </c:pt>
                <c:pt idx="12">
                  <c:v>43255</c:v>
                </c:pt>
                <c:pt idx="13">
                  <c:v>43255.333333333336</c:v>
                </c:pt>
                <c:pt idx="14">
                  <c:v>43255.333333333336</c:v>
                </c:pt>
                <c:pt idx="15">
                  <c:v>43256</c:v>
                </c:pt>
                <c:pt idx="16">
                  <c:v>43256</c:v>
                </c:pt>
                <c:pt idx="17">
                  <c:v>43256.333333333336</c:v>
                </c:pt>
                <c:pt idx="18">
                  <c:v>43256.333333333336</c:v>
                </c:pt>
                <c:pt idx="19">
                  <c:v>43257</c:v>
                </c:pt>
                <c:pt idx="20">
                  <c:v>43257</c:v>
                </c:pt>
                <c:pt idx="21">
                  <c:v>43257.333333333336</c:v>
                </c:pt>
                <c:pt idx="22">
                  <c:v>43257.333333333336</c:v>
                </c:pt>
                <c:pt idx="23">
                  <c:v>43258</c:v>
                </c:pt>
                <c:pt idx="24">
                  <c:v>43258</c:v>
                </c:pt>
                <c:pt idx="25">
                  <c:v>43258.333333333336</c:v>
                </c:pt>
                <c:pt idx="26">
                  <c:v>43258.333333333336</c:v>
                </c:pt>
                <c:pt idx="27">
                  <c:v>43259</c:v>
                </c:pt>
                <c:pt idx="28">
                  <c:v>43259</c:v>
                </c:pt>
                <c:pt idx="29">
                  <c:v>43259.333333333336</c:v>
                </c:pt>
                <c:pt idx="30">
                  <c:v>43259.333333333336</c:v>
                </c:pt>
                <c:pt idx="31">
                  <c:v>43260</c:v>
                </c:pt>
                <c:pt idx="32">
                  <c:v>43260</c:v>
                </c:pt>
                <c:pt idx="33">
                  <c:v>43260.333333333336</c:v>
                </c:pt>
                <c:pt idx="34">
                  <c:v>43260.333333333336</c:v>
                </c:pt>
                <c:pt idx="35">
                  <c:v>43261</c:v>
                </c:pt>
                <c:pt idx="36">
                  <c:v>43261</c:v>
                </c:pt>
                <c:pt idx="37">
                  <c:v>43261.333333333336</c:v>
                </c:pt>
                <c:pt idx="38">
                  <c:v>43261.333333333336</c:v>
                </c:pt>
                <c:pt idx="39">
                  <c:v>43262</c:v>
                </c:pt>
                <c:pt idx="40">
                  <c:v>43262</c:v>
                </c:pt>
                <c:pt idx="41">
                  <c:v>43262.333333333336</c:v>
                </c:pt>
                <c:pt idx="42">
                  <c:v>43262.333333333336</c:v>
                </c:pt>
                <c:pt idx="43">
                  <c:v>43263</c:v>
                </c:pt>
                <c:pt idx="44">
                  <c:v>43263</c:v>
                </c:pt>
                <c:pt idx="45">
                  <c:v>43263.333333333336</c:v>
                </c:pt>
                <c:pt idx="46">
                  <c:v>43263.333333333336</c:v>
                </c:pt>
                <c:pt idx="47">
                  <c:v>43264</c:v>
                </c:pt>
                <c:pt idx="48">
                  <c:v>43264</c:v>
                </c:pt>
                <c:pt idx="49">
                  <c:v>43264.333333333336</c:v>
                </c:pt>
                <c:pt idx="50">
                  <c:v>43264.333333333336</c:v>
                </c:pt>
                <c:pt idx="51">
                  <c:v>43265</c:v>
                </c:pt>
                <c:pt idx="52">
                  <c:v>43265</c:v>
                </c:pt>
                <c:pt idx="53">
                  <c:v>43265.333333333336</c:v>
                </c:pt>
                <c:pt idx="54">
                  <c:v>43265.333333333336</c:v>
                </c:pt>
                <c:pt idx="55">
                  <c:v>43266</c:v>
                </c:pt>
                <c:pt idx="56">
                  <c:v>43266</c:v>
                </c:pt>
                <c:pt idx="57">
                  <c:v>43266.333333333336</c:v>
                </c:pt>
                <c:pt idx="58">
                  <c:v>43266.333333333336</c:v>
                </c:pt>
                <c:pt idx="59">
                  <c:v>43267</c:v>
                </c:pt>
                <c:pt idx="60">
                  <c:v>43267</c:v>
                </c:pt>
                <c:pt idx="61">
                  <c:v>43267.333333333336</c:v>
                </c:pt>
                <c:pt idx="62">
                  <c:v>43267.333333333336</c:v>
                </c:pt>
                <c:pt idx="63">
                  <c:v>43268</c:v>
                </c:pt>
                <c:pt idx="64">
                  <c:v>43268</c:v>
                </c:pt>
                <c:pt idx="65">
                  <c:v>43268.333333333336</c:v>
                </c:pt>
                <c:pt idx="66">
                  <c:v>43268.333333333336</c:v>
                </c:pt>
                <c:pt idx="67">
                  <c:v>43269</c:v>
                </c:pt>
                <c:pt idx="68">
                  <c:v>43269</c:v>
                </c:pt>
                <c:pt idx="69">
                  <c:v>43269.333333333336</c:v>
                </c:pt>
                <c:pt idx="70">
                  <c:v>43269.333333333336</c:v>
                </c:pt>
                <c:pt idx="71">
                  <c:v>43270</c:v>
                </c:pt>
                <c:pt idx="72">
                  <c:v>43270</c:v>
                </c:pt>
                <c:pt idx="73">
                  <c:v>43270.333333333336</c:v>
                </c:pt>
                <c:pt idx="74">
                  <c:v>43270.333333333336</c:v>
                </c:pt>
                <c:pt idx="75">
                  <c:v>43271</c:v>
                </c:pt>
                <c:pt idx="76">
                  <c:v>43271</c:v>
                </c:pt>
                <c:pt idx="77">
                  <c:v>43271.333333333336</c:v>
                </c:pt>
                <c:pt idx="78">
                  <c:v>43271.333333333336</c:v>
                </c:pt>
                <c:pt idx="79">
                  <c:v>43272</c:v>
                </c:pt>
                <c:pt idx="80">
                  <c:v>43272</c:v>
                </c:pt>
                <c:pt idx="81">
                  <c:v>43272.333333333336</c:v>
                </c:pt>
                <c:pt idx="82">
                  <c:v>43272.333333333336</c:v>
                </c:pt>
                <c:pt idx="83">
                  <c:v>43273</c:v>
                </c:pt>
                <c:pt idx="84">
                  <c:v>43273</c:v>
                </c:pt>
                <c:pt idx="85">
                  <c:v>43273.333333333336</c:v>
                </c:pt>
                <c:pt idx="86">
                  <c:v>43273.333333333336</c:v>
                </c:pt>
                <c:pt idx="87">
                  <c:v>43274</c:v>
                </c:pt>
                <c:pt idx="88">
                  <c:v>43274</c:v>
                </c:pt>
                <c:pt idx="89">
                  <c:v>43274.333333333336</c:v>
                </c:pt>
                <c:pt idx="90">
                  <c:v>43274.333333333336</c:v>
                </c:pt>
                <c:pt idx="91">
                  <c:v>43275</c:v>
                </c:pt>
                <c:pt idx="92">
                  <c:v>43275</c:v>
                </c:pt>
                <c:pt idx="93">
                  <c:v>43275.333333333336</c:v>
                </c:pt>
                <c:pt idx="94">
                  <c:v>43275.333333333336</c:v>
                </c:pt>
                <c:pt idx="95">
                  <c:v>43276</c:v>
                </c:pt>
                <c:pt idx="96">
                  <c:v>43276</c:v>
                </c:pt>
                <c:pt idx="97">
                  <c:v>43276.333333333336</c:v>
                </c:pt>
                <c:pt idx="98">
                  <c:v>43276.333333333336</c:v>
                </c:pt>
                <c:pt idx="99">
                  <c:v>43277</c:v>
                </c:pt>
                <c:pt idx="100">
                  <c:v>43277</c:v>
                </c:pt>
                <c:pt idx="101">
                  <c:v>43277.333333333336</c:v>
                </c:pt>
                <c:pt idx="102">
                  <c:v>43277.333333333336</c:v>
                </c:pt>
                <c:pt idx="103">
                  <c:v>43278</c:v>
                </c:pt>
                <c:pt idx="104">
                  <c:v>43278</c:v>
                </c:pt>
                <c:pt idx="105">
                  <c:v>43278.333333333336</c:v>
                </c:pt>
                <c:pt idx="106">
                  <c:v>43278.333333333336</c:v>
                </c:pt>
                <c:pt idx="107">
                  <c:v>43279</c:v>
                </c:pt>
                <c:pt idx="108">
                  <c:v>43279</c:v>
                </c:pt>
                <c:pt idx="109">
                  <c:v>43279.333333333336</c:v>
                </c:pt>
                <c:pt idx="110">
                  <c:v>43279.333333333336</c:v>
                </c:pt>
                <c:pt idx="111">
                  <c:v>43280</c:v>
                </c:pt>
                <c:pt idx="112">
                  <c:v>43280</c:v>
                </c:pt>
                <c:pt idx="113">
                  <c:v>43280.333333333336</c:v>
                </c:pt>
                <c:pt idx="114">
                  <c:v>43280.333333333336</c:v>
                </c:pt>
                <c:pt idx="115">
                  <c:v>43281</c:v>
                </c:pt>
                <c:pt idx="116">
                  <c:v>43281</c:v>
                </c:pt>
                <c:pt idx="117">
                  <c:v>43281.333333333336</c:v>
                </c:pt>
                <c:pt idx="118">
                  <c:v>43281.333333333336</c:v>
                </c:pt>
                <c:pt idx="119">
                  <c:v>43282</c:v>
                </c:pt>
              </c:numCache>
            </c:numRef>
          </c:xVal>
          <c:yVal>
            <c:numRef>
              <c:f>Rough!$O$11:$O$130</c:f>
              <c:numCache>
                <c:formatCode>0</c:formatCode>
                <c:ptCount val="120"/>
                <c:pt idx="0">
                  <c:v>10720.214190093708</c:v>
                </c:pt>
                <c:pt idx="1">
                  <c:v>10720.214190093708</c:v>
                </c:pt>
                <c:pt idx="2">
                  <c:v>18720.214190093706</c:v>
                </c:pt>
                <c:pt idx="3">
                  <c:v>18720.214190093706</c:v>
                </c:pt>
                <c:pt idx="4">
                  <c:v>10720.214190093708</c:v>
                </c:pt>
                <c:pt idx="5">
                  <c:v>10720.214190093708</c:v>
                </c:pt>
                <c:pt idx="6">
                  <c:v>18720.214190093706</c:v>
                </c:pt>
                <c:pt idx="7">
                  <c:v>18720.214190093706</c:v>
                </c:pt>
                <c:pt idx="8">
                  <c:v>10720.214190093708</c:v>
                </c:pt>
                <c:pt idx="9">
                  <c:v>10720.214190093708</c:v>
                </c:pt>
                <c:pt idx="10">
                  <c:v>18720.214190093706</c:v>
                </c:pt>
                <c:pt idx="11">
                  <c:v>18720.214190093706</c:v>
                </c:pt>
                <c:pt idx="12">
                  <c:v>10720.214190093708</c:v>
                </c:pt>
                <c:pt idx="13">
                  <c:v>10720.214190093708</c:v>
                </c:pt>
                <c:pt idx="14">
                  <c:v>18720.214190093706</c:v>
                </c:pt>
                <c:pt idx="15">
                  <c:v>18720.214190093706</c:v>
                </c:pt>
                <c:pt idx="16">
                  <c:v>10720.214190093708</c:v>
                </c:pt>
                <c:pt idx="17">
                  <c:v>10720.214190093708</c:v>
                </c:pt>
                <c:pt idx="18">
                  <c:v>18720.214190093706</c:v>
                </c:pt>
                <c:pt idx="19">
                  <c:v>18720.214190093706</c:v>
                </c:pt>
                <c:pt idx="20">
                  <c:v>10720.214190093708</c:v>
                </c:pt>
                <c:pt idx="21">
                  <c:v>10720.214190093708</c:v>
                </c:pt>
                <c:pt idx="22">
                  <c:v>10720.214190093708</c:v>
                </c:pt>
                <c:pt idx="23">
                  <c:v>10720.214190093708</c:v>
                </c:pt>
                <c:pt idx="24">
                  <c:v>10720.214190093708</c:v>
                </c:pt>
                <c:pt idx="25">
                  <c:v>10720.214190093708</c:v>
                </c:pt>
                <c:pt idx="26">
                  <c:v>10720.214190093708</c:v>
                </c:pt>
                <c:pt idx="27">
                  <c:v>10720.214190093708</c:v>
                </c:pt>
                <c:pt idx="28">
                  <c:v>10720.214190093708</c:v>
                </c:pt>
                <c:pt idx="29">
                  <c:v>10720.214190093708</c:v>
                </c:pt>
                <c:pt idx="30">
                  <c:v>18720.214190093706</c:v>
                </c:pt>
                <c:pt idx="31">
                  <c:v>18720.214190093706</c:v>
                </c:pt>
                <c:pt idx="32">
                  <c:v>10720.214190093708</c:v>
                </c:pt>
                <c:pt idx="33">
                  <c:v>10720.214190093708</c:v>
                </c:pt>
                <c:pt idx="34">
                  <c:v>18720.214190093706</c:v>
                </c:pt>
                <c:pt idx="35">
                  <c:v>18720.214190093706</c:v>
                </c:pt>
                <c:pt idx="36">
                  <c:v>10720.214190093708</c:v>
                </c:pt>
                <c:pt idx="37">
                  <c:v>10720.214190093708</c:v>
                </c:pt>
                <c:pt idx="38">
                  <c:v>18720.214190093706</c:v>
                </c:pt>
                <c:pt idx="39">
                  <c:v>18720.214190093706</c:v>
                </c:pt>
                <c:pt idx="40">
                  <c:v>10720.214190093708</c:v>
                </c:pt>
                <c:pt idx="41">
                  <c:v>10720.214190093708</c:v>
                </c:pt>
                <c:pt idx="42">
                  <c:v>18720.214190093706</c:v>
                </c:pt>
                <c:pt idx="43">
                  <c:v>18720.214190093706</c:v>
                </c:pt>
                <c:pt idx="44">
                  <c:v>10720.214190093708</c:v>
                </c:pt>
                <c:pt idx="45">
                  <c:v>10720.214190093708</c:v>
                </c:pt>
                <c:pt idx="46">
                  <c:v>18720.214190093706</c:v>
                </c:pt>
                <c:pt idx="47">
                  <c:v>18720.214190093706</c:v>
                </c:pt>
                <c:pt idx="48">
                  <c:v>10720.214190093708</c:v>
                </c:pt>
                <c:pt idx="49">
                  <c:v>10720.214190093708</c:v>
                </c:pt>
                <c:pt idx="50">
                  <c:v>10720.214190093708</c:v>
                </c:pt>
                <c:pt idx="51">
                  <c:v>10720.214190093708</c:v>
                </c:pt>
                <c:pt idx="52">
                  <c:v>10720.214190093708</c:v>
                </c:pt>
                <c:pt idx="53">
                  <c:v>10720.214190093708</c:v>
                </c:pt>
                <c:pt idx="54">
                  <c:v>10720.214190093708</c:v>
                </c:pt>
                <c:pt idx="55">
                  <c:v>10720.214190093708</c:v>
                </c:pt>
                <c:pt idx="56">
                  <c:v>10720.214190093708</c:v>
                </c:pt>
                <c:pt idx="57">
                  <c:v>10720.214190093708</c:v>
                </c:pt>
                <c:pt idx="58">
                  <c:v>18720.214190093706</c:v>
                </c:pt>
                <c:pt idx="59">
                  <c:v>18720.214190093706</c:v>
                </c:pt>
                <c:pt idx="60">
                  <c:v>10720.214190093708</c:v>
                </c:pt>
                <c:pt idx="61">
                  <c:v>10720.214190093708</c:v>
                </c:pt>
                <c:pt idx="62">
                  <c:v>18720.214190093706</c:v>
                </c:pt>
                <c:pt idx="63">
                  <c:v>18720.214190093706</c:v>
                </c:pt>
                <c:pt idx="64">
                  <c:v>10720.214190093708</c:v>
                </c:pt>
                <c:pt idx="65">
                  <c:v>10720.214190093708</c:v>
                </c:pt>
                <c:pt idx="66">
                  <c:v>18720.214190093706</c:v>
                </c:pt>
                <c:pt idx="67">
                  <c:v>18720.214190093706</c:v>
                </c:pt>
                <c:pt idx="68">
                  <c:v>10720.214190093708</c:v>
                </c:pt>
                <c:pt idx="69">
                  <c:v>10720.214190093708</c:v>
                </c:pt>
                <c:pt idx="70">
                  <c:v>18720.214190093706</c:v>
                </c:pt>
                <c:pt idx="71">
                  <c:v>18720.214190093706</c:v>
                </c:pt>
                <c:pt idx="72">
                  <c:v>10720.214190093708</c:v>
                </c:pt>
                <c:pt idx="73">
                  <c:v>10720.214190093708</c:v>
                </c:pt>
                <c:pt idx="74">
                  <c:v>18720.214190093706</c:v>
                </c:pt>
                <c:pt idx="75">
                  <c:v>18720.214190093706</c:v>
                </c:pt>
                <c:pt idx="76">
                  <c:v>10720.214190093708</c:v>
                </c:pt>
                <c:pt idx="77">
                  <c:v>10720.214190093708</c:v>
                </c:pt>
                <c:pt idx="78">
                  <c:v>10720.214190093708</c:v>
                </c:pt>
                <c:pt idx="79">
                  <c:v>10720.214190093708</c:v>
                </c:pt>
                <c:pt idx="80">
                  <c:v>10720.214190093708</c:v>
                </c:pt>
                <c:pt idx="81">
                  <c:v>10720.214190093708</c:v>
                </c:pt>
                <c:pt idx="82">
                  <c:v>10720.214190093708</c:v>
                </c:pt>
                <c:pt idx="83">
                  <c:v>10720.214190093708</c:v>
                </c:pt>
                <c:pt idx="84">
                  <c:v>10720.214190093708</c:v>
                </c:pt>
                <c:pt idx="85">
                  <c:v>10720.214190093708</c:v>
                </c:pt>
                <c:pt idx="86">
                  <c:v>10720.214190093708</c:v>
                </c:pt>
                <c:pt idx="87">
                  <c:v>10720.214190093708</c:v>
                </c:pt>
                <c:pt idx="88">
                  <c:v>10720.214190093708</c:v>
                </c:pt>
                <c:pt idx="89">
                  <c:v>10720.214190093708</c:v>
                </c:pt>
                <c:pt idx="90">
                  <c:v>10720.214190093708</c:v>
                </c:pt>
                <c:pt idx="91">
                  <c:v>10720.214190093708</c:v>
                </c:pt>
                <c:pt idx="92">
                  <c:v>10720.214190093708</c:v>
                </c:pt>
                <c:pt idx="93">
                  <c:v>10720.214190093708</c:v>
                </c:pt>
                <c:pt idx="94">
                  <c:v>10720.214190093708</c:v>
                </c:pt>
                <c:pt idx="95">
                  <c:v>10720.214190093708</c:v>
                </c:pt>
                <c:pt idx="96">
                  <c:v>10720.214190093708</c:v>
                </c:pt>
                <c:pt idx="97">
                  <c:v>10720.214190093708</c:v>
                </c:pt>
                <c:pt idx="98">
                  <c:v>10720.214190093708</c:v>
                </c:pt>
                <c:pt idx="99">
                  <c:v>10720.214190093708</c:v>
                </c:pt>
                <c:pt idx="100">
                  <c:v>10720.214190093708</c:v>
                </c:pt>
                <c:pt idx="101">
                  <c:v>10720.214190093708</c:v>
                </c:pt>
                <c:pt idx="102">
                  <c:v>10720.214190093708</c:v>
                </c:pt>
                <c:pt idx="103">
                  <c:v>10720.214190093708</c:v>
                </c:pt>
                <c:pt idx="104">
                  <c:v>10720.214190093708</c:v>
                </c:pt>
                <c:pt idx="105">
                  <c:v>10720.214190093708</c:v>
                </c:pt>
                <c:pt idx="106">
                  <c:v>10720.214190093708</c:v>
                </c:pt>
                <c:pt idx="107">
                  <c:v>10720.214190093708</c:v>
                </c:pt>
                <c:pt idx="108">
                  <c:v>10720.214190093708</c:v>
                </c:pt>
                <c:pt idx="109">
                  <c:v>10720.214190093708</c:v>
                </c:pt>
                <c:pt idx="110">
                  <c:v>10720.214190093708</c:v>
                </c:pt>
                <c:pt idx="111">
                  <c:v>10720.214190093708</c:v>
                </c:pt>
                <c:pt idx="112">
                  <c:v>10720.214190093708</c:v>
                </c:pt>
                <c:pt idx="113">
                  <c:v>10720.214190093708</c:v>
                </c:pt>
                <c:pt idx="114">
                  <c:v>10720.214190093708</c:v>
                </c:pt>
                <c:pt idx="115">
                  <c:v>10720.214190093708</c:v>
                </c:pt>
                <c:pt idx="116">
                  <c:v>10720.214190093708</c:v>
                </c:pt>
                <c:pt idx="117">
                  <c:v>10720.214190093708</c:v>
                </c:pt>
                <c:pt idx="118">
                  <c:v>10720.214190093708</c:v>
                </c:pt>
                <c:pt idx="119">
                  <c:v>10720.214190093708</c:v>
                </c:pt>
              </c:numCache>
            </c:numRef>
          </c:yVal>
          <c:smooth val="0"/>
          <c:extLst>
            <c:ext xmlns:c16="http://schemas.microsoft.com/office/drawing/2014/chart" uri="{C3380CC4-5D6E-409C-BE32-E72D297353CC}">
              <c16:uniqueId val="{00000002-F190-40E9-BDAE-24E62E40B293}"/>
            </c:ext>
          </c:extLst>
        </c:ser>
        <c:dLbls>
          <c:showLegendKey val="0"/>
          <c:showVal val="0"/>
          <c:showCatName val="0"/>
          <c:showSerName val="0"/>
          <c:showPercent val="0"/>
          <c:showBubbleSize val="0"/>
        </c:dLbls>
        <c:axId val="1232607231"/>
        <c:axId val="1004623487"/>
        <c:extLst>
          <c:ext xmlns:c15="http://schemas.microsoft.com/office/drawing/2012/chart" uri="{02D57815-91ED-43cb-92C2-25804820EDAC}">
            <c15:filteredScatterSeries>
              <c15:ser>
                <c:idx val="0"/>
                <c:order val="0"/>
                <c:tx>
                  <c:strRef>
                    <c:extLst>
                      <c:ext uri="{02D57815-91ED-43cb-92C2-25804820EDAC}">
                        <c15:formulaRef>
                          <c15:sqref>Rough!$L$10</c15:sqref>
                        </c15:formulaRef>
                      </c:ext>
                    </c:extLst>
                    <c:strCache>
                      <c:ptCount val="1"/>
                      <c:pt idx="0">
                        <c:v> Zero steady low flow days </c:v>
                      </c:pt>
                    </c:strCache>
                  </c:strRef>
                </c:tx>
                <c:spPr>
                  <a:ln w="19050" cap="rnd">
                    <a:solidFill>
                      <a:schemeClr val="accent1">
                        <a:lumMod val="60000"/>
                        <a:lumOff val="40000"/>
                      </a:schemeClr>
                    </a:solidFill>
                    <a:round/>
                  </a:ln>
                  <a:effectLst/>
                </c:spPr>
                <c:marker>
                  <c:symbol val="none"/>
                </c:marker>
                <c:xVal>
                  <c:numRef>
                    <c:extLst>
                      <c:ext uri="{02D57815-91ED-43cb-92C2-25804820EDAC}">
                        <c15:formulaRef>
                          <c15:sqref>Rough!$K$11:$K$130</c15:sqref>
                        </c15:formulaRef>
                      </c:ext>
                    </c:extLst>
                    <c:numCache>
                      <c:formatCode>m/d/yy\ h:mm;@</c:formatCode>
                      <c:ptCount val="120"/>
                      <c:pt idx="0">
                        <c:v>43252</c:v>
                      </c:pt>
                      <c:pt idx="1">
                        <c:v>43252.333333333336</c:v>
                      </c:pt>
                      <c:pt idx="2">
                        <c:v>43252.333333333336</c:v>
                      </c:pt>
                      <c:pt idx="3">
                        <c:v>43253</c:v>
                      </c:pt>
                      <c:pt idx="4">
                        <c:v>43253</c:v>
                      </c:pt>
                      <c:pt idx="5">
                        <c:v>43253.333333333336</c:v>
                      </c:pt>
                      <c:pt idx="6">
                        <c:v>43253.333333333336</c:v>
                      </c:pt>
                      <c:pt idx="7">
                        <c:v>43254</c:v>
                      </c:pt>
                      <c:pt idx="8">
                        <c:v>43254</c:v>
                      </c:pt>
                      <c:pt idx="9">
                        <c:v>43254.333333333336</c:v>
                      </c:pt>
                      <c:pt idx="10">
                        <c:v>43254.333333333336</c:v>
                      </c:pt>
                      <c:pt idx="11">
                        <c:v>43255</c:v>
                      </c:pt>
                      <c:pt idx="12">
                        <c:v>43255</c:v>
                      </c:pt>
                      <c:pt idx="13">
                        <c:v>43255.333333333336</c:v>
                      </c:pt>
                      <c:pt idx="14">
                        <c:v>43255.333333333336</c:v>
                      </c:pt>
                      <c:pt idx="15">
                        <c:v>43256</c:v>
                      </c:pt>
                      <c:pt idx="16">
                        <c:v>43256</c:v>
                      </c:pt>
                      <c:pt idx="17">
                        <c:v>43256.333333333336</c:v>
                      </c:pt>
                      <c:pt idx="18">
                        <c:v>43256.333333333336</c:v>
                      </c:pt>
                      <c:pt idx="19">
                        <c:v>43257</c:v>
                      </c:pt>
                      <c:pt idx="20">
                        <c:v>43257</c:v>
                      </c:pt>
                      <c:pt idx="21">
                        <c:v>43257.333333333336</c:v>
                      </c:pt>
                      <c:pt idx="22">
                        <c:v>43257.333333333336</c:v>
                      </c:pt>
                      <c:pt idx="23">
                        <c:v>43258</c:v>
                      </c:pt>
                      <c:pt idx="24">
                        <c:v>43258</c:v>
                      </c:pt>
                      <c:pt idx="25">
                        <c:v>43258.333333333336</c:v>
                      </c:pt>
                      <c:pt idx="26">
                        <c:v>43258.333333333336</c:v>
                      </c:pt>
                      <c:pt idx="27">
                        <c:v>43259</c:v>
                      </c:pt>
                      <c:pt idx="28">
                        <c:v>43259</c:v>
                      </c:pt>
                      <c:pt idx="29">
                        <c:v>43259.333333333336</c:v>
                      </c:pt>
                      <c:pt idx="30">
                        <c:v>43259.333333333336</c:v>
                      </c:pt>
                      <c:pt idx="31">
                        <c:v>43260</c:v>
                      </c:pt>
                      <c:pt idx="32">
                        <c:v>43260</c:v>
                      </c:pt>
                      <c:pt idx="33">
                        <c:v>43260.333333333336</c:v>
                      </c:pt>
                      <c:pt idx="34">
                        <c:v>43260.333333333336</c:v>
                      </c:pt>
                      <c:pt idx="35">
                        <c:v>43261</c:v>
                      </c:pt>
                      <c:pt idx="36">
                        <c:v>43261</c:v>
                      </c:pt>
                      <c:pt idx="37">
                        <c:v>43261.333333333336</c:v>
                      </c:pt>
                      <c:pt idx="38">
                        <c:v>43261.333333333336</c:v>
                      </c:pt>
                      <c:pt idx="39">
                        <c:v>43262</c:v>
                      </c:pt>
                      <c:pt idx="40">
                        <c:v>43262</c:v>
                      </c:pt>
                      <c:pt idx="41">
                        <c:v>43262.333333333336</c:v>
                      </c:pt>
                      <c:pt idx="42">
                        <c:v>43262.333333333336</c:v>
                      </c:pt>
                      <c:pt idx="43">
                        <c:v>43263</c:v>
                      </c:pt>
                      <c:pt idx="44">
                        <c:v>43263</c:v>
                      </c:pt>
                      <c:pt idx="45">
                        <c:v>43263.333333333336</c:v>
                      </c:pt>
                      <c:pt idx="46">
                        <c:v>43263.333333333336</c:v>
                      </c:pt>
                      <c:pt idx="47">
                        <c:v>43264</c:v>
                      </c:pt>
                      <c:pt idx="48">
                        <c:v>43264</c:v>
                      </c:pt>
                      <c:pt idx="49">
                        <c:v>43264.333333333336</c:v>
                      </c:pt>
                      <c:pt idx="50">
                        <c:v>43264.333333333336</c:v>
                      </c:pt>
                      <c:pt idx="51">
                        <c:v>43265</c:v>
                      </c:pt>
                      <c:pt idx="52">
                        <c:v>43265</c:v>
                      </c:pt>
                      <c:pt idx="53">
                        <c:v>43265.333333333336</c:v>
                      </c:pt>
                      <c:pt idx="54">
                        <c:v>43265.333333333336</c:v>
                      </c:pt>
                      <c:pt idx="55">
                        <c:v>43266</c:v>
                      </c:pt>
                      <c:pt idx="56">
                        <c:v>43266</c:v>
                      </c:pt>
                      <c:pt idx="57">
                        <c:v>43266.333333333336</c:v>
                      </c:pt>
                      <c:pt idx="58">
                        <c:v>43266.333333333336</c:v>
                      </c:pt>
                      <c:pt idx="59">
                        <c:v>43267</c:v>
                      </c:pt>
                      <c:pt idx="60">
                        <c:v>43267</c:v>
                      </c:pt>
                      <c:pt idx="61">
                        <c:v>43267.333333333336</c:v>
                      </c:pt>
                      <c:pt idx="62">
                        <c:v>43267.333333333336</c:v>
                      </c:pt>
                      <c:pt idx="63">
                        <c:v>43268</c:v>
                      </c:pt>
                      <c:pt idx="64">
                        <c:v>43268</c:v>
                      </c:pt>
                      <c:pt idx="65">
                        <c:v>43268.333333333336</c:v>
                      </c:pt>
                      <c:pt idx="66">
                        <c:v>43268.333333333336</c:v>
                      </c:pt>
                      <c:pt idx="67">
                        <c:v>43269</c:v>
                      </c:pt>
                      <c:pt idx="68">
                        <c:v>43269</c:v>
                      </c:pt>
                      <c:pt idx="69">
                        <c:v>43269.333333333336</c:v>
                      </c:pt>
                      <c:pt idx="70">
                        <c:v>43269.333333333336</c:v>
                      </c:pt>
                      <c:pt idx="71">
                        <c:v>43270</c:v>
                      </c:pt>
                      <c:pt idx="72">
                        <c:v>43270</c:v>
                      </c:pt>
                      <c:pt idx="73">
                        <c:v>43270.333333333336</c:v>
                      </c:pt>
                      <c:pt idx="74">
                        <c:v>43270.333333333336</c:v>
                      </c:pt>
                      <c:pt idx="75">
                        <c:v>43271</c:v>
                      </c:pt>
                      <c:pt idx="76">
                        <c:v>43271</c:v>
                      </c:pt>
                      <c:pt idx="77">
                        <c:v>43271.333333333336</c:v>
                      </c:pt>
                      <c:pt idx="78">
                        <c:v>43271.333333333336</c:v>
                      </c:pt>
                      <c:pt idx="79">
                        <c:v>43272</c:v>
                      </c:pt>
                      <c:pt idx="80">
                        <c:v>43272</c:v>
                      </c:pt>
                      <c:pt idx="81">
                        <c:v>43272.333333333336</c:v>
                      </c:pt>
                      <c:pt idx="82">
                        <c:v>43272.333333333336</c:v>
                      </c:pt>
                      <c:pt idx="83">
                        <c:v>43273</c:v>
                      </c:pt>
                      <c:pt idx="84">
                        <c:v>43273</c:v>
                      </c:pt>
                      <c:pt idx="85">
                        <c:v>43273.333333333336</c:v>
                      </c:pt>
                      <c:pt idx="86">
                        <c:v>43273.333333333336</c:v>
                      </c:pt>
                      <c:pt idx="87">
                        <c:v>43274</c:v>
                      </c:pt>
                      <c:pt idx="88">
                        <c:v>43274</c:v>
                      </c:pt>
                      <c:pt idx="89">
                        <c:v>43274.333333333336</c:v>
                      </c:pt>
                      <c:pt idx="90">
                        <c:v>43274.333333333336</c:v>
                      </c:pt>
                      <c:pt idx="91">
                        <c:v>43275</c:v>
                      </c:pt>
                      <c:pt idx="92">
                        <c:v>43275</c:v>
                      </c:pt>
                      <c:pt idx="93">
                        <c:v>43275.333333333336</c:v>
                      </c:pt>
                      <c:pt idx="94">
                        <c:v>43275.333333333336</c:v>
                      </c:pt>
                      <c:pt idx="95">
                        <c:v>43276</c:v>
                      </c:pt>
                      <c:pt idx="96">
                        <c:v>43276</c:v>
                      </c:pt>
                      <c:pt idx="97">
                        <c:v>43276.333333333336</c:v>
                      </c:pt>
                      <c:pt idx="98">
                        <c:v>43276.333333333336</c:v>
                      </c:pt>
                      <c:pt idx="99">
                        <c:v>43277</c:v>
                      </c:pt>
                      <c:pt idx="100">
                        <c:v>43277</c:v>
                      </c:pt>
                      <c:pt idx="101">
                        <c:v>43277.333333333336</c:v>
                      </c:pt>
                      <c:pt idx="102">
                        <c:v>43277.333333333336</c:v>
                      </c:pt>
                      <c:pt idx="103">
                        <c:v>43278</c:v>
                      </c:pt>
                      <c:pt idx="104">
                        <c:v>43278</c:v>
                      </c:pt>
                      <c:pt idx="105">
                        <c:v>43278.333333333336</c:v>
                      </c:pt>
                      <c:pt idx="106">
                        <c:v>43278.333333333336</c:v>
                      </c:pt>
                      <c:pt idx="107">
                        <c:v>43279</c:v>
                      </c:pt>
                      <c:pt idx="108">
                        <c:v>43279</c:v>
                      </c:pt>
                      <c:pt idx="109">
                        <c:v>43279.333333333336</c:v>
                      </c:pt>
                      <c:pt idx="110">
                        <c:v>43279.333333333336</c:v>
                      </c:pt>
                      <c:pt idx="111">
                        <c:v>43280</c:v>
                      </c:pt>
                      <c:pt idx="112">
                        <c:v>43280</c:v>
                      </c:pt>
                      <c:pt idx="113">
                        <c:v>43280.333333333336</c:v>
                      </c:pt>
                      <c:pt idx="114">
                        <c:v>43280.333333333336</c:v>
                      </c:pt>
                      <c:pt idx="115">
                        <c:v>43281</c:v>
                      </c:pt>
                      <c:pt idx="116">
                        <c:v>43281</c:v>
                      </c:pt>
                      <c:pt idx="117">
                        <c:v>43281.333333333336</c:v>
                      </c:pt>
                      <c:pt idx="118">
                        <c:v>43281.333333333336</c:v>
                      </c:pt>
                      <c:pt idx="119">
                        <c:v>43282</c:v>
                      </c:pt>
                    </c:numCache>
                  </c:numRef>
                </c:xVal>
                <c:yVal>
                  <c:numRef>
                    <c:extLst>
                      <c:ext uri="{02D57815-91ED-43cb-92C2-25804820EDAC}">
                        <c15:formulaRef>
                          <c15:sqref>Rough!$L$11:$L$130</c15:sqref>
                        </c15:formulaRef>
                      </c:ext>
                    </c:extLst>
                    <c:numCache>
                      <c:formatCode>0</c:formatCode>
                      <c:ptCount val="120"/>
                      <c:pt idx="0">
                        <c:v>8053.5475234270389</c:v>
                      </c:pt>
                      <c:pt idx="1">
                        <c:v>8053.5475234270389</c:v>
                      </c:pt>
                      <c:pt idx="2">
                        <c:v>16053.54752342704</c:v>
                      </c:pt>
                      <c:pt idx="3">
                        <c:v>16053.54752342704</c:v>
                      </c:pt>
                      <c:pt idx="4">
                        <c:v>8053.5475234270389</c:v>
                      </c:pt>
                      <c:pt idx="5">
                        <c:v>8053.5475234270389</c:v>
                      </c:pt>
                      <c:pt idx="6">
                        <c:v>16053.54752342704</c:v>
                      </c:pt>
                      <c:pt idx="7">
                        <c:v>16053.54752342704</c:v>
                      </c:pt>
                      <c:pt idx="8">
                        <c:v>8053.5475234270389</c:v>
                      </c:pt>
                      <c:pt idx="9">
                        <c:v>8053.5475234270389</c:v>
                      </c:pt>
                      <c:pt idx="10">
                        <c:v>16053.54752342704</c:v>
                      </c:pt>
                      <c:pt idx="11">
                        <c:v>16053.54752342704</c:v>
                      </c:pt>
                      <c:pt idx="12">
                        <c:v>8053.5475234270389</c:v>
                      </c:pt>
                      <c:pt idx="13">
                        <c:v>8053.5475234270389</c:v>
                      </c:pt>
                      <c:pt idx="14">
                        <c:v>16053.54752342704</c:v>
                      </c:pt>
                      <c:pt idx="15">
                        <c:v>16053.54752342704</c:v>
                      </c:pt>
                      <c:pt idx="16">
                        <c:v>8053.5475234270389</c:v>
                      </c:pt>
                      <c:pt idx="17">
                        <c:v>8053.5475234270389</c:v>
                      </c:pt>
                      <c:pt idx="18">
                        <c:v>16053.54752342704</c:v>
                      </c:pt>
                      <c:pt idx="19">
                        <c:v>16053.54752342704</c:v>
                      </c:pt>
                      <c:pt idx="20">
                        <c:v>8053.5475234270389</c:v>
                      </c:pt>
                      <c:pt idx="21">
                        <c:v>8053.5475234270389</c:v>
                      </c:pt>
                      <c:pt idx="22">
                        <c:v>16053.54752342704</c:v>
                      </c:pt>
                      <c:pt idx="23">
                        <c:v>16053.54752342704</c:v>
                      </c:pt>
                      <c:pt idx="24">
                        <c:v>8053.5475234270389</c:v>
                      </c:pt>
                      <c:pt idx="25">
                        <c:v>8053.5475234270389</c:v>
                      </c:pt>
                      <c:pt idx="26">
                        <c:v>16053.54752342704</c:v>
                      </c:pt>
                      <c:pt idx="27">
                        <c:v>16053.54752342704</c:v>
                      </c:pt>
                      <c:pt idx="28">
                        <c:v>8053.5475234270389</c:v>
                      </c:pt>
                      <c:pt idx="29">
                        <c:v>8053.5475234270389</c:v>
                      </c:pt>
                      <c:pt idx="30">
                        <c:v>16053.54752342704</c:v>
                      </c:pt>
                      <c:pt idx="31">
                        <c:v>16053.54752342704</c:v>
                      </c:pt>
                      <c:pt idx="32">
                        <c:v>8053.5475234270389</c:v>
                      </c:pt>
                      <c:pt idx="33">
                        <c:v>8053.5475234270389</c:v>
                      </c:pt>
                      <c:pt idx="34">
                        <c:v>16053.54752342704</c:v>
                      </c:pt>
                      <c:pt idx="35">
                        <c:v>16053.54752342704</c:v>
                      </c:pt>
                      <c:pt idx="36">
                        <c:v>8053.5475234270389</c:v>
                      </c:pt>
                      <c:pt idx="37">
                        <c:v>8053.5475234270389</c:v>
                      </c:pt>
                      <c:pt idx="38">
                        <c:v>16053.54752342704</c:v>
                      </c:pt>
                      <c:pt idx="39">
                        <c:v>16053.54752342704</c:v>
                      </c:pt>
                      <c:pt idx="40">
                        <c:v>8053.5475234270389</c:v>
                      </c:pt>
                      <c:pt idx="41">
                        <c:v>8053.5475234270389</c:v>
                      </c:pt>
                      <c:pt idx="42">
                        <c:v>16053.54752342704</c:v>
                      </c:pt>
                      <c:pt idx="43">
                        <c:v>16053.54752342704</c:v>
                      </c:pt>
                      <c:pt idx="44">
                        <c:v>8053.5475234270389</c:v>
                      </c:pt>
                      <c:pt idx="45">
                        <c:v>8053.5475234270389</c:v>
                      </c:pt>
                      <c:pt idx="46">
                        <c:v>16053.54752342704</c:v>
                      </c:pt>
                      <c:pt idx="47">
                        <c:v>16053.54752342704</c:v>
                      </c:pt>
                      <c:pt idx="48">
                        <c:v>8053.5475234270389</c:v>
                      </c:pt>
                      <c:pt idx="49">
                        <c:v>8053.5475234270389</c:v>
                      </c:pt>
                      <c:pt idx="50">
                        <c:v>16053.54752342704</c:v>
                      </c:pt>
                      <c:pt idx="51">
                        <c:v>16053.54752342704</c:v>
                      </c:pt>
                      <c:pt idx="52">
                        <c:v>8053.5475234270389</c:v>
                      </c:pt>
                      <c:pt idx="53">
                        <c:v>8053.5475234270389</c:v>
                      </c:pt>
                      <c:pt idx="54">
                        <c:v>16053.54752342704</c:v>
                      </c:pt>
                      <c:pt idx="55">
                        <c:v>16053.54752342704</c:v>
                      </c:pt>
                      <c:pt idx="56">
                        <c:v>8053.5475234270389</c:v>
                      </c:pt>
                      <c:pt idx="57">
                        <c:v>8053.5475234270389</c:v>
                      </c:pt>
                      <c:pt idx="58">
                        <c:v>16053.54752342704</c:v>
                      </c:pt>
                      <c:pt idx="59">
                        <c:v>16053.54752342704</c:v>
                      </c:pt>
                      <c:pt idx="60">
                        <c:v>8053.5475234270389</c:v>
                      </c:pt>
                      <c:pt idx="61">
                        <c:v>8053.5475234270389</c:v>
                      </c:pt>
                      <c:pt idx="62">
                        <c:v>16053.54752342704</c:v>
                      </c:pt>
                      <c:pt idx="63">
                        <c:v>16053.54752342704</c:v>
                      </c:pt>
                      <c:pt idx="64">
                        <c:v>8053.5475234270389</c:v>
                      </c:pt>
                      <c:pt idx="65">
                        <c:v>8053.5475234270389</c:v>
                      </c:pt>
                      <c:pt idx="66">
                        <c:v>16053.54752342704</c:v>
                      </c:pt>
                      <c:pt idx="67">
                        <c:v>16053.54752342704</c:v>
                      </c:pt>
                      <c:pt idx="68">
                        <c:v>8053.5475234270389</c:v>
                      </c:pt>
                      <c:pt idx="69">
                        <c:v>8053.5475234270389</c:v>
                      </c:pt>
                      <c:pt idx="70">
                        <c:v>16053.54752342704</c:v>
                      </c:pt>
                      <c:pt idx="71">
                        <c:v>16053.54752342704</c:v>
                      </c:pt>
                      <c:pt idx="72">
                        <c:v>8053.5475234270389</c:v>
                      </c:pt>
                      <c:pt idx="73">
                        <c:v>8053.5475234270389</c:v>
                      </c:pt>
                      <c:pt idx="74">
                        <c:v>16053.54752342704</c:v>
                      </c:pt>
                      <c:pt idx="75">
                        <c:v>16053.54752342704</c:v>
                      </c:pt>
                      <c:pt idx="76">
                        <c:v>8053.5475234270389</c:v>
                      </c:pt>
                      <c:pt idx="77">
                        <c:v>8053.5475234270389</c:v>
                      </c:pt>
                      <c:pt idx="78">
                        <c:v>16053.54752342704</c:v>
                      </c:pt>
                      <c:pt idx="79">
                        <c:v>16053.54752342704</c:v>
                      </c:pt>
                      <c:pt idx="80">
                        <c:v>8053.5475234270389</c:v>
                      </c:pt>
                      <c:pt idx="81">
                        <c:v>8053.5475234270389</c:v>
                      </c:pt>
                      <c:pt idx="82">
                        <c:v>16053.54752342704</c:v>
                      </c:pt>
                      <c:pt idx="83">
                        <c:v>16053.54752342704</c:v>
                      </c:pt>
                      <c:pt idx="84">
                        <c:v>8053.5475234270389</c:v>
                      </c:pt>
                      <c:pt idx="85">
                        <c:v>8053.5475234270389</c:v>
                      </c:pt>
                      <c:pt idx="86">
                        <c:v>16053.54752342704</c:v>
                      </c:pt>
                      <c:pt idx="87">
                        <c:v>16053.54752342704</c:v>
                      </c:pt>
                      <c:pt idx="88">
                        <c:v>8053.5475234270389</c:v>
                      </c:pt>
                      <c:pt idx="89">
                        <c:v>8053.5475234270389</c:v>
                      </c:pt>
                      <c:pt idx="90">
                        <c:v>16053.54752342704</c:v>
                      </c:pt>
                      <c:pt idx="91">
                        <c:v>16053.54752342704</c:v>
                      </c:pt>
                      <c:pt idx="92">
                        <c:v>8053.5475234270389</c:v>
                      </c:pt>
                      <c:pt idx="93">
                        <c:v>8053.5475234270389</c:v>
                      </c:pt>
                      <c:pt idx="94">
                        <c:v>16053.54752342704</c:v>
                      </c:pt>
                      <c:pt idx="95">
                        <c:v>16053.54752342704</c:v>
                      </c:pt>
                      <c:pt idx="96">
                        <c:v>8053.5475234270389</c:v>
                      </c:pt>
                      <c:pt idx="97">
                        <c:v>8053.5475234270389</c:v>
                      </c:pt>
                      <c:pt idx="98">
                        <c:v>16053.54752342704</c:v>
                      </c:pt>
                      <c:pt idx="99">
                        <c:v>16053.54752342704</c:v>
                      </c:pt>
                      <c:pt idx="100">
                        <c:v>8053.5475234270389</c:v>
                      </c:pt>
                      <c:pt idx="101">
                        <c:v>8053.5475234270389</c:v>
                      </c:pt>
                      <c:pt idx="102">
                        <c:v>16053.54752342704</c:v>
                      </c:pt>
                      <c:pt idx="103">
                        <c:v>16053.54752342704</c:v>
                      </c:pt>
                      <c:pt idx="104">
                        <c:v>8053.5475234270389</c:v>
                      </c:pt>
                      <c:pt idx="105">
                        <c:v>8053.5475234270389</c:v>
                      </c:pt>
                      <c:pt idx="106">
                        <c:v>16053.54752342704</c:v>
                      </c:pt>
                      <c:pt idx="107">
                        <c:v>16053.54752342704</c:v>
                      </c:pt>
                      <c:pt idx="108">
                        <c:v>8053.5475234270389</c:v>
                      </c:pt>
                      <c:pt idx="109">
                        <c:v>8053.5475234270389</c:v>
                      </c:pt>
                      <c:pt idx="110">
                        <c:v>16053.54752342704</c:v>
                      </c:pt>
                      <c:pt idx="111">
                        <c:v>16053.54752342704</c:v>
                      </c:pt>
                      <c:pt idx="112">
                        <c:v>8053.5475234270389</c:v>
                      </c:pt>
                      <c:pt idx="113">
                        <c:v>8053.5475234270389</c:v>
                      </c:pt>
                      <c:pt idx="114">
                        <c:v>16053.54752342704</c:v>
                      </c:pt>
                      <c:pt idx="115">
                        <c:v>16053.54752342704</c:v>
                      </c:pt>
                      <c:pt idx="116">
                        <c:v>8053.5475234270389</c:v>
                      </c:pt>
                      <c:pt idx="117">
                        <c:v>8053.5475234270389</c:v>
                      </c:pt>
                      <c:pt idx="118">
                        <c:v>16053.54752342704</c:v>
                      </c:pt>
                      <c:pt idx="119">
                        <c:v>16053.54752342704</c:v>
                      </c:pt>
                    </c:numCache>
                  </c:numRef>
                </c:yVal>
                <c:smooth val="0"/>
                <c:extLst>
                  <c:ext xmlns:c16="http://schemas.microsoft.com/office/drawing/2014/chart" uri="{C3380CC4-5D6E-409C-BE32-E72D297353CC}">
                    <c16:uniqueId val="{00000000-F190-40E9-BDAE-24E62E40B293}"/>
                  </c:ext>
                </c:extLst>
              </c15:ser>
            </c15:filteredScatterSeries>
            <c15:filteredScatterSeries>
              <c15:ser>
                <c:idx val="2"/>
                <c:order val="4"/>
                <c:tx>
                  <c:strRef>
                    <c:extLst xmlns:c15="http://schemas.microsoft.com/office/drawing/2012/chart">
                      <c:ext xmlns:c15="http://schemas.microsoft.com/office/drawing/2012/chart" uri="{02D57815-91ED-43cb-92C2-25804820EDAC}">
                        <c15:formulaRef>
                          <c15:sqref>Rough!$P$10</c15:sqref>
                        </c15:formulaRef>
                      </c:ext>
                    </c:extLst>
                    <c:strCache>
                      <c:ptCount val="1"/>
                      <c:pt idx="0">
                        <c:v>30 steady low flow days </c:v>
                      </c:pt>
                    </c:strCache>
                  </c:strRef>
                </c:tx>
                <c:spPr>
                  <a:ln w="19050" cap="rnd">
                    <a:solidFill>
                      <a:schemeClr val="accent4">
                        <a:lumMod val="60000"/>
                        <a:lumOff val="40000"/>
                      </a:schemeClr>
                    </a:solidFill>
                    <a:round/>
                  </a:ln>
                  <a:effectLst/>
                </c:spPr>
                <c:marker>
                  <c:symbol val="none"/>
                </c:marker>
                <c:xVal>
                  <c:numRef>
                    <c:extLst xmlns:c15="http://schemas.microsoft.com/office/drawing/2012/chart">
                      <c:ext xmlns:c15="http://schemas.microsoft.com/office/drawing/2012/chart" uri="{02D57815-91ED-43cb-92C2-25804820EDAC}">
                        <c15:formulaRef>
                          <c15:sqref>Rough!$K$11:$K$130</c15:sqref>
                        </c15:formulaRef>
                      </c:ext>
                    </c:extLst>
                    <c:numCache>
                      <c:formatCode>m/d/yy\ h:mm;@</c:formatCode>
                      <c:ptCount val="120"/>
                      <c:pt idx="0">
                        <c:v>43252</c:v>
                      </c:pt>
                      <c:pt idx="1">
                        <c:v>43252.333333333336</c:v>
                      </c:pt>
                      <c:pt idx="2">
                        <c:v>43252.333333333336</c:v>
                      </c:pt>
                      <c:pt idx="3">
                        <c:v>43253</c:v>
                      </c:pt>
                      <c:pt idx="4">
                        <c:v>43253</c:v>
                      </c:pt>
                      <c:pt idx="5">
                        <c:v>43253.333333333336</c:v>
                      </c:pt>
                      <c:pt idx="6">
                        <c:v>43253.333333333336</c:v>
                      </c:pt>
                      <c:pt idx="7">
                        <c:v>43254</c:v>
                      </c:pt>
                      <c:pt idx="8">
                        <c:v>43254</c:v>
                      </c:pt>
                      <c:pt idx="9">
                        <c:v>43254.333333333336</c:v>
                      </c:pt>
                      <c:pt idx="10">
                        <c:v>43254.333333333336</c:v>
                      </c:pt>
                      <c:pt idx="11">
                        <c:v>43255</c:v>
                      </c:pt>
                      <c:pt idx="12">
                        <c:v>43255</c:v>
                      </c:pt>
                      <c:pt idx="13">
                        <c:v>43255.333333333336</c:v>
                      </c:pt>
                      <c:pt idx="14">
                        <c:v>43255.333333333336</c:v>
                      </c:pt>
                      <c:pt idx="15">
                        <c:v>43256</c:v>
                      </c:pt>
                      <c:pt idx="16">
                        <c:v>43256</c:v>
                      </c:pt>
                      <c:pt idx="17">
                        <c:v>43256.333333333336</c:v>
                      </c:pt>
                      <c:pt idx="18">
                        <c:v>43256.333333333336</c:v>
                      </c:pt>
                      <c:pt idx="19">
                        <c:v>43257</c:v>
                      </c:pt>
                      <c:pt idx="20">
                        <c:v>43257</c:v>
                      </c:pt>
                      <c:pt idx="21">
                        <c:v>43257.333333333336</c:v>
                      </c:pt>
                      <c:pt idx="22">
                        <c:v>43257.333333333336</c:v>
                      </c:pt>
                      <c:pt idx="23">
                        <c:v>43258</c:v>
                      </c:pt>
                      <c:pt idx="24">
                        <c:v>43258</c:v>
                      </c:pt>
                      <c:pt idx="25">
                        <c:v>43258.333333333336</c:v>
                      </c:pt>
                      <c:pt idx="26">
                        <c:v>43258.333333333336</c:v>
                      </c:pt>
                      <c:pt idx="27">
                        <c:v>43259</c:v>
                      </c:pt>
                      <c:pt idx="28">
                        <c:v>43259</c:v>
                      </c:pt>
                      <c:pt idx="29">
                        <c:v>43259.333333333336</c:v>
                      </c:pt>
                      <c:pt idx="30">
                        <c:v>43259.333333333336</c:v>
                      </c:pt>
                      <c:pt idx="31">
                        <c:v>43260</c:v>
                      </c:pt>
                      <c:pt idx="32">
                        <c:v>43260</c:v>
                      </c:pt>
                      <c:pt idx="33">
                        <c:v>43260.333333333336</c:v>
                      </c:pt>
                      <c:pt idx="34">
                        <c:v>43260.333333333336</c:v>
                      </c:pt>
                      <c:pt idx="35">
                        <c:v>43261</c:v>
                      </c:pt>
                      <c:pt idx="36">
                        <c:v>43261</c:v>
                      </c:pt>
                      <c:pt idx="37">
                        <c:v>43261.333333333336</c:v>
                      </c:pt>
                      <c:pt idx="38">
                        <c:v>43261.333333333336</c:v>
                      </c:pt>
                      <c:pt idx="39">
                        <c:v>43262</c:v>
                      </c:pt>
                      <c:pt idx="40">
                        <c:v>43262</c:v>
                      </c:pt>
                      <c:pt idx="41">
                        <c:v>43262.333333333336</c:v>
                      </c:pt>
                      <c:pt idx="42">
                        <c:v>43262.333333333336</c:v>
                      </c:pt>
                      <c:pt idx="43">
                        <c:v>43263</c:v>
                      </c:pt>
                      <c:pt idx="44">
                        <c:v>43263</c:v>
                      </c:pt>
                      <c:pt idx="45">
                        <c:v>43263.333333333336</c:v>
                      </c:pt>
                      <c:pt idx="46">
                        <c:v>43263.333333333336</c:v>
                      </c:pt>
                      <c:pt idx="47">
                        <c:v>43264</c:v>
                      </c:pt>
                      <c:pt idx="48">
                        <c:v>43264</c:v>
                      </c:pt>
                      <c:pt idx="49">
                        <c:v>43264.333333333336</c:v>
                      </c:pt>
                      <c:pt idx="50">
                        <c:v>43264.333333333336</c:v>
                      </c:pt>
                      <c:pt idx="51">
                        <c:v>43265</c:v>
                      </c:pt>
                      <c:pt idx="52">
                        <c:v>43265</c:v>
                      </c:pt>
                      <c:pt idx="53">
                        <c:v>43265.333333333336</c:v>
                      </c:pt>
                      <c:pt idx="54">
                        <c:v>43265.333333333336</c:v>
                      </c:pt>
                      <c:pt idx="55">
                        <c:v>43266</c:v>
                      </c:pt>
                      <c:pt idx="56">
                        <c:v>43266</c:v>
                      </c:pt>
                      <c:pt idx="57">
                        <c:v>43266.333333333336</c:v>
                      </c:pt>
                      <c:pt idx="58">
                        <c:v>43266.333333333336</c:v>
                      </c:pt>
                      <c:pt idx="59">
                        <c:v>43267</c:v>
                      </c:pt>
                      <c:pt idx="60">
                        <c:v>43267</c:v>
                      </c:pt>
                      <c:pt idx="61">
                        <c:v>43267.333333333336</c:v>
                      </c:pt>
                      <c:pt idx="62">
                        <c:v>43267.333333333336</c:v>
                      </c:pt>
                      <c:pt idx="63">
                        <c:v>43268</c:v>
                      </c:pt>
                      <c:pt idx="64">
                        <c:v>43268</c:v>
                      </c:pt>
                      <c:pt idx="65">
                        <c:v>43268.333333333336</c:v>
                      </c:pt>
                      <c:pt idx="66">
                        <c:v>43268.333333333336</c:v>
                      </c:pt>
                      <c:pt idx="67">
                        <c:v>43269</c:v>
                      </c:pt>
                      <c:pt idx="68">
                        <c:v>43269</c:v>
                      </c:pt>
                      <c:pt idx="69">
                        <c:v>43269.333333333336</c:v>
                      </c:pt>
                      <c:pt idx="70">
                        <c:v>43269.333333333336</c:v>
                      </c:pt>
                      <c:pt idx="71">
                        <c:v>43270</c:v>
                      </c:pt>
                      <c:pt idx="72">
                        <c:v>43270</c:v>
                      </c:pt>
                      <c:pt idx="73">
                        <c:v>43270.333333333336</c:v>
                      </c:pt>
                      <c:pt idx="74">
                        <c:v>43270.333333333336</c:v>
                      </c:pt>
                      <c:pt idx="75">
                        <c:v>43271</c:v>
                      </c:pt>
                      <c:pt idx="76">
                        <c:v>43271</c:v>
                      </c:pt>
                      <c:pt idx="77">
                        <c:v>43271.333333333336</c:v>
                      </c:pt>
                      <c:pt idx="78">
                        <c:v>43271.333333333336</c:v>
                      </c:pt>
                      <c:pt idx="79">
                        <c:v>43272</c:v>
                      </c:pt>
                      <c:pt idx="80">
                        <c:v>43272</c:v>
                      </c:pt>
                      <c:pt idx="81">
                        <c:v>43272.333333333336</c:v>
                      </c:pt>
                      <c:pt idx="82">
                        <c:v>43272.333333333336</c:v>
                      </c:pt>
                      <c:pt idx="83">
                        <c:v>43273</c:v>
                      </c:pt>
                      <c:pt idx="84">
                        <c:v>43273</c:v>
                      </c:pt>
                      <c:pt idx="85">
                        <c:v>43273.333333333336</c:v>
                      </c:pt>
                      <c:pt idx="86">
                        <c:v>43273.333333333336</c:v>
                      </c:pt>
                      <c:pt idx="87">
                        <c:v>43274</c:v>
                      </c:pt>
                      <c:pt idx="88">
                        <c:v>43274</c:v>
                      </c:pt>
                      <c:pt idx="89">
                        <c:v>43274.333333333336</c:v>
                      </c:pt>
                      <c:pt idx="90">
                        <c:v>43274.333333333336</c:v>
                      </c:pt>
                      <c:pt idx="91">
                        <c:v>43275</c:v>
                      </c:pt>
                      <c:pt idx="92">
                        <c:v>43275</c:v>
                      </c:pt>
                      <c:pt idx="93">
                        <c:v>43275.333333333336</c:v>
                      </c:pt>
                      <c:pt idx="94">
                        <c:v>43275.333333333336</c:v>
                      </c:pt>
                      <c:pt idx="95">
                        <c:v>43276</c:v>
                      </c:pt>
                      <c:pt idx="96">
                        <c:v>43276</c:v>
                      </c:pt>
                      <c:pt idx="97">
                        <c:v>43276.333333333336</c:v>
                      </c:pt>
                      <c:pt idx="98">
                        <c:v>43276.333333333336</c:v>
                      </c:pt>
                      <c:pt idx="99">
                        <c:v>43277</c:v>
                      </c:pt>
                      <c:pt idx="100">
                        <c:v>43277</c:v>
                      </c:pt>
                      <c:pt idx="101">
                        <c:v>43277.333333333336</c:v>
                      </c:pt>
                      <c:pt idx="102">
                        <c:v>43277.333333333336</c:v>
                      </c:pt>
                      <c:pt idx="103">
                        <c:v>43278</c:v>
                      </c:pt>
                      <c:pt idx="104">
                        <c:v>43278</c:v>
                      </c:pt>
                      <c:pt idx="105">
                        <c:v>43278.333333333336</c:v>
                      </c:pt>
                      <c:pt idx="106">
                        <c:v>43278.333333333336</c:v>
                      </c:pt>
                      <c:pt idx="107">
                        <c:v>43279</c:v>
                      </c:pt>
                      <c:pt idx="108">
                        <c:v>43279</c:v>
                      </c:pt>
                      <c:pt idx="109">
                        <c:v>43279.333333333336</c:v>
                      </c:pt>
                      <c:pt idx="110">
                        <c:v>43279.333333333336</c:v>
                      </c:pt>
                      <c:pt idx="111">
                        <c:v>43280</c:v>
                      </c:pt>
                      <c:pt idx="112">
                        <c:v>43280</c:v>
                      </c:pt>
                      <c:pt idx="113">
                        <c:v>43280.333333333336</c:v>
                      </c:pt>
                      <c:pt idx="114">
                        <c:v>43280.333333333336</c:v>
                      </c:pt>
                      <c:pt idx="115">
                        <c:v>43281</c:v>
                      </c:pt>
                      <c:pt idx="116">
                        <c:v>43281</c:v>
                      </c:pt>
                      <c:pt idx="117">
                        <c:v>43281.333333333336</c:v>
                      </c:pt>
                      <c:pt idx="118">
                        <c:v>43281.333333333336</c:v>
                      </c:pt>
                      <c:pt idx="119">
                        <c:v>43282</c:v>
                      </c:pt>
                    </c:numCache>
                  </c:numRef>
                </c:xVal>
                <c:yVal>
                  <c:numRef>
                    <c:extLst xmlns:c15="http://schemas.microsoft.com/office/drawing/2012/chart">
                      <c:ext xmlns:c15="http://schemas.microsoft.com/office/drawing/2012/chart" uri="{02D57815-91ED-43cb-92C2-25804820EDAC}">
                        <c15:formulaRef>
                          <c15:sqref>Rough!$P$11:$P$130</c15:sqref>
                        </c15:formulaRef>
                      </c:ext>
                    </c:extLst>
                    <c:numCache>
                      <c:formatCode>0</c:formatCode>
                      <c:ptCount val="12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numCache>
                  </c:numRef>
                </c:yVal>
                <c:smooth val="0"/>
                <c:extLst xmlns:c15="http://schemas.microsoft.com/office/drawing/2012/chart">
                  <c:ext xmlns:c16="http://schemas.microsoft.com/office/drawing/2014/chart" uri="{C3380CC4-5D6E-409C-BE32-E72D297353CC}">
                    <c16:uniqueId val="{00000003-F190-40E9-BDAE-24E62E40B293}"/>
                  </c:ext>
                </c:extLst>
              </c15:ser>
            </c15:filteredScatterSeries>
          </c:ext>
        </c:extLst>
      </c:scatterChart>
      <c:valAx>
        <c:axId val="1232607231"/>
        <c:scaling>
          <c:orientation val="minMax"/>
          <c:max val="43282"/>
          <c:min val="43252"/>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sz="1200" b="1"/>
                  <a:t>Time</a:t>
                </a:r>
              </a:p>
            </c:rich>
          </c:tx>
          <c:layout>
            <c:manualLayout>
              <c:xMode val="edge"/>
              <c:yMode val="edge"/>
              <c:x val="0.49648428391889943"/>
              <c:y val="0.94188429620208591"/>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409]h:mm\ AM/PM;@"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noFill/>
                <a:latin typeface="+mn-lt"/>
                <a:ea typeface="+mn-ea"/>
                <a:cs typeface="+mn-cs"/>
              </a:defRPr>
            </a:pPr>
            <a:endParaRPr lang="en-US"/>
          </a:p>
        </c:txPr>
        <c:crossAx val="1004623487"/>
        <c:crosses val="autoZero"/>
        <c:crossBetween val="midCat"/>
        <c:majorUnit val="1"/>
      </c:valAx>
      <c:valAx>
        <c:axId val="1004623487"/>
        <c:scaling>
          <c:orientation val="minMax"/>
          <c:min val="8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r>
                  <a:rPr lang="en-US" sz="1200" b="1"/>
                  <a:t>Release</a:t>
                </a:r>
                <a:r>
                  <a:rPr lang="en-US" sz="1200" b="1" baseline="0"/>
                  <a:t> (cfs)</a:t>
                </a:r>
                <a:endParaRPr lang="en-US" sz="1200" b="1"/>
              </a:p>
            </c:rich>
          </c:tx>
          <c:layout>
            <c:manualLayout>
              <c:xMode val="edge"/>
              <c:yMode val="edge"/>
              <c:x val="9.6197727636091364E-3"/>
              <c:y val="0.41200856199549646"/>
            </c:manualLayout>
          </c:layout>
          <c:overlay val="0"/>
          <c:spPr>
            <a:noFill/>
            <a:ln>
              <a:noFill/>
            </a:ln>
            <a:effectLst/>
          </c:spPr>
          <c:txPr>
            <a:bodyPr rot="-54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1232607231"/>
        <c:crosses val="autoZero"/>
        <c:crossBetween val="midCat"/>
      </c:valAx>
      <c:spPr>
        <a:noFill/>
        <a:ln>
          <a:noFill/>
        </a:ln>
        <a:effectLst/>
      </c:spPr>
    </c:plotArea>
    <c:legend>
      <c:legendPos val="b"/>
      <c:layout>
        <c:manualLayout>
          <c:xMode val="edge"/>
          <c:yMode val="edge"/>
          <c:x val="4.9999975258397174E-2"/>
          <c:y val="0.96485782391150521"/>
          <c:w val="0.94583494085025011"/>
          <c:h val="3.5142176088494743E-2"/>
        </c:manualLayout>
      </c:layout>
      <c:overlay val="0"/>
      <c:spPr>
        <a:noFill/>
        <a:ln>
          <a:noFill/>
        </a:ln>
        <a:effectLst/>
      </c:spPr>
      <c:txPr>
        <a:bodyPr rot="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7.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8.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_rels/drawing7.xml.rels><?xml version="1.0" encoding="UTF-8" standalone="yes"?>
<Relationships xmlns="http://schemas.openxmlformats.org/package/2006/relationships"><Relationship Id="rId1" Type="http://schemas.openxmlformats.org/officeDocument/2006/relationships/chart" Target="../charts/chart4.xml"/></Relationships>
</file>

<file path=xl/drawings/_rels/drawing8.xml.rels><?xml version="1.0" encoding="UTF-8" standalone="yes"?>
<Relationships xmlns="http://schemas.openxmlformats.org/package/2006/relationships"><Relationship Id="rId1" Type="http://schemas.openxmlformats.org/officeDocument/2006/relationships/chart" Target="../charts/chart5.xml"/></Relationships>
</file>

<file path=xl/drawings/_rels/drawing9.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8</xdr:col>
      <xdr:colOff>175260</xdr:colOff>
      <xdr:row>18</xdr:row>
      <xdr:rowOff>114300</xdr:rowOff>
    </xdr:from>
    <xdr:to>
      <xdr:col>26</xdr:col>
      <xdr:colOff>619383</xdr:colOff>
      <xdr:row>51</xdr:row>
      <xdr:rowOff>160473</xdr:rowOff>
    </xdr:to>
    <xdr:graphicFrame macro="">
      <xdr:nvGraphicFramePr>
        <xdr:cNvPr id="2" name="Chart 1">
          <a:extLst>
            <a:ext uri="{FF2B5EF4-FFF2-40B4-BE49-F238E27FC236}">
              <a16:creationId xmlns:a16="http://schemas.microsoft.com/office/drawing/2014/main" id="{6EFC0B5F-8013-4FD8-B9B4-D1AF129B3C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24</xdr:col>
      <xdr:colOff>637223</xdr:colOff>
      <xdr:row>38</xdr:row>
      <xdr:rowOff>146685</xdr:rowOff>
    </xdr:from>
    <xdr:to>
      <xdr:col>27</xdr:col>
      <xdr:colOff>12879</xdr:colOff>
      <xdr:row>48</xdr:row>
      <xdr:rowOff>35367</xdr:rowOff>
    </xdr:to>
    <xdr:grpSp>
      <xdr:nvGrpSpPr>
        <xdr:cNvPr id="3" name="Group 2">
          <a:extLst>
            <a:ext uri="{FF2B5EF4-FFF2-40B4-BE49-F238E27FC236}">
              <a16:creationId xmlns:a16="http://schemas.microsoft.com/office/drawing/2014/main" id="{6D535CCC-6E08-4B80-B39C-9ED68AE02962}"/>
            </a:ext>
          </a:extLst>
        </xdr:cNvPr>
        <xdr:cNvGrpSpPr/>
      </xdr:nvGrpSpPr>
      <xdr:grpSpPr>
        <a:xfrm>
          <a:off x="17462183" y="7096125"/>
          <a:ext cx="1295896" cy="1717482"/>
          <a:chOff x="19955973" y="17598522"/>
          <a:chExt cx="1292086" cy="1700337"/>
        </a:xfrm>
      </xdr:grpSpPr>
      <xdr:grpSp>
        <xdr:nvGrpSpPr>
          <xdr:cNvPr id="4" name="Group 3">
            <a:extLst>
              <a:ext uri="{FF2B5EF4-FFF2-40B4-BE49-F238E27FC236}">
                <a16:creationId xmlns:a16="http://schemas.microsoft.com/office/drawing/2014/main" id="{CBE90A92-CA13-4121-AE37-F279E912A8E0}"/>
              </a:ext>
            </a:extLst>
          </xdr:cNvPr>
          <xdr:cNvGrpSpPr/>
        </xdr:nvGrpSpPr>
        <xdr:grpSpPr>
          <a:xfrm>
            <a:off x="19955973" y="17598522"/>
            <a:ext cx="1292086" cy="1700337"/>
            <a:chOff x="22991715" y="15799813"/>
            <a:chExt cx="1111840" cy="1685166"/>
          </a:xfrm>
        </xdr:grpSpPr>
        <xdr:grpSp>
          <xdr:nvGrpSpPr>
            <xdr:cNvPr id="8" name="Group 7">
              <a:extLst>
                <a:ext uri="{FF2B5EF4-FFF2-40B4-BE49-F238E27FC236}">
                  <a16:creationId xmlns:a16="http://schemas.microsoft.com/office/drawing/2014/main" id="{6691919B-D8F4-49D3-99F9-11F673500BBC}"/>
                </a:ext>
              </a:extLst>
            </xdr:cNvPr>
            <xdr:cNvGrpSpPr/>
          </xdr:nvGrpSpPr>
          <xdr:grpSpPr>
            <a:xfrm>
              <a:off x="22991715" y="15799813"/>
              <a:ext cx="1111840" cy="1685166"/>
              <a:chOff x="18150417" y="6395937"/>
              <a:chExt cx="1114797" cy="1706654"/>
            </a:xfrm>
          </xdr:grpSpPr>
          <xdr:sp macro="" textlink="">
            <xdr:nvSpPr>
              <xdr:cNvPr id="10" name="Rectangle 9">
                <a:extLst>
                  <a:ext uri="{FF2B5EF4-FFF2-40B4-BE49-F238E27FC236}">
                    <a16:creationId xmlns:a16="http://schemas.microsoft.com/office/drawing/2014/main" id="{79E9EEAF-9066-4FFC-9C8C-6A46CBEBD0B2}"/>
                  </a:ext>
                </a:extLst>
              </xdr:cNvPr>
              <xdr:cNvSpPr/>
            </xdr:nvSpPr>
            <xdr:spPr>
              <a:xfrm>
                <a:off x="18157523" y="7261963"/>
                <a:ext cx="177800" cy="176741"/>
              </a:xfrm>
              <a:prstGeom prst="rect">
                <a:avLst/>
              </a:prstGeom>
              <a:solidFill>
                <a:schemeClr val="accent5">
                  <a:lumMod val="75000"/>
                </a:schemeClr>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nvGrpSpPr>
              <xdr:cNvPr id="11" name="Group 10">
                <a:extLst>
                  <a:ext uri="{FF2B5EF4-FFF2-40B4-BE49-F238E27FC236}">
                    <a16:creationId xmlns:a16="http://schemas.microsoft.com/office/drawing/2014/main" id="{4FA73BFC-0726-49C0-9265-FF4A614E79D5}"/>
                  </a:ext>
                </a:extLst>
              </xdr:cNvPr>
              <xdr:cNvGrpSpPr/>
            </xdr:nvGrpSpPr>
            <xdr:grpSpPr>
              <a:xfrm>
                <a:off x="18150417" y="6395937"/>
                <a:ext cx="1114797" cy="1706654"/>
                <a:chOff x="18150417" y="6395937"/>
                <a:chExt cx="1114797" cy="1706654"/>
              </a:xfrm>
            </xdr:grpSpPr>
            <xdr:grpSp>
              <xdr:nvGrpSpPr>
                <xdr:cNvPr id="12" name="Group 11">
                  <a:extLst>
                    <a:ext uri="{FF2B5EF4-FFF2-40B4-BE49-F238E27FC236}">
                      <a16:creationId xmlns:a16="http://schemas.microsoft.com/office/drawing/2014/main" id="{9A735FC3-540E-4888-8210-43C31D79C55B}"/>
                    </a:ext>
                  </a:extLst>
                </xdr:cNvPr>
                <xdr:cNvGrpSpPr/>
              </xdr:nvGrpSpPr>
              <xdr:grpSpPr>
                <a:xfrm>
                  <a:off x="18150417" y="6440858"/>
                  <a:ext cx="184754" cy="1627875"/>
                  <a:chOff x="18150417" y="6440858"/>
                  <a:chExt cx="184754" cy="1627875"/>
                </a:xfrm>
              </xdr:grpSpPr>
              <xdr:grpSp>
                <xdr:nvGrpSpPr>
                  <xdr:cNvPr id="16" name="Group 15">
                    <a:extLst>
                      <a:ext uri="{FF2B5EF4-FFF2-40B4-BE49-F238E27FC236}">
                        <a16:creationId xmlns:a16="http://schemas.microsoft.com/office/drawing/2014/main" id="{36F49A4C-356F-4A80-AC36-AFAA7BBB9BE8}"/>
                      </a:ext>
                    </a:extLst>
                  </xdr:cNvPr>
                  <xdr:cNvGrpSpPr/>
                </xdr:nvGrpSpPr>
                <xdr:grpSpPr>
                  <a:xfrm>
                    <a:off x="18150417" y="6704544"/>
                    <a:ext cx="182033" cy="1364189"/>
                    <a:chOff x="18150417" y="6704544"/>
                    <a:chExt cx="182033" cy="1364189"/>
                  </a:xfrm>
                </xdr:grpSpPr>
                <xdr:sp macro="" textlink="">
                  <xdr:nvSpPr>
                    <xdr:cNvPr id="18" name="Rectangle 17">
                      <a:extLst>
                        <a:ext uri="{FF2B5EF4-FFF2-40B4-BE49-F238E27FC236}">
                          <a16:creationId xmlns:a16="http://schemas.microsoft.com/office/drawing/2014/main" id="{2372E28F-4FE8-4A8C-A6DC-5C2BFC7E7332}"/>
                        </a:ext>
                      </a:extLst>
                    </xdr:cNvPr>
                    <xdr:cNvSpPr/>
                  </xdr:nvSpPr>
                  <xdr:spPr>
                    <a:xfrm>
                      <a:off x="18154650" y="6983781"/>
                      <a:ext cx="177800" cy="176742"/>
                    </a:xfrm>
                    <a:prstGeom prst="rect">
                      <a:avLst/>
                    </a:prstGeom>
                    <a:solidFill>
                      <a:srgbClr val="66CCFF"/>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9" name="Rectangle 18">
                      <a:extLst>
                        <a:ext uri="{FF2B5EF4-FFF2-40B4-BE49-F238E27FC236}">
                          <a16:creationId xmlns:a16="http://schemas.microsoft.com/office/drawing/2014/main" id="{5A8C994A-8DD7-4F17-83E4-0AA1F14BC6BF}"/>
                        </a:ext>
                      </a:extLst>
                    </xdr:cNvPr>
                    <xdr:cNvSpPr/>
                  </xdr:nvSpPr>
                  <xdr:spPr>
                    <a:xfrm>
                      <a:off x="18153139" y="6704544"/>
                      <a:ext cx="177799" cy="176741"/>
                    </a:xfrm>
                    <a:prstGeom prst="rect">
                      <a:avLst/>
                    </a:prstGeom>
                    <a:solidFill>
                      <a:schemeClr val="accent1">
                        <a:lumMod val="40000"/>
                        <a:lumOff val="60000"/>
                      </a:schemeClr>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0" name="Rectangle 19">
                      <a:extLst>
                        <a:ext uri="{FF2B5EF4-FFF2-40B4-BE49-F238E27FC236}">
                          <a16:creationId xmlns:a16="http://schemas.microsoft.com/office/drawing/2014/main" id="{50B151FF-E257-4FD3-BBB8-51664D6D27EE}"/>
                        </a:ext>
                      </a:extLst>
                    </xdr:cNvPr>
                    <xdr:cNvSpPr/>
                  </xdr:nvSpPr>
                  <xdr:spPr>
                    <a:xfrm>
                      <a:off x="18150417" y="7891992"/>
                      <a:ext cx="177800" cy="176741"/>
                    </a:xfrm>
                    <a:prstGeom prst="rect">
                      <a:avLst/>
                    </a:prstGeom>
                    <a:solidFill>
                      <a:srgbClr val="FF0000"/>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17" name="Rectangle 16">
                    <a:extLst>
                      <a:ext uri="{FF2B5EF4-FFF2-40B4-BE49-F238E27FC236}">
                        <a16:creationId xmlns:a16="http://schemas.microsoft.com/office/drawing/2014/main" id="{EBF9A9FD-381B-4EBC-A022-B8AD9C2B4156}"/>
                      </a:ext>
                    </a:extLst>
                  </xdr:cNvPr>
                  <xdr:cNvSpPr/>
                </xdr:nvSpPr>
                <xdr:spPr>
                  <a:xfrm>
                    <a:off x="18157371" y="6440858"/>
                    <a:ext cx="177800" cy="176742"/>
                  </a:xfrm>
                  <a:prstGeom prst="rect">
                    <a:avLst/>
                  </a:prstGeom>
                  <a:solidFill>
                    <a:srgbClr val="CCECFF"/>
                  </a:solidFill>
                  <a:ln w="63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13" name="Rectangle 12">
                  <a:extLst>
                    <a:ext uri="{FF2B5EF4-FFF2-40B4-BE49-F238E27FC236}">
                      <a16:creationId xmlns:a16="http://schemas.microsoft.com/office/drawing/2014/main" id="{AE5EF49C-A53F-46B9-898A-F3FCE0E257BD}"/>
                    </a:ext>
                  </a:extLst>
                </xdr:cNvPr>
                <xdr:cNvSpPr/>
              </xdr:nvSpPr>
              <xdr:spPr>
                <a:xfrm>
                  <a:off x="18379393" y="6395937"/>
                  <a:ext cx="828979" cy="255218"/>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 0.7</a:t>
                  </a:r>
                  <a:r>
                    <a:rPr lang="en-US" sz="1200" b="1" baseline="0">
                      <a:solidFill>
                        <a:schemeClr val="tx1"/>
                      </a:solidFill>
                    </a:rPr>
                    <a:t> MAF</a:t>
                  </a:r>
                  <a:endParaRPr lang="en-US" sz="1200" b="1">
                    <a:solidFill>
                      <a:schemeClr val="tx1"/>
                    </a:solidFill>
                  </a:endParaRPr>
                </a:p>
              </xdr:txBody>
            </xdr:sp>
            <xdr:sp macro="" textlink="">
              <xdr:nvSpPr>
                <xdr:cNvPr id="14" name="Rectangle 13">
                  <a:extLst>
                    <a:ext uri="{FF2B5EF4-FFF2-40B4-BE49-F238E27FC236}">
                      <a16:creationId xmlns:a16="http://schemas.microsoft.com/office/drawing/2014/main" id="{9E63DF96-83A1-4824-89F9-98EDF5023370}"/>
                    </a:ext>
                  </a:extLst>
                </xdr:cNvPr>
                <xdr:cNvSpPr/>
              </xdr:nvSpPr>
              <xdr:spPr>
                <a:xfrm>
                  <a:off x="18377458" y="6650567"/>
                  <a:ext cx="806040" cy="315383"/>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 0.8 MAF</a:t>
                  </a:r>
                </a:p>
              </xdr:txBody>
            </xdr:sp>
            <xdr:sp macro="" textlink="">
              <xdr:nvSpPr>
                <xdr:cNvPr id="15" name="Rectangle 14">
                  <a:extLst>
                    <a:ext uri="{FF2B5EF4-FFF2-40B4-BE49-F238E27FC236}">
                      <a16:creationId xmlns:a16="http://schemas.microsoft.com/office/drawing/2014/main" id="{04D35422-F822-4672-8AEB-D4848B0D3C47}"/>
                    </a:ext>
                  </a:extLst>
                </xdr:cNvPr>
                <xdr:cNvSpPr/>
              </xdr:nvSpPr>
              <xdr:spPr>
                <a:xfrm>
                  <a:off x="18352932" y="7844077"/>
                  <a:ext cx="912282" cy="258514"/>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 Ideal</a:t>
                  </a:r>
                  <a:r>
                    <a:rPr lang="en-US" sz="1200" b="1" baseline="0">
                      <a:solidFill>
                        <a:schemeClr val="tx1"/>
                      </a:solidFill>
                    </a:rPr>
                    <a:t> </a:t>
                  </a:r>
                  <a:r>
                    <a:rPr lang="en-US" sz="1200" b="1">
                      <a:solidFill>
                        <a:schemeClr val="tx1"/>
                      </a:solidFill>
                    </a:rPr>
                    <a:t>Point</a:t>
                  </a:r>
                </a:p>
              </xdr:txBody>
            </xdr:sp>
          </xdr:grpSp>
        </xdr:grpSp>
        <xdr:sp macro="" textlink="">
          <xdr:nvSpPr>
            <xdr:cNvPr id="9" name="Rectangle 8">
              <a:extLst>
                <a:ext uri="{FF2B5EF4-FFF2-40B4-BE49-F238E27FC236}">
                  <a16:creationId xmlns:a16="http://schemas.microsoft.com/office/drawing/2014/main" id="{9B7EE6A1-1F17-4071-9604-48F5296B9E77}"/>
                </a:ext>
              </a:extLst>
            </xdr:cNvPr>
            <xdr:cNvSpPr/>
          </xdr:nvSpPr>
          <xdr:spPr>
            <a:xfrm>
              <a:off x="22994450" y="16952514"/>
              <a:ext cx="177800" cy="174564"/>
            </a:xfrm>
            <a:prstGeom prst="rect">
              <a:avLst/>
            </a:prstGeom>
            <a:solidFill>
              <a:schemeClr val="accent1">
                <a:lumMod val="50000"/>
              </a:schemeClr>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5" name="Rectangle 4">
            <a:extLst>
              <a:ext uri="{FF2B5EF4-FFF2-40B4-BE49-F238E27FC236}">
                <a16:creationId xmlns:a16="http://schemas.microsoft.com/office/drawing/2014/main" id="{95F26ECA-DF47-46C5-B9F0-6386B44E6E61}"/>
              </a:ext>
            </a:extLst>
          </xdr:cNvPr>
          <xdr:cNvSpPr/>
        </xdr:nvSpPr>
        <xdr:spPr>
          <a:xfrm>
            <a:off x="20206203" y="18115042"/>
            <a:ext cx="934225" cy="314216"/>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 0.9 MAF</a:t>
            </a:r>
          </a:p>
        </xdr:txBody>
      </xdr:sp>
      <xdr:sp macro="" textlink="">
        <xdr:nvSpPr>
          <xdr:cNvPr id="6" name="Rectangle 5">
            <a:extLst>
              <a:ext uri="{FF2B5EF4-FFF2-40B4-BE49-F238E27FC236}">
                <a16:creationId xmlns:a16="http://schemas.microsoft.com/office/drawing/2014/main" id="{761655CF-73B3-4E07-8705-C5848DD48184}"/>
              </a:ext>
            </a:extLst>
          </xdr:cNvPr>
          <xdr:cNvSpPr/>
        </xdr:nvSpPr>
        <xdr:spPr>
          <a:xfrm>
            <a:off x="20206203" y="18397802"/>
            <a:ext cx="934225" cy="314216"/>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 1.0 MAF</a:t>
            </a:r>
          </a:p>
        </xdr:txBody>
      </xdr:sp>
      <xdr:sp macro="" textlink="">
        <xdr:nvSpPr>
          <xdr:cNvPr id="7" name="Rectangle 6">
            <a:extLst>
              <a:ext uri="{FF2B5EF4-FFF2-40B4-BE49-F238E27FC236}">
                <a16:creationId xmlns:a16="http://schemas.microsoft.com/office/drawing/2014/main" id="{2B653A71-C211-4F5A-8CDF-4A6D29B478A7}"/>
              </a:ext>
            </a:extLst>
          </xdr:cNvPr>
          <xdr:cNvSpPr/>
        </xdr:nvSpPr>
        <xdr:spPr>
          <a:xfrm>
            <a:off x="20202085" y="18695641"/>
            <a:ext cx="934225" cy="314216"/>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 1.1 MAF</a:t>
            </a:r>
          </a:p>
        </xdr:txBody>
      </xdr:sp>
    </xdr:grpSp>
    <xdr:clientData/>
  </xdr:twoCellAnchor>
</xdr:wsDr>
</file>

<file path=xl/drawings/drawing10.xml><?xml version="1.0" encoding="utf-8"?>
<xdr:wsDr xmlns:xdr="http://schemas.openxmlformats.org/drawingml/2006/spreadsheetDrawing" xmlns:a="http://schemas.openxmlformats.org/drawingml/2006/main">
  <xdr:twoCellAnchor>
    <xdr:from>
      <xdr:col>19</xdr:col>
      <xdr:colOff>28574</xdr:colOff>
      <xdr:row>8</xdr:row>
      <xdr:rowOff>1904</xdr:rowOff>
    </xdr:from>
    <xdr:to>
      <xdr:col>38</xdr:col>
      <xdr:colOff>28575</xdr:colOff>
      <xdr:row>42</xdr:row>
      <xdr:rowOff>33337</xdr:rowOff>
    </xdr:to>
    <xdr:grpSp>
      <xdr:nvGrpSpPr>
        <xdr:cNvPr id="2" name="Group 1">
          <a:extLst>
            <a:ext uri="{FF2B5EF4-FFF2-40B4-BE49-F238E27FC236}">
              <a16:creationId xmlns:a16="http://schemas.microsoft.com/office/drawing/2014/main" id="{4F7221F8-5650-427D-8E10-F01E877284BC}"/>
            </a:ext>
          </a:extLst>
        </xdr:cNvPr>
        <xdr:cNvGrpSpPr/>
      </xdr:nvGrpSpPr>
      <xdr:grpSpPr>
        <a:xfrm>
          <a:off x="15483655" y="3178952"/>
          <a:ext cx="12142839" cy="6846417"/>
          <a:chOff x="13125449" y="2447924"/>
          <a:chExt cx="12125326" cy="6443663"/>
        </a:xfrm>
      </xdr:grpSpPr>
      <xdr:graphicFrame macro="">
        <xdr:nvGraphicFramePr>
          <xdr:cNvPr id="3" name="Chart 2">
            <a:extLst>
              <a:ext uri="{FF2B5EF4-FFF2-40B4-BE49-F238E27FC236}">
                <a16:creationId xmlns:a16="http://schemas.microsoft.com/office/drawing/2014/main" id="{1EFEF08D-03AC-42CA-B444-8F446212E041}"/>
              </a:ext>
            </a:extLst>
          </xdr:cNvPr>
          <xdr:cNvGraphicFramePr>
            <a:graphicFrameLocks/>
          </xdr:cNvGraphicFramePr>
        </xdr:nvGraphicFramePr>
        <xdr:xfrm>
          <a:off x="13125449" y="2447924"/>
          <a:ext cx="12125326" cy="6443663"/>
        </xdr:xfrm>
        <a:graphic>
          <a:graphicData uri="http://schemas.openxmlformats.org/drawingml/2006/chart">
            <c:chart xmlns:c="http://schemas.openxmlformats.org/drawingml/2006/chart" xmlns:r="http://schemas.openxmlformats.org/officeDocument/2006/relationships" r:id="rId1"/>
          </a:graphicData>
        </a:graphic>
      </xdr:graphicFrame>
      <xdr:grpSp>
        <xdr:nvGrpSpPr>
          <xdr:cNvPr id="4" name="Group 3">
            <a:extLst>
              <a:ext uri="{FF2B5EF4-FFF2-40B4-BE49-F238E27FC236}">
                <a16:creationId xmlns:a16="http://schemas.microsoft.com/office/drawing/2014/main" id="{3FDEFBDF-7021-40FC-BF21-174E290045D3}"/>
              </a:ext>
            </a:extLst>
          </xdr:cNvPr>
          <xdr:cNvGrpSpPr/>
        </xdr:nvGrpSpPr>
        <xdr:grpSpPr>
          <a:xfrm>
            <a:off x="13954125" y="8290413"/>
            <a:ext cx="10984974" cy="304155"/>
            <a:chOff x="943456" y="6151576"/>
            <a:chExt cx="10984974" cy="304155"/>
          </a:xfrm>
        </xdr:grpSpPr>
        <xdr:grpSp>
          <xdr:nvGrpSpPr>
            <xdr:cNvPr id="204" name="Group 203">
              <a:extLst>
                <a:ext uri="{FF2B5EF4-FFF2-40B4-BE49-F238E27FC236}">
                  <a16:creationId xmlns:a16="http://schemas.microsoft.com/office/drawing/2014/main" id="{81CFFEA9-D240-450B-9D29-E3E1BD23B3BC}"/>
                </a:ext>
              </a:extLst>
            </xdr:cNvPr>
            <xdr:cNvGrpSpPr/>
          </xdr:nvGrpSpPr>
          <xdr:grpSpPr>
            <a:xfrm>
              <a:off x="943456" y="6151576"/>
              <a:ext cx="2928129" cy="207198"/>
              <a:chOff x="755540" y="5813937"/>
              <a:chExt cx="2928129" cy="207165"/>
            </a:xfrm>
          </xdr:grpSpPr>
          <xdr:sp macro="" textlink="">
            <xdr:nvSpPr>
              <xdr:cNvPr id="230" name="TextBox 77">
                <a:extLst>
                  <a:ext uri="{FF2B5EF4-FFF2-40B4-BE49-F238E27FC236}">
                    <a16:creationId xmlns:a16="http://schemas.microsoft.com/office/drawing/2014/main" id="{38F1D29D-7FDD-4F25-ACF3-D937D2E7563C}"/>
                  </a:ext>
                </a:extLst>
              </xdr:cNvPr>
              <xdr:cNvSpPr txBox="1"/>
            </xdr:nvSpPr>
            <xdr:spPr>
              <a:xfrm>
                <a:off x="755540" y="5823046"/>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100">
                    <a:solidFill>
                      <a:schemeClr val="tx1">
                        <a:lumMod val="65000"/>
                        <a:lumOff val="35000"/>
                      </a:schemeClr>
                    </a:solidFill>
                    <a:latin typeface="Calibri" panose="020F0502020204030204" pitchFamily="34" charset="0"/>
                    <a:ea typeface="Calibri" panose="020F0502020204030204" pitchFamily="34" charset="0"/>
                    <a:cs typeface="Times New Roman" panose="02020603050405020304" pitchFamily="18" charset="0"/>
                  </a:rPr>
                  <a:t>d1</a:t>
                </a:r>
                <a:endParaRPr lang="en-US" sz="16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1" name="TextBox 77">
                <a:extLst>
                  <a:ext uri="{FF2B5EF4-FFF2-40B4-BE49-F238E27FC236}">
                    <a16:creationId xmlns:a16="http://schemas.microsoft.com/office/drawing/2014/main" id="{F40A1D76-FE09-411F-9D4E-780D3D266552}"/>
                  </a:ext>
                </a:extLst>
              </xdr:cNvPr>
              <xdr:cNvSpPr txBox="1"/>
            </xdr:nvSpPr>
            <xdr:spPr>
              <a:xfrm>
                <a:off x="1149195" y="5813937"/>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100">
                    <a:solidFill>
                      <a:schemeClr val="tx1">
                        <a:lumMod val="65000"/>
                        <a:lumOff val="35000"/>
                      </a:schemeClr>
                    </a:solidFill>
                    <a:latin typeface="Calibri" panose="020F0502020204030204" pitchFamily="34" charset="0"/>
                    <a:ea typeface="Calibri" panose="020F0502020204030204" pitchFamily="34" charset="0"/>
                    <a:cs typeface="Times New Roman" panose="02020603050405020304" pitchFamily="18" charset="0"/>
                  </a:rPr>
                  <a:t>d2</a:t>
                </a:r>
                <a:endParaRPr lang="en-US" sz="16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2" name="TextBox 77">
                <a:extLst>
                  <a:ext uri="{FF2B5EF4-FFF2-40B4-BE49-F238E27FC236}">
                    <a16:creationId xmlns:a16="http://schemas.microsoft.com/office/drawing/2014/main" id="{BEFABAB9-E52A-425C-A203-DF937C39EAD3}"/>
                  </a:ext>
                </a:extLst>
              </xdr:cNvPr>
              <xdr:cNvSpPr txBox="1"/>
            </xdr:nvSpPr>
            <xdr:spPr>
              <a:xfrm>
                <a:off x="2599268" y="5823520"/>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100">
                    <a:solidFill>
                      <a:schemeClr val="tx1">
                        <a:lumMod val="65000"/>
                        <a:lumOff val="35000"/>
                      </a:schemeClr>
                    </a:solidFill>
                    <a:latin typeface="Calibri" panose="020F0502020204030204" pitchFamily="34" charset="0"/>
                    <a:ea typeface="Calibri" panose="020F0502020204030204" pitchFamily="34" charset="0"/>
                    <a:cs typeface="Times New Roman" panose="02020603050405020304" pitchFamily="18" charset="0"/>
                  </a:rPr>
                  <a:t>d6</a:t>
                </a:r>
                <a:endParaRPr lang="en-US" sz="16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3" name="TextBox 77">
                <a:extLst>
                  <a:ext uri="{FF2B5EF4-FFF2-40B4-BE49-F238E27FC236}">
                    <a16:creationId xmlns:a16="http://schemas.microsoft.com/office/drawing/2014/main" id="{B01FD4FC-F337-46BC-A297-E365EB6BEC52}"/>
                  </a:ext>
                </a:extLst>
              </xdr:cNvPr>
              <xdr:cNvSpPr txBox="1"/>
            </xdr:nvSpPr>
            <xdr:spPr>
              <a:xfrm>
                <a:off x="2231715" y="5828074"/>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100">
                    <a:solidFill>
                      <a:schemeClr val="tx1">
                        <a:lumMod val="65000"/>
                        <a:lumOff val="35000"/>
                      </a:schemeClr>
                    </a:solidFill>
                    <a:latin typeface="Calibri" panose="020F0502020204030204" pitchFamily="34" charset="0"/>
                    <a:ea typeface="Calibri" panose="020F0502020204030204" pitchFamily="34" charset="0"/>
                    <a:cs typeface="Times New Roman" panose="02020603050405020304" pitchFamily="18" charset="0"/>
                  </a:rPr>
                  <a:t>d5</a:t>
                </a:r>
                <a:endParaRPr lang="en-US" sz="16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4" name="TextBox 77">
                <a:extLst>
                  <a:ext uri="{FF2B5EF4-FFF2-40B4-BE49-F238E27FC236}">
                    <a16:creationId xmlns:a16="http://schemas.microsoft.com/office/drawing/2014/main" id="{044A65AC-7A02-49D4-B4C5-48049ECE2878}"/>
                  </a:ext>
                </a:extLst>
              </xdr:cNvPr>
              <xdr:cNvSpPr txBox="1"/>
            </xdr:nvSpPr>
            <xdr:spPr>
              <a:xfrm>
                <a:off x="1868634" y="5822810"/>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100">
                    <a:solidFill>
                      <a:schemeClr val="tx1">
                        <a:lumMod val="65000"/>
                        <a:lumOff val="35000"/>
                      </a:schemeClr>
                    </a:solidFill>
                    <a:latin typeface="Calibri" panose="020F0502020204030204" pitchFamily="34" charset="0"/>
                    <a:ea typeface="Calibri" panose="020F0502020204030204" pitchFamily="34" charset="0"/>
                    <a:cs typeface="Times New Roman" panose="02020603050405020304" pitchFamily="18" charset="0"/>
                  </a:rPr>
                  <a:t>d4</a:t>
                </a:r>
                <a:endParaRPr lang="en-US" sz="16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5" name="TextBox 77">
                <a:extLst>
                  <a:ext uri="{FF2B5EF4-FFF2-40B4-BE49-F238E27FC236}">
                    <a16:creationId xmlns:a16="http://schemas.microsoft.com/office/drawing/2014/main" id="{A6194370-4735-4C5D-943F-E6DC92DA03F4}"/>
                  </a:ext>
                </a:extLst>
              </xdr:cNvPr>
              <xdr:cNvSpPr txBox="1"/>
            </xdr:nvSpPr>
            <xdr:spPr>
              <a:xfrm>
                <a:off x="1522634" y="5819428"/>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100">
                    <a:solidFill>
                      <a:schemeClr val="tx1">
                        <a:lumMod val="65000"/>
                        <a:lumOff val="35000"/>
                      </a:schemeClr>
                    </a:solidFill>
                    <a:latin typeface="Calibri" panose="020F0502020204030204" pitchFamily="34" charset="0"/>
                    <a:ea typeface="Calibri" panose="020F0502020204030204" pitchFamily="34" charset="0"/>
                    <a:cs typeface="Times New Roman" panose="02020603050405020304" pitchFamily="18" charset="0"/>
                  </a:rPr>
                  <a:t>d3</a:t>
                </a:r>
                <a:endParaRPr lang="en-US" sz="16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6" name="TextBox 77">
                <a:extLst>
                  <a:ext uri="{FF2B5EF4-FFF2-40B4-BE49-F238E27FC236}">
                    <a16:creationId xmlns:a16="http://schemas.microsoft.com/office/drawing/2014/main" id="{ABC8A90C-5F24-4B59-922D-401BC8499FAC}"/>
                  </a:ext>
                </a:extLst>
              </xdr:cNvPr>
              <xdr:cNvSpPr txBox="1"/>
            </xdr:nvSpPr>
            <xdr:spPr>
              <a:xfrm>
                <a:off x="3340297" y="5836477"/>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100">
                    <a:solidFill>
                      <a:schemeClr val="tx1">
                        <a:lumMod val="65000"/>
                        <a:lumOff val="35000"/>
                      </a:schemeClr>
                    </a:solidFill>
                    <a:latin typeface="Calibri" panose="020F0502020204030204" pitchFamily="34" charset="0"/>
                    <a:ea typeface="Calibri" panose="020F0502020204030204" pitchFamily="34" charset="0"/>
                    <a:cs typeface="Times New Roman" panose="02020603050405020304" pitchFamily="18" charset="0"/>
                  </a:rPr>
                  <a:t>d8</a:t>
                </a:r>
                <a:endParaRPr lang="en-US" sz="16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7" name="TextBox 77">
                <a:extLst>
                  <a:ext uri="{FF2B5EF4-FFF2-40B4-BE49-F238E27FC236}">
                    <a16:creationId xmlns:a16="http://schemas.microsoft.com/office/drawing/2014/main" id="{1A217E03-8CE3-420F-B2C9-3A073E162FFB}"/>
                  </a:ext>
                </a:extLst>
              </xdr:cNvPr>
              <xdr:cNvSpPr txBox="1"/>
            </xdr:nvSpPr>
            <xdr:spPr>
              <a:xfrm>
                <a:off x="2966551" y="5828605"/>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100">
                    <a:solidFill>
                      <a:schemeClr val="tx1">
                        <a:lumMod val="65000"/>
                        <a:lumOff val="35000"/>
                      </a:schemeClr>
                    </a:solidFill>
                    <a:latin typeface="Calibri" panose="020F0502020204030204" pitchFamily="34" charset="0"/>
                    <a:ea typeface="Calibri" panose="020F0502020204030204" pitchFamily="34" charset="0"/>
                    <a:cs typeface="Times New Roman" panose="02020603050405020304" pitchFamily="18" charset="0"/>
                  </a:rPr>
                  <a:t>d7</a:t>
                </a:r>
                <a:endParaRPr lang="en-US" sz="16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grpSp>
        <xdr:sp macro="" textlink="">
          <xdr:nvSpPr>
            <xdr:cNvPr id="205" name="TextBox 77">
              <a:extLst>
                <a:ext uri="{FF2B5EF4-FFF2-40B4-BE49-F238E27FC236}">
                  <a16:creationId xmlns:a16="http://schemas.microsoft.com/office/drawing/2014/main" id="{339DCB4E-CDDE-42E5-9A32-CFD5571B1B4B}"/>
                </a:ext>
              </a:extLst>
            </xdr:cNvPr>
            <xdr:cNvSpPr txBox="1"/>
          </xdr:nvSpPr>
          <xdr:spPr>
            <a:xfrm>
              <a:off x="3853051" y="6175372"/>
              <a:ext cx="343407" cy="18464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100">
                  <a:solidFill>
                    <a:schemeClr val="tx1">
                      <a:lumMod val="65000"/>
                      <a:lumOff val="35000"/>
                    </a:schemeClr>
                  </a:solidFill>
                  <a:latin typeface="Calibri" panose="020F0502020204030204" pitchFamily="34" charset="0"/>
                  <a:ea typeface="Calibri" panose="020F0502020204030204" pitchFamily="34" charset="0"/>
                  <a:cs typeface="Times New Roman" panose="02020603050405020304" pitchFamily="18" charset="0"/>
                </a:rPr>
                <a:t>d9</a:t>
              </a:r>
              <a:endParaRPr lang="en-US" sz="16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grpSp>
          <xdr:nvGrpSpPr>
            <xdr:cNvPr id="206" name="Group 205">
              <a:extLst>
                <a:ext uri="{FF2B5EF4-FFF2-40B4-BE49-F238E27FC236}">
                  <a16:creationId xmlns:a16="http://schemas.microsoft.com/office/drawing/2014/main" id="{4F2F61F5-91F9-4E80-959A-4F39E87E5201}"/>
                </a:ext>
              </a:extLst>
            </xdr:cNvPr>
            <xdr:cNvGrpSpPr/>
          </xdr:nvGrpSpPr>
          <xdr:grpSpPr>
            <a:xfrm>
              <a:off x="4183271" y="6165570"/>
              <a:ext cx="2253966" cy="244503"/>
              <a:chOff x="4063436" y="5827722"/>
              <a:chExt cx="2254039" cy="244487"/>
            </a:xfrm>
          </xdr:grpSpPr>
          <xdr:sp macro="" textlink="">
            <xdr:nvSpPr>
              <xdr:cNvPr id="224" name="TextBox 77">
                <a:extLst>
                  <a:ext uri="{FF2B5EF4-FFF2-40B4-BE49-F238E27FC236}">
                    <a16:creationId xmlns:a16="http://schemas.microsoft.com/office/drawing/2014/main" id="{DA83AB94-65CE-4C1F-9439-6C79FD763CA8}"/>
                  </a:ext>
                </a:extLst>
              </xdr:cNvPr>
              <xdr:cNvSpPr txBox="1"/>
            </xdr:nvSpPr>
            <xdr:spPr>
              <a:xfrm>
                <a:off x="4063436" y="5841726"/>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100">
                    <a:solidFill>
                      <a:schemeClr val="tx1">
                        <a:lumMod val="65000"/>
                        <a:lumOff val="35000"/>
                      </a:schemeClr>
                    </a:solidFill>
                    <a:latin typeface="Calibri" panose="020F0502020204030204" pitchFamily="34" charset="0"/>
                    <a:ea typeface="Calibri" panose="020F0502020204030204" pitchFamily="34" charset="0"/>
                    <a:cs typeface="Times New Roman" panose="02020603050405020304" pitchFamily="18" charset="0"/>
                  </a:rPr>
                  <a:t>d10</a:t>
                </a:r>
                <a:endParaRPr lang="en-US" sz="16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5" name="TextBox 77">
                <a:extLst>
                  <a:ext uri="{FF2B5EF4-FFF2-40B4-BE49-F238E27FC236}">
                    <a16:creationId xmlns:a16="http://schemas.microsoft.com/office/drawing/2014/main" id="{EFE82680-075D-4249-822F-4806E1C61D6E}"/>
                  </a:ext>
                </a:extLst>
              </xdr:cNvPr>
              <xdr:cNvSpPr txBox="1"/>
            </xdr:nvSpPr>
            <xdr:spPr>
              <a:xfrm>
                <a:off x="5568233" y="5827722"/>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100">
                    <a:solidFill>
                      <a:schemeClr val="tx1">
                        <a:lumMod val="65000"/>
                        <a:lumOff val="35000"/>
                      </a:schemeClr>
                    </a:solidFill>
                    <a:latin typeface="Calibri" panose="020F0502020204030204" pitchFamily="34" charset="0"/>
                    <a:ea typeface="Calibri" panose="020F0502020204030204" pitchFamily="34" charset="0"/>
                    <a:cs typeface="Times New Roman" panose="02020603050405020304" pitchFamily="18" charset="0"/>
                  </a:rPr>
                  <a:t>d14</a:t>
                </a:r>
                <a:endParaRPr lang="en-US" sz="16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6" name="TextBox 77">
                <a:extLst>
                  <a:ext uri="{FF2B5EF4-FFF2-40B4-BE49-F238E27FC236}">
                    <a16:creationId xmlns:a16="http://schemas.microsoft.com/office/drawing/2014/main" id="{5ADF24EA-B7BC-463E-8337-5A78FF40B28A}"/>
                  </a:ext>
                </a:extLst>
              </xdr:cNvPr>
              <xdr:cNvSpPr txBox="1"/>
            </xdr:nvSpPr>
            <xdr:spPr>
              <a:xfrm>
                <a:off x="5189494" y="5847499"/>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100">
                    <a:solidFill>
                      <a:schemeClr val="tx1">
                        <a:lumMod val="65000"/>
                        <a:lumOff val="35000"/>
                      </a:schemeClr>
                    </a:solidFill>
                    <a:latin typeface="Calibri" panose="020F0502020204030204" pitchFamily="34" charset="0"/>
                    <a:ea typeface="Calibri" panose="020F0502020204030204" pitchFamily="34" charset="0"/>
                    <a:cs typeface="Times New Roman" panose="02020603050405020304" pitchFamily="18" charset="0"/>
                  </a:rPr>
                  <a:t>d13</a:t>
                </a:r>
                <a:endParaRPr lang="en-US" sz="16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7" name="TextBox 77">
                <a:extLst>
                  <a:ext uri="{FF2B5EF4-FFF2-40B4-BE49-F238E27FC236}">
                    <a16:creationId xmlns:a16="http://schemas.microsoft.com/office/drawing/2014/main" id="{B640C456-0CAD-4AF8-A7B5-048B6DE102AA}"/>
                  </a:ext>
                </a:extLst>
              </xdr:cNvPr>
              <xdr:cNvSpPr txBox="1"/>
            </xdr:nvSpPr>
            <xdr:spPr>
              <a:xfrm>
                <a:off x="5910902" y="5830125"/>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100">
                    <a:solidFill>
                      <a:schemeClr val="tx1">
                        <a:lumMod val="65000"/>
                        <a:lumOff val="35000"/>
                      </a:schemeClr>
                    </a:solidFill>
                    <a:latin typeface="Calibri" panose="020F0502020204030204" pitchFamily="34" charset="0"/>
                    <a:ea typeface="Calibri" panose="020F0502020204030204" pitchFamily="34" charset="0"/>
                    <a:cs typeface="Times New Roman" panose="02020603050405020304" pitchFamily="18" charset="0"/>
                  </a:rPr>
                  <a:t>d15</a:t>
                </a:r>
                <a:endParaRPr lang="en-US" sz="16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8" name="TextBox 77">
                <a:extLst>
                  <a:ext uri="{FF2B5EF4-FFF2-40B4-BE49-F238E27FC236}">
                    <a16:creationId xmlns:a16="http://schemas.microsoft.com/office/drawing/2014/main" id="{1944C843-6696-4C27-B05E-3F92540C4D68}"/>
                  </a:ext>
                </a:extLst>
              </xdr:cNvPr>
              <xdr:cNvSpPr txBox="1"/>
            </xdr:nvSpPr>
            <xdr:spPr>
              <a:xfrm>
                <a:off x="4432087" y="5849058"/>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100">
                    <a:solidFill>
                      <a:schemeClr val="tx1">
                        <a:lumMod val="65000"/>
                        <a:lumOff val="35000"/>
                      </a:schemeClr>
                    </a:solidFill>
                    <a:latin typeface="Calibri" panose="020F0502020204030204" pitchFamily="34" charset="0"/>
                    <a:ea typeface="Calibri" panose="020F0502020204030204" pitchFamily="34" charset="0"/>
                    <a:cs typeface="Times New Roman" panose="02020603050405020304" pitchFamily="18" charset="0"/>
                  </a:rPr>
                  <a:t>d11</a:t>
                </a:r>
                <a:endParaRPr lang="en-US" sz="16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9" name="TextBox 77">
                <a:extLst>
                  <a:ext uri="{FF2B5EF4-FFF2-40B4-BE49-F238E27FC236}">
                    <a16:creationId xmlns:a16="http://schemas.microsoft.com/office/drawing/2014/main" id="{206331D3-526F-46F8-A310-FD9ABDABD784}"/>
                  </a:ext>
                </a:extLst>
              </xdr:cNvPr>
              <xdr:cNvSpPr txBox="1"/>
            </xdr:nvSpPr>
            <xdr:spPr>
              <a:xfrm>
                <a:off x="4797172" y="5847499"/>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100">
                    <a:solidFill>
                      <a:schemeClr val="tx1">
                        <a:lumMod val="65000"/>
                        <a:lumOff val="35000"/>
                      </a:schemeClr>
                    </a:solidFill>
                    <a:latin typeface="Calibri" panose="020F0502020204030204" pitchFamily="34" charset="0"/>
                    <a:ea typeface="Calibri" panose="020F0502020204030204" pitchFamily="34" charset="0"/>
                    <a:cs typeface="Times New Roman" panose="02020603050405020304" pitchFamily="18" charset="0"/>
                  </a:rPr>
                  <a:t>d12</a:t>
                </a:r>
              </a:p>
              <a:p>
                <a:pPr marL="0" marR="0">
                  <a:lnSpc>
                    <a:spcPct val="107000"/>
                  </a:lnSpc>
                  <a:spcBef>
                    <a:spcPts val="0"/>
                  </a:spcBef>
                  <a:spcAft>
                    <a:spcPts val="800"/>
                  </a:spcAft>
                </a:pPr>
                <a:endParaRPr lang="en-US" sz="16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grpSp>
        <xdr:grpSp>
          <xdr:nvGrpSpPr>
            <xdr:cNvPr id="207" name="Group 206">
              <a:extLst>
                <a:ext uri="{FF2B5EF4-FFF2-40B4-BE49-F238E27FC236}">
                  <a16:creationId xmlns:a16="http://schemas.microsoft.com/office/drawing/2014/main" id="{28C8A217-D691-4B25-89BA-68337A226DBF}"/>
                </a:ext>
              </a:extLst>
            </xdr:cNvPr>
            <xdr:cNvGrpSpPr/>
          </xdr:nvGrpSpPr>
          <xdr:grpSpPr>
            <a:xfrm>
              <a:off x="6406278" y="6169645"/>
              <a:ext cx="2234916" cy="240673"/>
              <a:chOff x="4082487" y="5812619"/>
              <a:chExt cx="2234988" cy="240657"/>
            </a:xfrm>
          </xdr:grpSpPr>
          <xdr:sp macro="" textlink="">
            <xdr:nvSpPr>
              <xdr:cNvPr id="218" name="TextBox 77">
                <a:extLst>
                  <a:ext uri="{FF2B5EF4-FFF2-40B4-BE49-F238E27FC236}">
                    <a16:creationId xmlns:a16="http://schemas.microsoft.com/office/drawing/2014/main" id="{F950101C-CAE3-42AD-9832-9B1363332C98}"/>
                  </a:ext>
                </a:extLst>
              </xdr:cNvPr>
              <xdr:cNvSpPr txBox="1"/>
            </xdr:nvSpPr>
            <xdr:spPr>
              <a:xfrm>
                <a:off x="4082487" y="5814397"/>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100">
                    <a:solidFill>
                      <a:schemeClr val="tx1">
                        <a:lumMod val="65000"/>
                        <a:lumOff val="35000"/>
                      </a:schemeClr>
                    </a:solidFill>
                    <a:latin typeface="Calibri" panose="020F0502020204030204" pitchFamily="34" charset="0"/>
                    <a:ea typeface="Calibri" panose="020F0502020204030204" pitchFamily="34" charset="0"/>
                    <a:cs typeface="Times New Roman" panose="02020603050405020304" pitchFamily="18" charset="0"/>
                  </a:rPr>
                  <a:t>d16</a:t>
                </a:r>
                <a:endParaRPr lang="en-US" sz="16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9" name="TextBox 77">
                <a:extLst>
                  <a:ext uri="{FF2B5EF4-FFF2-40B4-BE49-F238E27FC236}">
                    <a16:creationId xmlns:a16="http://schemas.microsoft.com/office/drawing/2014/main" id="{AE18B283-742C-401F-96B8-A6377B30F57E}"/>
                  </a:ext>
                </a:extLst>
              </xdr:cNvPr>
              <xdr:cNvSpPr txBox="1"/>
            </xdr:nvSpPr>
            <xdr:spPr>
              <a:xfrm>
                <a:off x="5534894" y="5827722"/>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100">
                    <a:solidFill>
                      <a:schemeClr val="tx1">
                        <a:lumMod val="65000"/>
                        <a:lumOff val="35000"/>
                      </a:schemeClr>
                    </a:solidFill>
                    <a:latin typeface="Calibri" panose="020F0502020204030204" pitchFamily="34" charset="0"/>
                    <a:ea typeface="Calibri" panose="020F0502020204030204" pitchFamily="34" charset="0"/>
                    <a:cs typeface="Times New Roman" panose="02020603050405020304" pitchFamily="18" charset="0"/>
                  </a:rPr>
                  <a:t>d20</a:t>
                </a:r>
                <a:endParaRPr lang="en-US" sz="16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0" name="TextBox 77">
                <a:extLst>
                  <a:ext uri="{FF2B5EF4-FFF2-40B4-BE49-F238E27FC236}">
                    <a16:creationId xmlns:a16="http://schemas.microsoft.com/office/drawing/2014/main" id="{841FE322-63EC-4A86-A032-8E8CFEC74947}"/>
                  </a:ext>
                </a:extLst>
              </xdr:cNvPr>
              <xdr:cNvSpPr txBox="1"/>
            </xdr:nvSpPr>
            <xdr:spPr>
              <a:xfrm>
                <a:off x="5208544" y="5820170"/>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100">
                    <a:solidFill>
                      <a:schemeClr val="tx1">
                        <a:lumMod val="65000"/>
                        <a:lumOff val="35000"/>
                      </a:schemeClr>
                    </a:solidFill>
                    <a:latin typeface="Calibri" panose="020F0502020204030204" pitchFamily="34" charset="0"/>
                    <a:ea typeface="Calibri" panose="020F0502020204030204" pitchFamily="34" charset="0"/>
                    <a:cs typeface="Times New Roman" panose="02020603050405020304" pitchFamily="18" charset="0"/>
                  </a:rPr>
                  <a:t>d19</a:t>
                </a:r>
                <a:endParaRPr lang="en-US" sz="16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1" name="TextBox 77">
                <a:extLst>
                  <a:ext uri="{FF2B5EF4-FFF2-40B4-BE49-F238E27FC236}">
                    <a16:creationId xmlns:a16="http://schemas.microsoft.com/office/drawing/2014/main" id="{E3418B5F-5922-4905-AD11-6F6920EE0D4F}"/>
                  </a:ext>
                </a:extLst>
              </xdr:cNvPr>
              <xdr:cNvSpPr txBox="1"/>
            </xdr:nvSpPr>
            <xdr:spPr>
              <a:xfrm>
                <a:off x="5910902" y="5830125"/>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100">
                    <a:solidFill>
                      <a:schemeClr val="tx1">
                        <a:lumMod val="65000"/>
                        <a:lumOff val="35000"/>
                      </a:schemeClr>
                    </a:solidFill>
                    <a:latin typeface="Calibri" panose="020F0502020204030204" pitchFamily="34" charset="0"/>
                    <a:ea typeface="Calibri" panose="020F0502020204030204" pitchFamily="34" charset="0"/>
                    <a:cs typeface="Times New Roman" panose="02020603050405020304" pitchFamily="18" charset="0"/>
                  </a:rPr>
                  <a:t>d21</a:t>
                </a:r>
                <a:endParaRPr lang="en-US" sz="16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2" name="TextBox 77">
                <a:extLst>
                  <a:ext uri="{FF2B5EF4-FFF2-40B4-BE49-F238E27FC236}">
                    <a16:creationId xmlns:a16="http://schemas.microsoft.com/office/drawing/2014/main" id="{309D9A09-0D7E-430B-8ECA-5CC4D147B5DB}"/>
                  </a:ext>
                </a:extLst>
              </xdr:cNvPr>
              <xdr:cNvSpPr txBox="1"/>
            </xdr:nvSpPr>
            <xdr:spPr>
              <a:xfrm>
                <a:off x="4441613" y="5812619"/>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100">
                    <a:solidFill>
                      <a:schemeClr val="tx1">
                        <a:lumMod val="65000"/>
                        <a:lumOff val="35000"/>
                      </a:schemeClr>
                    </a:solidFill>
                    <a:latin typeface="Calibri" panose="020F0502020204030204" pitchFamily="34" charset="0"/>
                    <a:ea typeface="Calibri" panose="020F0502020204030204" pitchFamily="34" charset="0"/>
                    <a:cs typeface="Times New Roman" panose="02020603050405020304" pitchFamily="18" charset="0"/>
                  </a:rPr>
                  <a:t>d17</a:t>
                </a:r>
                <a:endParaRPr lang="en-US" sz="16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3" name="TextBox 77">
                <a:extLst>
                  <a:ext uri="{FF2B5EF4-FFF2-40B4-BE49-F238E27FC236}">
                    <a16:creationId xmlns:a16="http://schemas.microsoft.com/office/drawing/2014/main" id="{FB1307D7-7310-4816-94A0-28A03D83C26F}"/>
                  </a:ext>
                </a:extLst>
              </xdr:cNvPr>
              <xdr:cNvSpPr txBox="1"/>
            </xdr:nvSpPr>
            <xdr:spPr>
              <a:xfrm>
                <a:off x="4830510" y="5820170"/>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100">
                    <a:solidFill>
                      <a:schemeClr val="tx1">
                        <a:lumMod val="65000"/>
                        <a:lumOff val="35000"/>
                      </a:schemeClr>
                    </a:solidFill>
                    <a:latin typeface="Calibri" panose="020F0502020204030204" pitchFamily="34" charset="0"/>
                    <a:ea typeface="Calibri" panose="020F0502020204030204" pitchFamily="34" charset="0"/>
                    <a:cs typeface="Times New Roman" panose="02020603050405020304" pitchFamily="18" charset="0"/>
                  </a:rPr>
                  <a:t>d18</a:t>
                </a:r>
              </a:p>
              <a:p>
                <a:pPr marL="0" marR="0">
                  <a:lnSpc>
                    <a:spcPct val="107000"/>
                  </a:lnSpc>
                  <a:spcBef>
                    <a:spcPts val="0"/>
                  </a:spcBef>
                  <a:spcAft>
                    <a:spcPts val="800"/>
                  </a:spcAft>
                </a:pPr>
                <a:endParaRPr lang="en-US" sz="16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grpSp>
        <xdr:grpSp>
          <xdr:nvGrpSpPr>
            <xdr:cNvPr id="208" name="Group 207">
              <a:extLst>
                <a:ext uri="{FF2B5EF4-FFF2-40B4-BE49-F238E27FC236}">
                  <a16:creationId xmlns:a16="http://schemas.microsoft.com/office/drawing/2014/main" id="{CA1995AE-6D24-4B53-924E-EEB8C0B4A017}"/>
                </a:ext>
              </a:extLst>
            </xdr:cNvPr>
            <xdr:cNvGrpSpPr/>
          </xdr:nvGrpSpPr>
          <xdr:grpSpPr>
            <a:xfrm>
              <a:off x="8569267" y="6187697"/>
              <a:ext cx="2234916" cy="240673"/>
              <a:chOff x="4082487" y="5812619"/>
              <a:chExt cx="2234988" cy="240657"/>
            </a:xfrm>
          </xdr:grpSpPr>
          <xdr:sp macro="" textlink="">
            <xdr:nvSpPr>
              <xdr:cNvPr id="212" name="TextBox 77">
                <a:extLst>
                  <a:ext uri="{FF2B5EF4-FFF2-40B4-BE49-F238E27FC236}">
                    <a16:creationId xmlns:a16="http://schemas.microsoft.com/office/drawing/2014/main" id="{903475B0-F7B1-4E87-80AD-8FA7D3DAEA4F}"/>
                  </a:ext>
                </a:extLst>
              </xdr:cNvPr>
              <xdr:cNvSpPr txBox="1"/>
            </xdr:nvSpPr>
            <xdr:spPr>
              <a:xfrm>
                <a:off x="4082487" y="5814397"/>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100">
                    <a:solidFill>
                      <a:schemeClr val="tx1">
                        <a:lumMod val="65000"/>
                        <a:lumOff val="35000"/>
                      </a:schemeClr>
                    </a:solidFill>
                    <a:latin typeface="Calibri" panose="020F0502020204030204" pitchFamily="34" charset="0"/>
                    <a:ea typeface="Calibri" panose="020F0502020204030204" pitchFamily="34" charset="0"/>
                    <a:cs typeface="Times New Roman" panose="02020603050405020304" pitchFamily="18" charset="0"/>
                  </a:rPr>
                  <a:t>d22</a:t>
                </a:r>
                <a:endParaRPr lang="en-US" sz="16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3" name="TextBox 77">
                <a:extLst>
                  <a:ext uri="{FF2B5EF4-FFF2-40B4-BE49-F238E27FC236}">
                    <a16:creationId xmlns:a16="http://schemas.microsoft.com/office/drawing/2014/main" id="{F13DC887-B2F5-4DF4-A8C6-6AD24B13A942}"/>
                  </a:ext>
                </a:extLst>
              </xdr:cNvPr>
              <xdr:cNvSpPr txBox="1"/>
            </xdr:nvSpPr>
            <xdr:spPr>
              <a:xfrm>
                <a:off x="5530132" y="5827722"/>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100">
                    <a:solidFill>
                      <a:schemeClr val="tx1">
                        <a:lumMod val="65000"/>
                        <a:lumOff val="35000"/>
                      </a:schemeClr>
                    </a:solidFill>
                    <a:latin typeface="Calibri" panose="020F0502020204030204" pitchFamily="34" charset="0"/>
                    <a:ea typeface="Calibri" panose="020F0502020204030204" pitchFamily="34" charset="0"/>
                    <a:cs typeface="Times New Roman" panose="02020603050405020304" pitchFamily="18" charset="0"/>
                  </a:rPr>
                  <a:t>d26</a:t>
                </a:r>
                <a:endParaRPr lang="en-US" sz="16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4" name="TextBox 77">
                <a:extLst>
                  <a:ext uri="{FF2B5EF4-FFF2-40B4-BE49-F238E27FC236}">
                    <a16:creationId xmlns:a16="http://schemas.microsoft.com/office/drawing/2014/main" id="{325C50CF-81E7-484F-899C-B5603CBE5FB2}"/>
                  </a:ext>
                </a:extLst>
              </xdr:cNvPr>
              <xdr:cNvSpPr txBox="1"/>
            </xdr:nvSpPr>
            <xdr:spPr>
              <a:xfrm>
                <a:off x="5165681" y="5820170"/>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100">
                    <a:solidFill>
                      <a:schemeClr val="tx1">
                        <a:lumMod val="65000"/>
                        <a:lumOff val="35000"/>
                      </a:schemeClr>
                    </a:solidFill>
                    <a:latin typeface="Calibri" panose="020F0502020204030204" pitchFamily="34" charset="0"/>
                    <a:ea typeface="Calibri" panose="020F0502020204030204" pitchFamily="34" charset="0"/>
                    <a:cs typeface="Times New Roman" panose="02020603050405020304" pitchFamily="18" charset="0"/>
                  </a:rPr>
                  <a:t>d25</a:t>
                </a:r>
                <a:endParaRPr lang="en-US" sz="16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5" name="TextBox 77">
                <a:extLst>
                  <a:ext uri="{FF2B5EF4-FFF2-40B4-BE49-F238E27FC236}">
                    <a16:creationId xmlns:a16="http://schemas.microsoft.com/office/drawing/2014/main" id="{9A339BA5-E2D5-452D-8E03-AC52E6B4143F}"/>
                  </a:ext>
                </a:extLst>
              </xdr:cNvPr>
              <xdr:cNvSpPr txBox="1"/>
            </xdr:nvSpPr>
            <xdr:spPr>
              <a:xfrm>
                <a:off x="5910902" y="5830125"/>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100">
                    <a:solidFill>
                      <a:schemeClr val="tx1">
                        <a:lumMod val="65000"/>
                        <a:lumOff val="35000"/>
                      </a:schemeClr>
                    </a:solidFill>
                    <a:latin typeface="Calibri" panose="020F0502020204030204" pitchFamily="34" charset="0"/>
                    <a:ea typeface="Calibri" panose="020F0502020204030204" pitchFamily="34" charset="0"/>
                    <a:cs typeface="Times New Roman" panose="02020603050405020304" pitchFamily="18" charset="0"/>
                  </a:rPr>
                  <a:t>d27</a:t>
                </a:r>
                <a:endParaRPr lang="en-US" sz="16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6" name="TextBox 77">
                <a:extLst>
                  <a:ext uri="{FF2B5EF4-FFF2-40B4-BE49-F238E27FC236}">
                    <a16:creationId xmlns:a16="http://schemas.microsoft.com/office/drawing/2014/main" id="{DB0EE22A-1A61-4015-9D1B-A705C99DA3C1}"/>
                  </a:ext>
                </a:extLst>
              </xdr:cNvPr>
              <xdr:cNvSpPr txBox="1"/>
            </xdr:nvSpPr>
            <xdr:spPr>
              <a:xfrm>
                <a:off x="4441613" y="5812619"/>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100">
                    <a:solidFill>
                      <a:schemeClr val="tx1">
                        <a:lumMod val="65000"/>
                        <a:lumOff val="35000"/>
                      </a:schemeClr>
                    </a:solidFill>
                    <a:latin typeface="Calibri" panose="020F0502020204030204" pitchFamily="34" charset="0"/>
                    <a:ea typeface="Calibri" panose="020F0502020204030204" pitchFamily="34" charset="0"/>
                    <a:cs typeface="Times New Roman" panose="02020603050405020304" pitchFamily="18" charset="0"/>
                  </a:rPr>
                  <a:t>d23</a:t>
                </a:r>
                <a:endParaRPr lang="en-US" sz="16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7" name="TextBox 77">
                <a:extLst>
                  <a:ext uri="{FF2B5EF4-FFF2-40B4-BE49-F238E27FC236}">
                    <a16:creationId xmlns:a16="http://schemas.microsoft.com/office/drawing/2014/main" id="{CB6FE77D-7A5F-4CD7-810F-5E46425C5F37}"/>
                  </a:ext>
                </a:extLst>
              </xdr:cNvPr>
              <xdr:cNvSpPr txBox="1"/>
            </xdr:nvSpPr>
            <xdr:spPr>
              <a:xfrm>
                <a:off x="4830510" y="5820170"/>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100">
                    <a:solidFill>
                      <a:schemeClr val="tx1">
                        <a:lumMod val="65000"/>
                        <a:lumOff val="35000"/>
                      </a:schemeClr>
                    </a:solidFill>
                    <a:latin typeface="Calibri" panose="020F0502020204030204" pitchFamily="34" charset="0"/>
                    <a:ea typeface="Calibri" panose="020F0502020204030204" pitchFamily="34" charset="0"/>
                    <a:cs typeface="Times New Roman" panose="02020603050405020304" pitchFamily="18" charset="0"/>
                  </a:rPr>
                  <a:t>d24</a:t>
                </a:r>
              </a:p>
              <a:p>
                <a:pPr marL="0" marR="0">
                  <a:lnSpc>
                    <a:spcPct val="107000"/>
                  </a:lnSpc>
                  <a:spcBef>
                    <a:spcPts val="0"/>
                  </a:spcBef>
                  <a:spcAft>
                    <a:spcPts val="800"/>
                  </a:spcAft>
                </a:pPr>
                <a:endParaRPr lang="en-US" sz="16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grpSp>
        <xdr:sp macro="" textlink="">
          <xdr:nvSpPr>
            <xdr:cNvPr id="209" name="TextBox 77">
              <a:extLst>
                <a:ext uri="{FF2B5EF4-FFF2-40B4-BE49-F238E27FC236}">
                  <a16:creationId xmlns:a16="http://schemas.microsoft.com/office/drawing/2014/main" id="{E1418EC7-7CE7-43E7-B17D-ABB0EBCB684D}"/>
                </a:ext>
              </a:extLst>
            </xdr:cNvPr>
            <xdr:cNvSpPr txBox="1"/>
          </xdr:nvSpPr>
          <xdr:spPr>
            <a:xfrm>
              <a:off x="10752901" y="6209428"/>
              <a:ext cx="438609" cy="24630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100">
                  <a:solidFill>
                    <a:schemeClr val="tx1">
                      <a:lumMod val="65000"/>
                      <a:lumOff val="35000"/>
                    </a:schemeClr>
                  </a:solidFill>
                  <a:latin typeface="Calibri" panose="020F0502020204030204" pitchFamily="34" charset="0"/>
                  <a:ea typeface="Calibri" panose="020F0502020204030204" pitchFamily="34" charset="0"/>
                  <a:cs typeface="Times New Roman" panose="02020603050405020304" pitchFamily="18" charset="0"/>
                </a:rPr>
                <a:t>d28</a:t>
              </a:r>
              <a:endParaRPr lang="en-US" sz="16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0" name="TextBox 77">
              <a:extLst>
                <a:ext uri="{FF2B5EF4-FFF2-40B4-BE49-F238E27FC236}">
                  <a16:creationId xmlns:a16="http://schemas.microsoft.com/office/drawing/2014/main" id="{4576C71E-AC5D-4B5D-AAF4-B5997E2D86C7}"/>
                </a:ext>
              </a:extLst>
            </xdr:cNvPr>
            <xdr:cNvSpPr txBox="1"/>
          </xdr:nvSpPr>
          <xdr:spPr>
            <a:xfrm>
              <a:off x="11095705" y="6202877"/>
              <a:ext cx="438609" cy="24630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100">
                  <a:solidFill>
                    <a:schemeClr val="tx1">
                      <a:lumMod val="65000"/>
                      <a:lumOff val="35000"/>
                    </a:schemeClr>
                  </a:solidFill>
                  <a:latin typeface="Calibri" panose="020F0502020204030204" pitchFamily="34" charset="0"/>
                  <a:ea typeface="Calibri" panose="020F0502020204030204" pitchFamily="34" charset="0"/>
                  <a:cs typeface="Times New Roman" panose="02020603050405020304" pitchFamily="18" charset="0"/>
                </a:rPr>
                <a:t>d29</a:t>
              </a:r>
              <a:endParaRPr lang="en-US" sz="16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1" name="TextBox 77">
              <a:extLst>
                <a:ext uri="{FF2B5EF4-FFF2-40B4-BE49-F238E27FC236}">
                  <a16:creationId xmlns:a16="http://schemas.microsoft.com/office/drawing/2014/main" id="{9247589B-04DF-4AE2-944A-3C19C86BC44F}"/>
                </a:ext>
              </a:extLst>
            </xdr:cNvPr>
            <xdr:cNvSpPr txBox="1"/>
          </xdr:nvSpPr>
          <xdr:spPr>
            <a:xfrm>
              <a:off x="11489821" y="6191232"/>
              <a:ext cx="438609" cy="24630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100">
                  <a:solidFill>
                    <a:schemeClr val="tx1">
                      <a:lumMod val="65000"/>
                      <a:lumOff val="35000"/>
                    </a:schemeClr>
                  </a:solidFill>
                  <a:latin typeface="Calibri" panose="020F0502020204030204" pitchFamily="34" charset="0"/>
                  <a:ea typeface="Calibri" panose="020F0502020204030204" pitchFamily="34" charset="0"/>
                  <a:cs typeface="Times New Roman" panose="02020603050405020304" pitchFamily="18" charset="0"/>
                </a:rPr>
                <a:t>d30</a:t>
              </a:r>
              <a:endParaRPr lang="en-US" sz="16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grpSp>
      <xdr:grpSp>
        <xdr:nvGrpSpPr>
          <xdr:cNvPr id="5" name="Group 4">
            <a:extLst>
              <a:ext uri="{FF2B5EF4-FFF2-40B4-BE49-F238E27FC236}">
                <a16:creationId xmlns:a16="http://schemas.microsoft.com/office/drawing/2014/main" id="{85F41389-36DA-47A9-83C6-82DF12A0A267}"/>
              </a:ext>
            </a:extLst>
          </xdr:cNvPr>
          <xdr:cNvGrpSpPr/>
        </xdr:nvGrpSpPr>
        <xdr:grpSpPr>
          <a:xfrm>
            <a:off x="13887067" y="7905750"/>
            <a:ext cx="10987470" cy="662136"/>
            <a:chOff x="810195" y="5478072"/>
            <a:chExt cx="10960871" cy="662136"/>
          </a:xfrm>
        </xdr:grpSpPr>
        <xdr:grpSp>
          <xdr:nvGrpSpPr>
            <xdr:cNvPr id="6" name="Group 5">
              <a:extLst>
                <a:ext uri="{FF2B5EF4-FFF2-40B4-BE49-F238E27FC236}">
                  <a16:creationId xmlns:a16="http://schemas.microsoft.com/office/drawing/2014/main" id="{668A29FE-C99D-466C-B3F7-C3904DAD7479}"/>
                </a:ext>
              </a:extLst>
            </xdr:cNvPr>
            <xdr:cNvGrpSpPr/>
          </xdr:nvGrpSpPr>
          <xdr:grpSpPr>
            <a:xfrm>
              <a:off x="810195" y="5478073"/>
              <a:ext cx="4796563" cy="654584"/>
              <a:chOff x="810195" y="5478073"/>
              <a:chExt cx="4796563" cy="654584"/>
            </a:xfrm>
          </xdr:grpSpPr>
          <xdr:grpSp>
            <xdr:nvGrpSpPr>
              <xdr:cNvPr id="119" name="Group 118">
                <a:extLst>
                  <a:ext uri="{FF2B5EF4-FFF2-40B4-BE49-F238E27FC236}">
                    <a16:creationId xmlns:a16="http://schemas.microsoft.com/office/drawing/2014/main" id="{F53F4AB9-492B-4EA2-B05B-BFF9F726C432}"/>
                  </a:ext>
                </a:extLst>
              </xdr:cNvPr>
              <xdr:cNvGrpSpPr/>
            </xdr:nvGrpSpPr>
            <xdr:grpSpPr>
              <a:xfrm>
                <a:off x="810195" y="5478073"/>
                <a:ext cx="436328" cy="643327"/>
                <a:chOff x="846856" y="5478073"/>
                <a:chExt cx="436328" cy="643327"/>
              </a:xfrm>
            </xdr:grpSpPr>
            <xdr:cxnSp macro="">
              <xdr:nvCxnSpPr>
                <xdr:cNvPr id="199" name="Straight Connector 198">
                  <a:extLst>
                    <a:ext uri="{FF2B5EF4-FFF2-40B4-BE49-F238E27FC236}">
                      <a16:creationId xmlns:a16="http://schemas.microsoft.com/office/drawing/2014/main" id="{BDB637A3-7A26-46FA-AE7C-3AAFF2434BB1}"/>
                    </a:ext>
                  </a:extLst>
                </xdr:cNvPr>
                <xdr:cNvCxnSpPr>
                  <a:cxnSpLocks/>
                </xdr:cNvCxnSpPr>
              </xdr:nvCxnSpPr>
              <xdr:spPr>
                <a:xfrm flipH="1">
                  <a:off x="1048232" y="5562600"/>
                  <a:ext cx="1" cy="358775"/>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nvGrpSpPr>
                <xdr:cNvPr id="200" name="Group 199">
                  <a:extLst>
                    <a:ext uri="{FF2B5EF4-FFF2-40B4-BE49-F238E27FC236}">
                      <a16:creationId xmlns:a16="http://schemas.microsoft.com/office/drawing/2014/main" id="{EB32E413-5B79-499C-B1B6-87189BB95D97}"/>
                    </a:ext>
                  </a:extLst>
                </xdr:cNvPr>
                <xdr:cNvGrpSpPr/>
              </xdr:nvGrpSpPr>
              <xdr:grpSpPr>
                <a:xfrm>
                  <a:off x="846856" y="5478073"/>
                  <a:ext cx="436328" cy="643327"/>
                  <a:chOff x="846856" y="5478073"/>
                  <a:chExt cx="436328" cy="643327"/>
                </a:xfrm>
              </xdr:grpSpPr>
              <xdr:sp macro="" textlink="">
                <xdr:nvSpPr>
                  <xdr:cNvPr id="201" name="TextBox 77">
                    <a:extLst>
                      <a:ext uri="{FF2B5EF4-FFF2-40B4-BE49-F238E27FC236}">
                        <a16:creationId xmlns:a16="http://schemas.microsoft.com/office/drawing/2014/main" id="{23A11A4A-1A0D-4922-A6D6-44031DA66775}"/>
                      </a:ext>
                    </a:extLst>
                  </xdr:cNvPr>
                  <xdr:cNvSpPr txBox="1"/>
                </xdr:nvSpPr>
                <xdr:spPr>
                  <a:xfrm rot="16200000">
                    <a:off x="640411" y="5684518"/>
                    <a:ext cx="527825" cy="114936"/>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pLow</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02" name="TextBox 77">
                    <a:extLst>
                      <a:ext uri="{FF2B5EF4-FFF2-40B4-BE49-F238E27FC236}">
                        <a16:creationId xmlns:a16="http://schemas.microsoft.com/office/drawing/2014/main" id="{11A2F7C5-4E3A-4BCD-A2E4-A1F0A81A2502}"/>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pHigh</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203" name="Straight Connector 202">
                    <a:extLst>
                      <a:ext uri="{FF2B5EF4-FFF2-40B4-BE49-F238E27FC236}">
                        <a16:creationId xmlns:a16="http://schemas.microsoft.com/office/drawing/2014/main" id="{AE6613E6-9F39-49B1-AD6E-2AD383745247}"/>
                      </a:ext>
                    </a:extLst>
                  </xdr:cNvPr>
                  <xdr:cNvCxnSpPr>
                    <a:cxnSpLocks/>
                  </xdr:cNvCxnSpPr>
                </xdr:nvCxnSpPr>
                <xdr:spPr>
                  <a:xfrm flipH="1">
                    <a:off x="1283183" y="5570148"/>
                    <a:ext cx="1" cy="551252"/>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grpSp>
          <xdr:grpSp>
            <xdr:nvGrpSpPr>
              <xdr:cNvPr id="120" name="Group 119">
                <a:extLst>
                  <a:ext uri="{FF2B5EF4-FFF2-40B4-BE49-F238E27FC236}">
                    <a16:creationId xmlns:a16="http://schemas.microsoft.com/office/drawing/2014/main" id="{622B18E0-6802-46C2-A002-F2D91B054E11}"/>
                  </a:ext>
                </a:extLst>
              </xdr:cNvPr>
              <xdr:cNvGrpSpPr/>
            </xdr:nvGrpSpPr>
            <xdr:grpSpPr>
              <a:xfrm>
                <a:off x="1206357" y="5478073"/>
                <a:ext cx="4400401" cy="654584"/>
                <a:chOff x="1206357" y="5478073"/>
                <a:chExt cx="4400401" cy="654584"/>
              </a:xfrm>
            </xdr:grpSpPr>
            <xdr:grpSp>
              <xdr:nvGrpSpPr>
                <xdr:cNvPr id="121" name="Group 120">
                  <a:extLst>
                    <a:ext uri="{FF2B5EF4-FFF2-40B4-BE49-F238E27FC236}">
                      <a16:creationId xmlns:a16="http://schemas.microsoft.com/office/drawing/2014/main" id="{43738F4F-6E5B-4030-9E52-2A93A21AF6FB}"/>
                    </a:ext>
                  </a:extLst>
                </xdr:cNvPr>
                <xdr:cNvGrpSpPr/>
              </xdr:nvGrpSpPr>
              <xdr:grpSpPr>
                <a:xfrm>
                  <a:off x="1206357" y="5478073"/>
                  <a:ext cx="2234715" cy="647032"/>
                  <a:chOff x="1206357" y="5478073"/>
                  <a:chExt cx="2234715" cy="647032"/>
                </a:xfrm>
              </xdr:grpSpPr>
              <xdr:grpSp>
                <xdr:nvGrpSpPr>
                  <xdr:cNvPr id="161" name="Group 160">
                    <a:extLst>
                      <a:ext uri="{FF2B5EF4-FFF2-40B4-BE49-F238E27FC236}">
                        <a16:creationId xmlns:a16="http://schemas.microsoft.com/office/drawing/2014/main" id="{20F4EC1E-FA76-4607-AB99-37FF93693CD0}"/>
                      </a:ext>
                    </a:extLst>
                  </xdr:cNvPr>
                  <xdr:cNvGrpSpPr/>
                </xdr:nvGrpSpPr>
                <xdr:grpSpPr>
                  <a:xfrm>
                    <a:off x="1206357" y="5478073"/>
                    <a:ext cx="1137442" cy="643327"/>
                    <a:chOff x="1206357" y="5478073"/>
                    <a:chExt cx="1137442" cy="643327"/>
                  </a:xfrm>
                </xdr:grpSpPr>
                <xdr:grpSp>
                  <xdr:nvGrpSpPr>
                    <xdr:cNvPr id="181" name="Group 180">
                      <a:extLst>
                        <a:ext uri="{FF2B5EF4-FFF2-40B4-BE49-F238E27FC236}">
                          <a16:creationId xmlns:a16="http://schemas.microsoft.com/office/drawing/2014/main" id="{19B832B3-DAE6-41DF-806C-626FDDCE97E5}"/>
                        </a:ext>
                      </a:extLst>
                    </xdr:cNvPr>
                    <xdr:cNvGrpSpPr/>
                  </xdr:nvGrpSpPr>
                  <xdr:grpSpPr>
                    <a:xfrm>
                      <a:off x="1206357" y="5478073"/>
                      <a:ext cx="405926" cy="643327"/>
                      <a:chOff x="877258" y="5478073"/>
                      <a:chExt cx="405926" cy="643327"/>
                    </a:xfrm>
                  </xdr:grpSpPr>
                  <xdr:cxnSp macro="">
                    <xdr:nvCxnSpPr>
                      <xdr:cNvPr id="194" name="Straight Connector 193">
                        <a:extLst>
                          <a:ext uri="{FF2B5EF4-FFF2-40B4-BE49-F238E27FC236}">
                            <a16:creationId xmlns:a16="http://schemas.microsoft.com/office/drawing/2014/main" id="{628B3BA7-EF16-40BD-9883-5EB01C6DA134}"/>
                          </a:ext>
                        </a:extLst>
                      </xdr:cNvPr>
                      <xdr:cNvCxnSpPr>
                        <a:cxnSpLocks/>
                      </xdr:cNvCxnSpPr>
                    </xdr:nvCxnSpPr>
                    <xdr:spPr>
                      <a:xfrm flipH="1">
                        <a:off x="1048232" y="5562600"/>
                        <a:ext cx="1" cy="358775"/>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nvGrpSpPr>
                      <xdr:cNvPr id="195" name="Group 194">
                        <a:extLst>
                          <a:ext uri="{FF2B5EF4-FFF2-40B4-BE49-F238E27FC236}">
                            <a16:creationId xmlns:a16="http://schemas.microsoft.com/office/drawing/2014/main" id="{C12ED3CD-A4A9-496D-B334-4189E13894B4}"/>
                          </a:ext>
                        </a:extLst>
                      </xdr:cNvPr>
                      <xdr:cNvGrpSpPr/>
                    </xdr:nvGrpSpPr>
                    <xdr:grpSpPr>
                      <a:xfrm>
                        <a:off x="877258" y="5478073"/>
                        <a:ext cx="405926" cy="643327"/>
                        <a:chOff x="877258" y="5478073"/>
                        <a:chExt cx="405926" cy="643327"/>
                      </a:xfrm>
                    </xdr:grpSpPr>
                    <xdr:sp macro="" textlink="">
                      <xdr:nvSpPr>
                        <xdr:cNvPr id="196" name="TextBox 77">
                          <a:extLst>
                            <a:ext uri="{FF2B5EF4-FFF2-40B4-BE49-F238E27FC236}">
                              <a16:creationId xmlns:a16="http://schemas.microsoft.com/office/drawing/2014/main" id="{C6EC8994-691D-4240-B40C-2152107E5C4E}"/>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pLow</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97" name="TextBox 77">
                          <a:extLst>
                            <a:ext uri="{FF2B5EF4-FFF2-40B4-BE49-F238E27FC236}">
                              <a16:creationId xmlns:a16="http://schemas.microsoft.com/office/drawing/2014/main" id="{6F800C29-42ED-4CA0-8404-79307380CEA4}"/>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pHigh</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98" name="Straight Connector 197">
                          <a:extLst>
                            <a:ext uri="{FF2B5EF4-FFF2-40B4-BE49-F238E27FC236}">
                              <a16:creationId xmlns:a16="http://schemas.microsoft.com/office/drawing/2014/main" id="{A26F6C39-5E71-4293-A77A-F692379BFCAE}"/>
                            </a:ext>
                          </a:extLst>
                        </xdr:cNvPr>
                        <xdr:cNvCxnSpPr>
                          <a:cxnSpLocks/>
                        </xdr:cNvCxnSpPr>
                      </xdr:nvCxnSpPr>
                      <xdr:spPr>
                        <a:xfrm flipH="1">
                          <a:off x="1283183" y="5570148"/>
                          <a:ext cx="1" cy="551252"/>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grpSp>
                <xdr:grpSp>
                  <xdr:nvGrpSpPr>
                    <xdr:cNvPr id="182" name="Group 181">
                      <a:extLst>
                        <a:ext uri="{FF2B5EF4-FFF2-40B4-BE49-F238E27FC236}">
                          <a16:creationId xmlns:a16="http://schemas.microsoft.com/office/drawing/2014/main" id="{BDC368BA-C593-4701-8E58-73A6F89B5671}"/>
                        </a:ext>
                      </a:extLst>
                    </xdr:cNvPr>
                    <xdr:cNvGrpSpPr/>
                  </xdr:nvGrpSpPr>
                  <xdr:grpSpPr>
                    <a:xfrm>
                      <a:off x="1572115" y="5478073"/>
                      <a:ext cx="405926" cy="643327"/>
                      <a:chOff x="877258" y="5478073"/>
                      <a:chExt cx="405926" cy="643327"/>
                    </a:xfrm>
                  </xdr:grpSpPr>
                  <xdr:cxnSp macro="">
                    <xdr:nvCxnSpPr>
                      <xdr:cNvPr id="189" name="Straight Connector 188">
                        <a:extLst>
                          <a:ext uri="{FF2B5EF4-FFF2-40B4-BE49-F238E27FC236}">
                            <a16:creationId xmlns:a16="http://schemas.microsoft.com/office/drawing/2014/main" id="{8446303C-6CA3-483E-9639-A6EC158D174E}"/>
                          </a:ext>
                        </a:extLst>
                      </xdr:cNvPr>
                      <xdr:cNvCxnSpPr>
                        <a:cxnSpLocks/>
                      </xdr:cNvCxnSpPr>
                    </xdr:nvCxnSpPr>
                    <xdr:spPr>
                      <a:xfrm flipH="1">
                        <a:off x="1048232" y="5562600"/>
                        <a:ext cx="1" cy="358775"/>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nvGrpSpPr>
                      <xdr:cNvPr id="190" name="Group 189">
                        <a:extLst>
                          <a:ext uri="{FF2B5EF4-FFF2-40B4-BE49-F238E27FC236}">
                            <a16:creationId xmlns:a16="http://schemas.microsoft.com/office/drawing/2014/main" id="{8A35FD51-7403-4784-9F21-35A0DA2922FB}"/>
                          </a:ext>
                        </a:extLst>
                      </xdr:cNvPr>
                      <xdr:cNvGrpSpPr/>
                    </xdr:nvGrpSpPr>
                    <xdr:grpSpPr>
                      <a:xfrm>
                        <a:off x="877258" y="5478073"/>
                        <a:ext cx="405926" cy="643327"/>
                        <a:chOff x="877258" y="5478073"/>
                        <a:chExt cx="405926" cy="643327"/>
                      </a:xfrm>
                    </xdr:grpSpPr>
                    <xdr:sp macro="" textlink="">
                      <xdr:nvSpPr>
                        <xdr:cNvPr id="191" name="TextBox 77">
                          <a:extLst>
                            <a:ext uri="{FF2B5EF4-FFF2-40B4-BE49-F238E27FC236}">
                              <a16:creationId xmlns:a16="http://schemas.microsoft.com/office/drawing/2014/main" id="{35B22862-26FF-44A0-9759-89067101DF49}"/>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pLow</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92" name="TextBox 77">
                          <a:extLst>
                            <a:ext uri="{FF2B5EF4-FFF2-40B4-BE49-F238E27FC236}">
                              <a16:creationId xmlns:a16="http://schemas.microsoft.com/office/drawing/2014/main" id="{F1502454-EF12-4730-84EC-5C23E4D08037}"/>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pHigh</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93" name="Straight Connector 192">
                          <a:extLst>
                            <a:ext uri="{FF2B5EF4-FFF2-40B4-BE49-F238E27FC236}">
                              <a16:creationId xmlns:a16="http://schemas.microsoft.com/office/drawing/2014/main" id="{F6A92421-7ED8-420B-9E98-3A0486C56AF2}"/>
                            </a:ext>
                          </a:extLst>
                        </xdr:cNvPr>
                        <xdr:cNvCxnSpPr>
                          <a:cxnSpLocks/>
                        </xdr:cNvCxnSpPr>
                      </xdr:nvCxnSpPr>
                      <xdr:spPr>
                        <a:xfrm flipH="1">
                          <a:off x="1283183" y="5570148"/>
                          <a:ext cx="1" cy="551252"/>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grpSp>
                <xdr:grpSp>
                  <xdr:nvGrpSpPr>
                    <xdr:cNvPr id="183" name="Group 182">
                      <a:extLst>
                        <a:ext uri="{FF2B5EF4-FFF2-40B4-BE49-F238E27FC236}">
                          <a16:creationId xmlns:a16="http://schemas.microsoft.com/office/drawing/2014/main" id="{7197AB51-F081-432F-8470-CB66466974EC}"/>
                        </a:ext>
                      </a:extLst>
                    </xdr:cNvPr>
                    <xdr:cNvGrpSpPr/>
                  </xdr:nvGrpSpPr>
                  <xdr:grpSpPr>
                    <a:xfrm>
                      <a:off x="1937873" y="5478073"/>
                      <a:ext cx="405926" cy="643327"/>
                      <a:chOff x="877258" y="5478073"/>
                      <a:chExt cx="405926" cy="643327"/>
                    </a:xfrm>
                  </xdr:grpSpPr>
                  <xdr:cxnSp macro="">
                    <xdr:nvCxnSpPr>
                      <xdr:cNvPr id="184" name="Straight Connector 183">
                        <a:extLst>
                          <a:ext uri="{FF2B5EF4-FFF2-40B4-BE49-F238E27FC236}">
                            <a16:creationId xmlns:a16="http://schemas.microsoft.com/office/drawing/2014/main" id="{91A1E749-6BE7-4546-8D3E-9FBBF1CA4787}"/>
                          </a:ext>
                        </a:extLst>
                      </xdr:cNvPr>
                      <xdr:cNvCxnSpPr>
                        <a:cxnSpLocks/>
                      </xdr:cNvCxnSpPr>
                    </xdr:nvCxnSpPr>
                    <xdr:spPr>
                      <a:xfrm flipH="1">
                        <a:off x="1048232" y="5562600"/>
                        <a:ext cx="1" cy="358775"/>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nvGrpSpPr>
                      <xdr:cNvPr id="185" name="Group 184">
                        <a:extLst>
                          <a:ext uri="{FF2B5EF4-FFF2-40B4-BE49-F238E27FC236}">
                            <a16:creationId xmlns:a16="http://schemas.microsoft.com/office/drawing/2014/main" id="{C1F7A1D1-B419-49FB-B84C-3B71A01069FE}"/>
                          </a:ext>
                        </a:extLst>
                      </xdr:cNvPr>
                      <xdr:cNvGrpSpPr/>
                    </xdr:nvGrpSpPr>
                    <xdr:grpSpPr>
                      <a:xfrm>
                        <a:off x="877258" y="5478073"/>
                        <a:ext cx="405926" cy="643327"/>
                        <a:chOff x="877258" y="5478073"/>
                        <a:chExt cx="405926" cy="643327"/>
                      </a:xfrm>
                    </xdr:grpSpPr>
                    <xdr:sp macro="" textlink="">
                      <xdr:nvSpPr>
                        <xdr:cNvPr id="186" name="TextBox 77">
                          <a:extLst>
                            <a:ext uri="{FF2B5EF4-FFF2-40B4-BE49-F238E27FC236}">
                              <a16:creationId xmlns:a16="http://schemas.microsoft.com/office/drawing/2014/main" id="{B4F04FFA-5267-44C7-B1DE-EC637A446B7F}"/>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pLow</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87" name="TextBox 77">
                          <a:extLst>
                            <a:ext uri="{FF2B5EF4-FFF2-40B4-BE49-F238E27FC236}">
                              <a16:creationId xmlns:a16="http://schemas.microsoft.com/office/drawing/2014/main" id="{5E82660D-049C-4F74-958A-8764709411E2}"/>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pHigh</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88" name="Straight Connector 187">
                          <a:extLst>
                            <a:ext uri="{FF2B5EF4-FFF2-40B4-BE49-F238E27FC236}">
                              <a16:creationId xmlns:a16="http://schemas.microsoft.com/office/drawing/2014/main" id="{C5ED7664-B9E0-4C20-BC65-643698B85BBE}"/>
                            </a:ext>
                          </a:extLst>
                        </xdr:cNvPr>
                        <xdr:cNvCxnSpPr>
                          <a:cxnSpLocks/>
                        </xdr:cNvCxnSpPr>
                      </xdr:nvCxnSpPr>
                      <xdr:spPr>
                        <a:xfrm flipH="1">
                          <a:off x="1283183" y="5570148"/>
                          <a:ext cx="1" cy="551252"/>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grpSp>
              </xdr:grpSp>
              <xdr:grpSp>
                <xdr:nvGrpSpPr>
                  <xdr:cNvPr id="162" name="Group 161">
                    <a:extLst>
                      <a:ext uri="{FF2B5EF4-FFF2-40B4-BE49-F238E27FC236}">
                        <a16:creationId xmlns:a16="http://schemas.microsoft.com/office/drawing/2014/main" id="{6F398322-C6EA-4FAE-955B-857D88B08ABE}"/>
                      </a:ext>
                    </a:extLst>
                  </xdr:cNvPr>
                  <xdr:cNvGrpSpPr/>
                </xdr:nvGrpSpPr>
                <xdr:grpSpPr>
                  <a:xfrm>
                    <a:off x="2303630" y="5481778"/>
                    <a:ext cx="1137442" cy="643327"/>
                    <a:chOff x="1206357" y="5478073"/>
                    <a:chExt cx="1137442" cy="643327"/>
                  </a:xfrm>
                </xdr:grpSpPr>
                <xdr:grpSp>
                  <xdr:nvGrpSpPr>
                    <xdr:cNvPr id="163" name="Group 162">
                      <a:extLst>
                        <a:ext uri="{FF2B5EF4-FFF2-40B4-BE49-F238E27FC236}">
                          <a16:creationId xmlns:a16="http://schemas.microsoft.com/office/drawing/2014/main" id="{FE79860A-472A-40BE-8CC0-0AF9E0E9C5F6}"/>
                        </a:ext>
                      </a:extLst>
                    </xdr:cNvPr>
                    <xdr:cNvGrpSpPr/>
                  </xdr:nvGrpSpPr>
                  <xdr:grpSpPr>
                    <a:xfrm>
                      <a:off x="1206357" y="5478073"/>
                      <a:ext cx="405926" cy="643327"/>
                      <a:chOff x="877258" y="5478073"/>
                      <a:chExt cx="405926" cy="643327"/>
                    </a:xfrm>
                  </xdr:grpSpPr>
                  <xdr:cxnSp macro="">
                    <xdr:nvCxnSpPr>
                      <xdr:cNvPr id="176" name="Straight Connector 175">
                        <a:extLst>
                          <a:ext uri="{FF2B5EF4-FFF2-40B4-BE49-F238E27FC236}">
                            <a16:creationId xmlns:a16="http://schemas.microsoft.com/office/drawing/2014/main" id="{D0CE87A3-634E-4FDB-87A1-69758CB39200}"/>
                          </a:ext>
                        </a:extLst>
                      </xdr:cNvPr>
                      <xdr:cNvCxnSpPr>
                        <a:cxnSpLocks/>
                      </xdr:cNvCxnSpPr>
                    </xdr:nvCxnSpPr>
                    <xdr:spPr>
                      <a:xfrm flipH="1">
                        <a:off x="1048232" y="5562600"/>
                        <a:ext cx="1" cy="358775"/>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nvGrpSpPr>
                      <xdr:cNvPr id="177" name="Group 176">
                        <a:extLst>
                          <a:ext uri="{FF2B5EF4-FFF2-40B4-BE49-F238E27FC236}">
                            <a16:creationId xmlns:a16="http://schemas.microsoft.com/office/drawing/2014/main" id="{83639734-A0A4-4832-BDDD-86DF7AD6ECAB}"/>
                          </a:ext>
                        </a:extLst>
                      </xdr:cNvPr>
                      <xdr:cNvGrpSpPr/>
                    </xdr:nvGrpSpPr>
                    <xdr:grpSpPr>
                      <a:xfrm>
                        <a:off x="877258" y="5478073"/>
                        <a:ext cx="405926" cy="643327"/>
                        <a:chOff x="877258" y="5478073"/>
                        <a:chExt cx="405926" cy="643327"/>
                      </a:xfrm>
                    </xdr:grpSpPr>
                    <xdr:sp macro="" textlink="">
                      <xdr:nvSpPr>
                        <xdr:cNvPr id="178" name="TextBox 77">
                          <a:extLst>
                            <a:ext uri="{FF2B5EF4-FFF2-40B4-BE49-F238E27FC236}">
                              <a16:creationId xmlns:a16="http://schemas.microsoft.com/office/drawing/2014/main" id="{DC708FC4-68F8-45EE-ADB8-5D10F0E093FC}"/>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pLow</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79" name="TextBox 77">
                          <a:extLst>
                            <a:ext uri="{FF2B5EF4-FFF2-40B4-BE49-F238E27FC236}">
                              <a16:creationId xmlns:a16="http://schemas.microsoft.com/office/drawing/2014/main" id="{8BAE9890-0128-4DBA-ADAF-BAE11E20F65A}"/>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pHigh</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80" name="Straight Connector 179">
                          <a:extLst>
                            <a:ext uri="{FF2B5EF4-FFF2-40B4-BE49-F238E27FC236}">
                              <a16:creationId xmlns:a16="http://schemas.microsoft.com/office/drawing/2014/main" id="{473F92E6-D22D-46DD-83F8-C5A436EAD31C}"/>
                            </a:ext>
                          </a:extLst>
                        </xdr:cNvPr>
                        <xdr:cNvCxnSpPr>
                          <a:cxnSpLocks/>
                        </xdr:cNvCxnSpPr>
                      </xdr:nvCxnSpPr>
                      <xdr:spPr>
                        <a:xfrm flipH="1">
                          <a:off x="1283183" y="5570148"/>
                          <a:ext cx="1" cy="551252"/>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grpSp>
                <xdr:grpSp>
                  <xdr:nvGrpSpPr>
                    <xdr:cNvPr id="164" name="Group 163">
                      <a:extLst>
                        <a:ext uri="{FF2B5EF4-FFF2-40B4-BE49-F238E27FC236}">
                          <a16:creationId xmlns:a16="http://schemas.microsoft.com/office/drawing/2014/main" id="{BF43BF97-A4B1-42FF-9A71-E09817037D11}"/>
                        </a:ext>
                      </a:extLst>
                    </xdr:cNvPr>
                    <xdr:cNvGrpSpPr/>
                  </xdr:nvGrpSpPr>
                  <xdr:grpSpPr>
                    <a:xfrm>
                      <a:off x="1572115" y="5478073"/>
                      <a:ext cx="405926" cy="643327"/>
                      <a:chOff x="877258" y="5478073"/>
                      <a:chExt cx="405926" cy="643327"/>
                    </a:xfrm>
                  </xdr:grpSpPr>
                  <xdr:cxnSp macro="">
                    <xdr:nvCxnSpPr>
                      <xdr:cNvPr id="171" name="Straight Connector 170">
                        <a:extLst>
                          <a:ext uri="{FF2B5EF4-FFF2-40B4-BE49-F238E27FC236}">
                            <a16:creationId xmlns:a16="http://schemas.microsoft.com/office/drawing/2014/main" id="{530AF7F7-4B6E-4AC1-BFAC-2EBB1422265A}"/>
                          </a:ext>
                        </a:extLst>
                      </xdr:cNvPr>
                      <xdr:cNvCxnSpPr>
                        <a:cxnSpLocks/>
                      </xdr:cNvCxnSpPr>
                    </xdr:nvCxnSpPr>
                    <xdr:spPr>
                      <a:xfrm flipH="1">
                        <a:off x="1048232" y="5562600"/>
                        <a:ext cx="1" cy="358775"/>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nvGrpSpPr>
                      <xdr:cNvPr id="172" name="Group 171">
                        <a:extLst>
                          <a:ext uri="{FF2B5EF4-FFF2-40B4-BE49-F238E27FC236}">
                            <a16:creationId xmlns:a16="http://schemas.microsoft.com/office/drawing/2014/main" id="{3D936215-88D9-404A-B902-5BCDE11FCBF5}"/>
                          </a:ext>
                        </a:extLst>
                      </xdr:cNvPr>
                      <xdr:cNvGrpSpPr/>
                    </xdr:nvGrpSpPr>
                    <xdr:grpSpPr>
                      <a:xfrm>
                        <a:off x="877258" y="5478073"/>
                        <a:ext cx="405926" cy="643327"/>
                        <a:chOff x="877258" y="5478073"/>
                        <a:chExt cx="405926" cy="643327"/>
                      </a:xfrm>
                    </xdr:grpSpPr>
                    <xdr:sp macro="" textlink="">
                      <xdr:nvSpPr>
                        <xdr:cNvPr id="173" name="TextBox 77">
                          <a:extLst>
                            <a:ext uri="{FF2B5EF4-FFF2-40B4-BE49-F238E27FC236}">
                              <a16:creationId xmlns:a16="http://schemas.microsoft.com/office/drawing/2014/main" id="{44160A8E-902D-47C7-B99D-31140BBE0646}"/>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pLow</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74" name="TextBox 77">
                          <a:extLst>
                            <a:ext uri="{FF2B5EF4-FFF2-40B4-BE49-F238E27FC236}">
                              <a16:creationId xmlns:a16="http://schemas.microsoft.com/office/drawing/2014/main" id="{96A5BAEB-F169-4E6E-A52F-D439DAD32DC0}"/>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pHigh</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75" name="Straight Connector 174">
                          <a:extLst>
                            <a:ext uri="{FF2B5EF4-FFF2-40B4-BE49-F238E27FC236}">
                              <a16:creationId xmlns:a16="http://schemas.microsoft.com/office/drawing/2014/main" id="{B40D4974-7F85-4395-AFFD-E05602A0244D}"/>
                            </a:ext>
                          </a:extLst>
                        </xdr:cNvPr>
                        <xdr:cNvCxnSpPr>
                          <a:cxnSpLocks/>
                        </xdr:cNvCxnSpPr>
                      </xdr:nvCxnSpPr>
                      <xdr:spPr>
                        <a:xfrm flipH="1">
                          <a:off x="1283183" y="5570148"/>
                          <a:ext cx="1" cy="551252"/>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grpSp>
                <xdr:grpSp>
                  <xdr:nvGrpSpPr>
                    <xdr:cNvPr id="165" name="Group 164">
                      <a:extLst>
                        <a:ext uri="{FF2B5EF4-FFF2-40B4-BE49-F238E27FC236}">
                          <a16:creationId xmlns:a16="http://schemas.microsoft.com/office/drawing/2014/main" id="{2BBBF4E5-D7D5-428D-8C09-246525A5D26A}"/>
                        </a:ext>
                      </a:extLst>
                    </xdr:cNvPr>
                    <xdr:cNvGrpSpPr/>
                  </xdr:nvGrpSpPr>
                  <xdr:grpSpPr>
                    <a:xfrm>
                      <a:off x="1937873" y="5478073"/>
                      <a:ext cx="405926" cy="643327"/>
                      <a:chOff x="877258" y="5478073"/>
                      <a:chExt cx="405926" cy="643327"/>
                    </a:xfrm>
                  </xdr:grpSpPr>
                  <xdr:cxnSp macro="">
                    <xdr:nvCxnSpPr>
                      <xdr:cNvPr id="166" name="Straight Connector 165">
                        <a:extLst>
                          <a:ext uri="{FF2B5EF4-FFF2-40B4-BE49-F238E27FC236}">
                            <a16:creationId xmlns:a16="http://schemas.microsoft.com/office/drawing/2014/main" id="{DAAF3311-BF46-48B2-A30A-ADE0FA7F2690}"/>
                          </a:ext>
                        </a:extLst>
                      </xdr:cNvPr>
                      <xdr:cNvCxnSpPr>
                        <a:cxnSpLocks/>
                      </xdr:cNvCxnSpPr>
                    </xdr:nvCxnSpPr>
                    <xdr:spPr>
                      <a:xfrm flipH="1">
                        <a:off x="1048232" y="5562600"/>
                        <a:ext cx="1" cy="358775"/>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nvGrpSpPr>
                      <xdr:cNvPr id="167" name="Group 166">
                        <a:extLst>
                          <a:ext uri="{FF2B5EF4-FFF2-40B4-BE49-F238E27FC236}">
                            <a16:creationId xmlns:a16="http://schemas.microsoft.com/office/drawing/2014/main" id="{EAEF8D2B-634D-4256-9496-340F28C7C47C}"/>
                          </a:ext>
                        </a:extLst>
                      </xdr:cNvPr>
                      <xdr:cNvGrpSpPr/>
                    </xdr:nvGrpSpPr>
                    <xdr:grpSpPr>
                      <a:xfrm>
                        <a:off x="877258" y="5478073"/>
                        <a:ext cx="405926" cy="643327"/>
                        <a:chOff x="877258" y="5478073"/>
                        <a:chExt cx="405926" cy="643327"/>
                      </a:xfrm>
                    </xdr:grpSpPr>
                    <xdr:sp macro="" textlink="">
                      <xdr:nvSpPr>
                        <xdr:cNvPr id="168" name="TextBox 77">
                          <a:extLst>
                            <a:ext uri="{FF2B5EF4-FFF2-40B4-BE49-F238E27FC236}">
                              <a16:creationId xmlns:a16="http://schemas.microsoft.com/office/drawing/2014/main" id="{9A943B10-C715-4A90-BDF3-E4502F330C21}"/>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pLow</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69" name="TextBox 77">
                          <a:extLst>
                            <a:ext uri="{FF2B5EF4-FFF2-40B4-BE49-F238E27FC236}">
                              <a16:creationId xmlns:a16="http://schemas.microsoft.com/office/drawing/2014/main" id="{D0FBE5D1-E225-454B-A716-9D7361A14096}"/>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pHigh</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70" name="Straight Connector 169">
                          <a:extLst>
                            <a:ext uri="{FF2B5EF4-FFF2-40B4-BE49-F238E27FC236}">
                              <a16:creationId xmlns:a16="http://schemas.microsoft.com/office/drawing/2014/main" id="{4F3AD915-7211-432D-BF85-66396513065D}"/>
                            </a:ext>
                          </a:extLst>
                        </xdr:cNvPr>
                        <xdr:cNvCxnSpPr>
                          <a:cxnSpLocks/>
                        </xdr:cNvCxnSpPr>
                      </xdr:nvCxnSpPr>
                      <xdr:spPr>
                        <a:xfrm flipH="1">
                          <a:off x="1283183" y="5570148"/>
                          <a:ext cx="1" cy="551252"/>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grpSp>
              </xdr:grpSp>
            </xdr:grpSp>
            <xdr:grpSp>
              <xdr:nvGrpSpPr>
                <xdr:cNvPr id="122" name="Group 121">
                  <a:extLst>
                    <a:ext uri="{FF2B5EF4-FFF2-40B4-BE49-F238E27FC236}">
                      <a16:creationId xmlns:a16="http://schemas.microsoft.com/office/drawing/2014/main" id="{7FDD5066-AE83-4959-BD2D-91842D3179B4}"/>
                    </a:ext>
                  </a:extLst>
                </xdr:cNvPr>
                <xdr:cNvGrpSpPr/>
              </xdr:nvGrpSpPr>
              <xdr:grpSpPr>
                <a:xfrm>
                  <a:off x="3372043" y="5485624"/>
                  <a:ext cx="2234715" cy="647033"/>
                  <a:chOff x="1206357" y="5478072"/>
                  <a:chExt cx="2234715" cy="647033"/>
                </a:xfrm>
              </xdr:grpSpPr>
              <xdr:grpSp>
                <xdr:nvGrpSpPr>
                  <xdr:cNvPr id="123" name="Group 122">
                    <a:extLst>
                      <a:ext uri="{FF2B5EF4-FFF2-40B4-BE49-F238E27FC236}">
                        <a16:creationId xmlns:a16="http://schemas.microsoft.com/office/drawing/2014/main" id="{A9E66BF5-ECBF-4EB0-822F-2D055186FD56}"/>
                      </a:ext>
                    </a:extLst>
                  </xdr:cNvPr>
                  <xdr:cNvGrpSpPr/>
                </xdr:nvGrpSpPr>
                <xdr:grpSpPr>
                  <a:xfrm>
                    <a:off x="1206357" y="5478072"/>
                    <a:ext cx="1137442" cy="643328"/>
                    <a:chOff x="1206357" y="5478072"/>
                    <a:chExt cx="1137442" cy="643328"/>
                  </a:xfrm>
                </xdr:grpSpPr>
                <xdr:grpSp>
                  <xdr:nvGrpSpPr>
                    <xdr:cNvPr id="143" name="Group 142">
                      <a:extLst>
                        <a:ext uri="{FF2B5EF4-FFF2-40B4-BE49-F238E27FC236}">
                          <a16:creationId xmlns:a16="http://schemas.microsoft.com/office/drawing/2014/main" id="{C083A0E8-F4BF-4DA6-9699-59C458790E9E}"/>
                        </a:ext>
                      </a:extLst>
                    </xdr:cNvPr>
                    <xdr:cNvGrpSpPr/>
                  </xdr:nvGrpSpPr>
                  <xdr:grpSpPr>
                    <a:xfrm>
                      <a:off x="1206357" y="5478073"/>
                      <a:ext cx="405926" cy="643327"/>
                      <a:chOff x="877258" y="5478073"/>
                      <a:chExt cx="405926" cy="643327"/>
                    </a:xfrm>
                  </xdr:grpSpPr>
                  <xdr:cxnSp macro="">
                    <xdr:nvCxnSpPr>
                      <xdr:cNvPr id="156" name="Straight Connector 155">
                        <a:extLst>
                          <a:ext uri="{FF2B5EF4-FFF2-40B4-BE49-F238E27FC236}">
                            <a16:creationId xmlns:a16="http://schemas.microsoft.com/office/drawing/2014/main" id="{416FE68A-1924-4B2F-AA20-B7F900B2AE4D}"/>
                          </a:ext>
                        </a:extLst>
                      </xdr:cNvPr>
                      <xdr:cNvCxnSpPr>
                        <a:cxnSpLocks/>
                      </xdr:cNvCxnSpPr>
                    </xdr:nvCxnSpPr>
                    <xdr:spPr>
                      <a:xfrm flipH="1">
                        <a:off x="1048232" y="5562600"/>
                        <a:ext cx="1" cy="358775"/>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nvGrpSpPr>
                      <xdr:cNvPr id="157" name="Group 156">
                        <a:extLst>
                          <a:ext uri="{FF2B5EF4-FFF2-40B4-BE49-F238E27FC236}">
                            <a16:creationId xmlns:a16="http://schemas.microsoft.com/office/drawing/2014/main" id="{989A2410-156F-4741-A122-EC45D8FD5036}"/>
                          </a:ext>
                        </a:extLst>
                      </xdr:cNvPr>
                      <xdr:cNvGrpSpPr/>
                    </xdr:nvGrpSpPr>
                    <xdr:grpSpPr>
                      <a:xfrm>
                        <a:off x="877258" y="5478073"/>
                        <a:ext cx="405926" cy="643327"/>
                        <a:chOff x="877258" y="5478073"/>
                        <a:chExt cx="405926" cy="643327"/>
                      </a:xfrm>
                    </xdr:grpSpPr>
                    <xdr:sp macro="" textlink="">
                      <xdr:nvSpPr>
                        <xdr:cNvPr id="158" name="TextBox 77">
                          <a:extLst>
                            <a:ext uri="{FF2B5EF4-FFF2-40B4-BE49-F238E27FC236}">
                              <a16:creationId xmlns:a16="http://schemas.microsoft.com/office/drawing/2014/main" id="{D1913BFB-81F0-4959-ADE8-55C6B4E57476}"/>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pLow</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59" name="TextBox 77">
                          <a:extLst>
                            <a:ext uri="{FF2B5EF4-FFF2-40B4-BE49-F238E27FC236}">
                              <a16:creationId xmlns:a16="http://schemas.microsoft.com/office/drawing/2014/main" id="{E3A52745-1225-48F8-B180-71DE9820487D}"/>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pHigh</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60" name="Straight Connector 159">
                          <a:extLst>
                            <a:ext uri="{FF2B5EF4-FFF2-40B4-BE49-F238E27FC236}">
                              <a16:creationId xmlns:a16="http://schemas.microsoft.com/office/drawing/2014/main" id="{BCB1FE57-77DA-4C73-BE02-AA5154127A7F}"/>
                            </a:ext>
                          </a:extLst>
                        </xdr:cNvPr>
                        <xdr:cNvCxnSpPr>
                          <a:cxnSpLocks/>
                        </xdr:cNvCxnSpPr>
                      </xdr:nvCxnSpPr>
                      <xdr:spPr>
                        <a:xfrm flipH="1">
                          <a:off x="1283183" y="5570148"/>
                          <a:ext cx="1" cy="551252"/>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grpSp>
                <xdr:grpSp>
                  <xdr:nvGrpSpPr>
                    <xdr:cNvPr id="144" name="Group 143">
                      <a:extLst>
                        <a:ext uri="{FF2B5EF4-FFF2-40B4-BE49-F238E27FC236}">
                          <a16:creationId xmlns:a16="http://schemas.microsoft.com/office/drawing/2014/main" id="{7987A245-0BD9-401D-85C2-2B7F557AC4BB}"/>
                        </a:ext>
                      </a:extLst>
                    </xdr:cNvPr>
                    <xdr:cNvGrpSpPr/>
                  </xdr:nvGrpSpPr>
                  <xdr:grpSpPr>
                    <a:xfrm>
                      <a:off x="1572117" y="5478072"/>
                      <a:ext cx="405924" cy="643328"/>
                      <a:chOff x="877260" y="5478072"/>
                      <a:chExt cx="405924" cy="643328"/>
                    </a:xfrm>
                  </xdr:grpSpPr>
                  <xdr:cxnSp macro="">
                    <xdr:nvCxnSpPr>
                      <xdr:cNvPr id="151" name="Straight Connector 150">
                        <a:extLst>
                          <a:ext uri="{FF2B5EF4-FFF2-40B4-BE49-F238E27FC236}">
                            <a16:creationId xmlns:a16="http://schemas.microsoft.com/office/drawing/2014/main" id="{B0D1D1CE-8BD5-495E-825C-A9D0EDCE3E27}"/>
                          </a:ext>
                        </a:extLst>
                      </xdr:cNvPr>
                      <xdr:cNvCxnSpPr>
                        <a:cxnSpLocks/>
                      </xdr:cNvCxnSpPr>
                    </xdr:nvCxnSpPr>
                    <xdr:spPr>
                      <a:xfrm flipH="1">
                        <a:off x="1048232" y="5562600"/>
                        <a:ext cx="1" cy="358775"/>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nvGrpSpPr>
                      <xdr:cNvPr id="152" name="Group 151">
                        <a:extLst>
                          <a:ext uri="{FF2B5EF4-FFF2-40B4-BE49-F238E27FC236}">
                            <a16:creationId xmlns:a16="http://schemas.microsoft.com/office/drawing/2014/main" id="{3F04743C-D7E9-463C-A5AD-615E4B0861BE}"/>
                          </a:ext>
                        </a:extLst>
                      </xdr:cNvPr>
                      <xdr:cNvGrpSpPr/>
                    </xdr:nvGrpSpPr>
                    <xdr:grpSpPr>
                      <a:xfrm>
                        <a:off x="877260" y="5478072"/>
                        <a:ext cx="405924" cy="643328"/>
                        <a:chOff x="877260" y="5478072"/>
                        <a:chExt cx="405924" cy="643328"/>
                      </a:xfrm>
                    </xdr:grpSpPr>
                    <xdr:sp macro="" textlink="">
                      <xdr:nvSpPr>
                        <xdr:cNvPr id="153" name="TextBox 77">
                          <a:extLst>
                            <a:ext uri="{FF2B5EF4-FFF2-40B4-BE49-F238E27FC236}">
                              <a16:creationId xmlns:a16="http://schemas.microsoft.com/office/drawing/2014/main" id="{23D4C622-2EFE-4FAC-9CF0-EFC1C8D8EDAC}"/>
                            </a:ext>
                          </a:extLst>
                        </xdr:cNvPr>
                        <xdr:cNvSpPr txBox="1"/>
                      </xdr:nvSpPr>
                      <xdr:spPr>
                        <a:xfrm rot="16200000">
                          <a:off x="655614" y="5699718"/>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pLow</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54" name="TextBox 77">
                          <a:extLst>
                            <a:ext uri="{FF2B5EF4-FFF2-40B4-BE49-F238E27FC236}">
                              <a16:creationId xmlns:a16="http://schemas.microsoft.com/office/drawing/2014/main" id="{2CC0E66C-0E6E-41AD-8952-B8E2C9B4AEAB}"/>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pHigh</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55" name="Straight Connector 154">
                          <a:extLst>
                            <a:ext uri="{FF2B5EF4-FFF2-40B4-BE49-F238E27FC236}">
                              <a16:creationId xmlns:a16="http://schemas.microsoft.com/office/drawing/2014/main" id="{4D003631-B7B9-4DA1-9083-D5C685C9C488}"/>
                            </a:ext>
                          </a:extLst>
                        </xdr:cNvPr>
                        <xdr:cNvCxnSpPr>
                          <a:cxnSpLocks/>
                        </xdr:cNvCxnSpPr>
                      </xdr:nvCxnSpPr>
                      <xdr:spPr>
                        <a:xfrm flipH="1">
                          <a:off x="1283183" y="5570148"/>
                          <a:ext cx="1" cy="551252"/>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grpSp>
                <xdr:grpSp>
                  <xdr:nvGrpSpPr>
                    <xdr:cNvPr id="145" name="Group 144">
                      <a:extLst>
                        <a:ext uri="{FF2B5EF4-FFF2-40B4-BE49-F238E27FC236}">
                          <a16:creationId xmlns:a16="http://schemas.microsoft.com/office/drawing/2014/main" id="{7E96B2A0-1884-4759-9767-542EFC98A5C2}"/>
                        </a:ext>
                      </a:extLst>
                    </xdr:cNvPr>
                    <xdr:cNvGrpSpPr/>
                  </xdr:nvGrpSpPr>
                  <xdr:grpSpPr>
                    <a:xfrm>
                      <a:off x="1937873" y="5478073"/>
                      <a:ext cx="405926" cy="643327"/>
                      <a:chOff x="877258" y="5478073"/>
                      <a:chExt cx="405926" cy="643327"/>
                    </a:xfrm>
                  </xdr:grpSpPr>
                  <xdr:cxnSp macro="">
                    <xdr:nvCxnSpPr>
                      <xdr:cNvPr id="146" name="Straight Connector 145">
                        <a:extLst>
                          <a:ext uri="{FF2B5EF4-FFF2-40B4-BE49-F238E27FC236}">
                            <a16:creationId xmlns:a16="http://schemas.microsoft.com/office/drawing/2014/main" id="{2567551D-C8D8-4FA0-A0B7-3281FC615304}"/>
                          </a:ext>
                        </a:extLst>
                      </xdr:cNvPr>
                      <xdr:cNvCxnSpPr>
                        <a:cxnSpLocks/>
                      </xdr:cNvCxnSpPr>
                    </xdr:nvCxnSpPr>
                    <xdr:spPr>
                      <a:xfrm flipH="1">
                        <a:off x="1048232" y="5562600"/>
                        <a:ext cx="1" cy="358775"/>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nvGrpSpPr>
                      <xdr:cNvPr id="147" name="Group 146">
                        <a:extLst>
                          <a:ext uri="{FF2B5EF4-FFF2-40B4-BE49-F238E27FC236}">
                            <a16:creationId xmlns:a16="http://schemas.microsoft.com/office/drawing/2014/main" id="{96FA12A8-C3D1-443A-8DC7-50822D67978E}"/>
                          </a:ext>
                        </a:extLst>
                      </xdr:cNvPr>
                      <xdr:cNvGrpSpPr/>
                    </xdr:nvGrpSpPr>
                    <xdr:grpSpPr>
                      <a:xfrm>
                        <a:off x="877258" y="5478073"/>
                        <a:ext cx="405926" cy="643327"/>
                        <a:chOff x="877258" y="5478073"/>
                        <a:chExt cx="405926" cy="643327"/>
                      </a:xfrm>
                    </xdr:grpSpPr>
                    <xdr:sp macro="" textlink="">
                      <xdr:nvSpPr>
                        <xdr:cNvPr id="148" name="TextBox 77">
                          <a:extLst>
                            <a:ext uri="{FF2B5EF4-FFF2-40B4-BE49-F238E27FC236}">
                              <a16:creationId xmlns:a16="http://schemas.microsoft.com/office/drawing/2014/main" id="{386F4CC7-ECB6-4B40-9D20-54DE5EC8B166}"/>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pLow</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49" name="TextBox 77">
                          <a:extLst>
                            <a:ext uri="{FF2B5EF4-FFF2-40B4-BE49-F238E27FC236}">
                              <a16:creationId xmlns:a16="http://schemas.microsoft.com/office/drawing/2014/main" id="{56F2F1E8-6985-424B-8927-AEEEA94CC0E6}"/>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pHigh</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50" name="Straight Connector 149">
                          <a:extLst>
                            <a:ext uri="{FF2B5EF4-FFF2-40B4-BE49-F238E27FC236}">
                              <a16:creationId xmlns:a16="http://schemas.microsoft.com/office/drawing/2014/main" id="{B8788485-9430-4F4B-A2F6-2237EE34FEE4}"/>
                            </a:ext>
                          </a:extLst>
                        </xdr:cNvPr>
                        <xdr:cNvCxnSpPr>
                          <a:cxnSpLocks/>
                        </xdr:cNvCxnSpPr>
                      </xdr:nvCxnSpPr>
                      <xdr:spPr>
                        <a:xfrm flipH="1">
                          <a:off x="1283183" y="5570148"/>
                          <a:ext cx="1" cy="551252"/>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grpSp>
              </xdr:grpSp>
              <xdr:grpSp>
                <xdr:nvGrpSpPr>
                  <xdr:cNvPr id="124" name="Group 123">
                    <a:extLst>
                      <a:ext uri="{FF2B5EF4-FFF2-40B4-BE49-F238E27FC236}">
                        <a16:creationId xmlns:a16="http://schemas.microsoft.com/office/drawing/2014/main" id="{5CC54D6C-1155-4A17-B900-670F274EECA4}"/>
                      </a:ext>
                    </a:extLst>
                  </xdr:cNvPr>
                  <xdr:cNvGrpSpPr/>
                </xdr:nvGrpSpPr>
                <xdr:grpSpPr>
                  <a:xfrm>
                    <a:off x="2303630" y="5481778"/>
                    <a:ext cx="1137442" cy="643327"/>
                    <a:chOff x="1206357" y="5478073"/>
                    <a:chExt cx="1137442" cy="643327"/>
                  </a:xfrm>
                </xdr:grpSpPr>
                <xdr:grpSp>
                  <xdr:nvGrpSpPr>
                    <xdr:cNvPr id="125" name="Group 124">
                      <a:extLst>
                        <a:ext uri="{FF2B5EF4-FFF2-40B4-BE49-F238E27FC236}">
                          <a16:creationId xmlns:a16="http://schemas.microsoft.com/office/drawing/2014/main" id="{FA022E3F-9983-4EE2-9BB1-8910D134133B}"/>
                        </a:ext>
                      </a:extLst>
                    </xdr:cNvPr>
                    <xdr:cNvGrpSpPr/>
                  </xdr:nvGrpSpPr>
                  <xdr:grpSpPr>
                    <a:xfrm>
                      <a:off x="1206357" y="5478073"/>
                      <a:ext cx="405926" cy="643327"/>
                      <a:chOff x="877258" y="5478073"/>
                      <a:chExt cx="405926" cy="643327"/>
                    </a:xfrm>
                  </xdr:grpSpPr>
                  <xdr:cxnSp macro="">
                    <xdr:nvCxnSpPr>
                      <xdr:cNvPr id="138" name="Straight Connector 137">
                        <a:extLst>
                          <a:ext uri="{FF2B5EF4-FFF2-40B4-BE49-F238E27FC236}">
                            <a16:creationId xmlns:a16="http://schemas.microsoft.com/office/drawing/2014/main" id="{ED2F3046-F04C-4EB1-AD80-F61481415387}"/>
                          </a:ext>
                        </a:extLst>
                      </xdr:cNvPr>
                      <xdr:cNvCxnSpPr>
                        <a:cxnSpLocks/>
                      </xdr:cNvCxnSpPr>
                    </xdr:nvCxnSpPr>
                    <xdr:spPr>
                      <a:xfrm flipH="1">
                        <a:off x="1048232" y="5562600"/>
                        <a:ext cx="1" cy="358775"/>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nvGrpSpPr>
                      <xdr:cNvPr id="139" name="Group 138">
                        <a:extLst>
                          <a:ext uri="{FF2B5EF4-FFF2-40B4-BE49-F238E27FC236}">
                            <a16:creationId xmlns:a16="http://schemas.microsoft.com/office/drawing/2014/main" id="{5B21ED2F-B3B8-4302-A9C8-FCB4F67213F8}"/>
                          </a:ext>
                        </a:extLst>
                      </xdr:cNvPr>
                      <xdr:cNvGrpSpPr/>
                    </xdr:nvGrpSpPr>
                    <xdr:grpSpPr>
                      <a:xfrm>
                        <a:off x="877258" y="5478073"/>
                        <a:ext cx="405926" cy="643327"/>
                        <a:chOff x="877258" y="5478073"/>
                        <a:chExt cx="405926" cy="643327"/>
                      </a:xfrm>
                    </xdr:grpSpPr>
                    <xdr:sp macro="" textlink="">
                      <xdr:nvSpPr>
                        <xdr:cNvPr id="140" name="TextBox 77">
                          <a:extLst>
                            <a:ext uri="{FF2B5EF4-FFF2-40B4-BE49-F238E27FC236}">
                              <a16:creationId xmlns:a16="http://schemas.microsoft.com/office/drawing/2014/main" id="{7F6F46FE-35C6-4617-94E1-2B01D54188B5}"/>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pLow</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41" name="TextBox 77">
                          <a:extLst>
                            <a:ext uri="{FF2B5EF4-FFF2-40B4-BE49-F238E27FC236}">
                              <a16:creationId xmlns:a16="http://schemas.microsoft.com/office/drawing/2014/main" id="{11314221-0A26-470E-A3B5-441A55805B74}"/>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pHigh</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42" name="Straight Connector 141">
                          <a:extLst>
                            <a:ext uri="{FF2B5EF4-FFF2-40B4-BE49-F238E27FC236}">
                              <a16:creationId xmlns:a16="http://schemas.microsoft.com/office/drawing/2014/main" id="{E35A389D-22D5-43A6-9D6D-13A227D869A8}"/>
                            </a:ext>
                          </a:extLst>
                        </xdr:cNvPr>
                        <xdr:cNvCxnSpPr>
                          <a:cxnSpLocks/>
                        </xdr:cNvCxnSpPr>
                      </xdr:nvCxnSpPr>
                      <xdr:spPr>
                        <a:xfrm flipH="1">
                          <a:off x="1283183" y="5570148"/>
                          <a:ext cx="1" cy="551252"/>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grpSp>
                <xdr:grpSp>
                  <xdr:nvGrpSpPr>
                    <xdr:cNvPr id="126" name="Group 125">
                      <a:extLst>
                        <a:ext uri="{FF2B5EF4-FFF2-40B4-BE49-F238E27FC236}">
                          <a16:creationId xmlns:a16="http://schemas.microsoft.com/office/drawing/2014/main" id="{6690A163-3A96-42CB-A6CB-896BF62453FD}"/>
                        </a:ext>
                      </a:extLst>
                    </xdr:cNvPr>
                    <xdr:cNvGrpSpPr/>
                  </xdr:nvGrpSpPr>
                  <xdr:grpSpPr>
                    <a:xfrm>
                      <a:off x="1572115" y="5478073"/>
                      <a:ext cx="405926" cy="643327"/>
                      <a:chOff x="877258" y="5478073"/>
                      <a:chExt cx="405926" cy="643327"/>
                    </a:xfrm>
                  </xdr:grpSpPr>
                  <xdr:cxnSp macro="">
                    <xdr:nvCxnSpPr>
                      <xdr:cNvPr id="133" name="Straight Connector 132">
                        <a:extLst>
                          <a:ext uri="{FF2B5EF4-FFF2-40B4-BE49-F238E27FC236}">
                            <a16:creationId xmlns:a16="http://schemas.microsoft.com/office/drawing/2014/main" id="{E4160FCE-11C9-4C11-9DDA-4EC3B6392064}"/>
                          </a:ext>
                        </a:extLst>
                      </xdr:cNvPr>
                      <xdr:cNvCxnSpPr>
                        <a:cxnSpLocks/>
                      </xdr:cNvCxnSpPr>
                    </xdr:nvCxnSpPr>
                    <xdr:spPr>
                      <a:xfrm flipH="1">
                        <a:off x="1048232" y="5562600"/>
                        <a:ext cx="1" cy="358775"/>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nvGrpSpPr>
                      <xdr:cNvPr id="134" name="Group 133">
                        <a:extLst>
                          <a:ext uri="{FF2B5EF4-FFF2-40B4-BE49-F238E27FC236}">
                            <a16:creationId xmlns:a16="http://schemas.microsoft.com/office/drawing/2014/main" id="{36A4FE6A-D354-47F2-9866-1DED2934E2F7}"/>
                          </a:ext>
                        </a:extLst>
                      </xdr:cNvPr>
                      <xdr:cNvGrpSpPr/>
                    </xdr:nvGrpSpPr>
                    <xdr:grpSpPr>
                      <a:xfrm>
                        <a:off x="877258" y="5478073"/>
                        <a:ext cx="405926" cy="643327"/>
                        <a:chOff x="877258" y="5478073"/>
                        <a:chExt cx="405926" cy="643327"/>
                      </a:xfrm>
                    </xdr:grpSpPr>
                    <xdr:sp macro="" textlink="">
                      <xdr:nvSpPr>
                        <xdr:cNvPr id="135" name="TextBox 77">
                          <a:extLst>
                            <a:ext uri="{FF2B5EF4-FFF2-40B4-BE49-F238E27FC236}">
                              <a16:creationId xmlns:a16="http://schemas.microsoft.com/office/drawing/2014/main" id="{4DC51C41-B022-4950-BECB-131D8EC098A3}"/>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pLow</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36" name="TextBox 77">
                          <a:extLst>
                            <a:ext uri="{FF2B5EF4-FFF2-40B4-BE49-F238E27FC236}">
                              <a16:creationId xmlns:a16="http://schemas.microsoft.com/office/drawing/2014/main" id="{1D916F25-660D-4553-B78B-0EFC1BC6720F}"/>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pHigh</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37" name="Straight Connector 136">
                          <a:extLst>
                            <a:ext uri="{FF2B5EF4-FFF2-40B4-BE49-F238E27FC236}">
                              <a16:creationId xmlns:a16="http://schemas.microsoft.com/office/drawing/2014/main" id="{4C35EC19-064F-4015-89CB-931CD95F0357}"/>
                            </a:ext>
                          </a:extLst>
                        </xdr:cNvPr>
                        <xdr:cNvCxnSpPr>
                          <a:cxnSpLocks/>
                        </xdr:cNvCxnSpPr>
                      </xdr:nvCxnSpPr>
                      <xdr:spPr>
                        <a:xfrm flipH="1">
                          <a:off x="1283183" y="5570148"/>
                          <a:ext cx="1" cy="551252"/>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grpSp>
                <xdr:grpSp>
                  <xdr:nvGrpSpPr>
                    <xdr:cNvPr id="127" name="Group 126">
                      <a:extLst>
                        <a:ext uri="{FF2B5EF4-FFF2-40B4-BE49-F238E27FC236}">
                          <a16:creationId xmlns:a16="http://schemas.microsoft.com/office/drawing/2014/main" id="{D182DB27-2408-4394-A6D9-0BD1B63A981A}"/>
                        </a:ext>
                      </a:extLst>
                    </xdr:cNvPr>
                    <xdr:cNvGrpSpPr/>
                  </xdr:nvGrpSpPr>
                  <xdr:grpSpPr>
                    <a:xfrm>
                      <a:off x="1937873" y="5478073"/>
                      <a:ext cx="405926" cy="643327"/>
                      <a:chOff x="877258" y="5478073"/>
                      <a:chExt cx="405926" cy="643327"/>
                    </a:xfrm>
                  </xdr:grpSpPr>
                  <xdr:cxnSp macro="">
                    <xdr:nvCxnSpPr>
                      <xdr:cNvPr id="128" name="Straight Connector 127">
                        <a:extLst>
                          <a:ext uri="{FF2B5EF4-FFF2-40B4-BE49-F238E27FC236}">
                            <a16:creationId xmlns:a16="http://schemas.microsoft.com/office/drawing/2014/main" id="{B726BCC6-D0B6-4ABE-88DC-F42D141975F1}"/>
                          </a:ext>
                        </a:extLst>
                      </xdr:cNvPr>
                      <xdr:cNvCxnSpPr>
                        <a:cxnSpLocks/>
                      </xdr:cNvCxnSpPr>
                    </xdr:nvCxnSpPr>
                    <xdr:spPr>
                      <a:xfrm flipH="1">
                        <a:off x="1048232" y="5562600"/>
                        <a:ext cx="1" cy="358775"/>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nvGrpSpPr>
                      <xdr:cNvPr id="129" name="Group 128">
                        <a:extLst>
                          <a:ext uri="{FF2B5EF4-FFF2-40B4-BE49-F238E27FC236}">
                            <a16:creationId xmlns:a16="http://schemas.microsoft.com/office/drawing/2014/main" id="{AF3864BE-98DC-42FE-AA97-B60304606B74}"/>
                          </a:ext>
                        </a:extLst>
                      </xdr:cNvPr>
                      <xdr:cNvGrpSpPr/>
                    </xdr:nvGrpSpPr>
                    <xdr:grpSpPr>
                      <a:xfrm>
                        <a:off x="877258" y="5478073"/>
                        <a:ext cx="405926" cy="643327"/>
                        <a:chOff x="877258" y="5478073"/>
                        <a:chExt cx="405926" cy="643327"/>
                      </a:xfrm>
                    </xdr:grpSpPr>
                    <xdr:sp macro="" textlink="">
                      <xdr:nvSpPr>
                        <xdr:cNvPr id="130" name="TextBox 77">
                          <a:extLst>
                            <a:ext uri="{FF2B5EF4-FFF2-40B4-BE49-F238E27FC236}">
                              <a16:creationId xmlns:a16="http://schemas.microsoft.com/office/drawing/2014/main" id="{F4EFA631-9282-4BC7-B7D3-41A5256F7328}"/>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pLow</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31" name="TextBox 77">
                          <a:extLst>
                            <a:ext uri="{FF2B5EF4-FFF2-40B4-BE49-F238E27FC236}">
                              <a16:creationId xmlns:a16="http://schemas.microsoft.com/office/drawing/2014/main" id="{700A9148-E5E5-4D16-BDB7-AE100FAFFD13}"/>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pHigh</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32" name="Straight Connector 131">
                          <a:extLst>
                            <a:ext uri="{FF2B5EF4-FFF2-40B4-BE49-F238E27FC236}">
                              <a16:creationId xmlns:a16="http://schemas.microsoft.com/office/drawing/2014/main" id="{9F0ED41C-573C-42EF-A03E-6761C9FC51DC}"/>
                            </a:ext>
                          </a:extLst>
                        </xdr:cNvPr>
                        <xdr:cNvCxnSpPr>
                          <a:cxnSpLocks/>
                        </xdr:cNvCxnSpPr>
                      </xdr:nvCxnSpPr>
                      <xdr:spPr>
                        <a:xfrm flipH="1">
                          <a:off x="1283183" y="5570148"/>
                          <a:ext cx="1" cy="551252"/>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grpSp>
              </xdr:grpSp>
            </xdr:grpSp>
          </xdr:grpSp>
        </xdr:grpSp>
        <xdr:grpSp>
          <xdr:nvGrpSpPr>
            <xdr:cNvPr id="7" name="Group 6">
              <a:extLst>
                <a:ext uri="{FF2B5EF4-FFF2-40B4-BE49-F238E27FC236}">
                  <a16:creationId xmlns:a16="http://schemas.microsoft.com/office/drawing/2014/main" id="{941CD687-5F36-4147-80F8-EA252C556FA3}"/>
                </a:ext>
              </a:extLst>
            </xdr:cNvPr>
            <xdr:cNvGrpSpPr/>
          </xdr:nvGrpSpPr>
          <xdr:grpSpPr>
            <a:xfrm>
              <a:off x="5549358" y="5478072"/>
              <a:ext cx="6221708" cy="662136"/>
              <a:chOff x="5549358" y="5478072"/>
              <a:chExt cx="6221708" cy="662136"/>
            </a:xfrm>
          </xdr:grpSpPr>
          <xdr:grpSp>
            <xdr:nvGrpSpPr>
              <xdr:cNvPr id="8" name="Group 7">
                <a:extLst>
                  <a:ext uri="{FF2B5EF4-FFF2-40B4-BE49-F238E27FC236}">
                    <a16:creationId xmlns:a16="http://schemas.microsoft.com/office/drawing/2014/main" id="{91B763DC-4CDF-47F6-9269-FC8E2DAFFF4A}"/>
                  </a:ext>
                </a:extLst>
              </xdr:cNvPr>
              <xdr:cNvGrpSpPr/>
            </xdr:nvGrpSpPr>
            <xdr:grpSpPr>
              <a:xfrm>
                <a:off x="10620284" y="5478073"/>
                <a:ext cx="422029" cy="643328"/>
                <a:chOff x="861155" y="5478072"/>
                <a:chExt cx="422029" cy="643328"/>
              </a:xfrm>
            </xdr:grpSpPr>
            <xdr:cxnSp macro="">
              <xdr:nvCxnSpPr>
                <xdr:cNvPr id="114" name="Straight Connector 113">
                  <a:extLst>
                    <a:ext uri="{FF2B5EF4-FFF2-40B4-BE49-F238E27FC236}">
                      <a16:creationId xmlns:a16="http://schemas.microsoft.com/office/drawing/2014/main" id="{9E198D0A-C790-462E-B393-05DF8040585F}"/>
                    </a:ext>
                  </a:extLst>
                </xdr:cNvPr>
                <xdr:cNvCxnSpPr>
                  <a:cxnSpLocks/>
                </xdr:cNvCxnSpPr>
              </xdr:nvCxnSpPr>
              <xdr:spPr>
                <a:xfrm flipH="1">
                  <a:off x="1048232" y="5562600"/>
                  <a:ext cx="1" cy="358775"/>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nvGrpSpPr>
                <xdr:cNvPr id="115" name="Group 114">
                  <a:extLst>
                    <a:ext uri="{FF2B5EF4-FFF2-40B4-BE49-F238E27FC236}">
                      <a16:creationId xmlns:a16="http://schemas.microsoft.com/office/drawing/2014/main" id="{0E47C5FE-200C-4CA2-9BA2-37ECECEBDE98}"/>
                    </a:ext>
                  </a:extLst>
                </xdr:cNvPr>
                <xdr:cNvGrpSpPr/>
              </xdr:nvGrpSpPr>
              <xdr:grpSpPr>
                <a:xfrm>
                  <a:off x="861155" y="5478072"/>
                  <a:ext cx="422029" cy="643328"/>
                  <a:chOff x="861155" y="5478072"/>
                  <a:chExt cx="422029" cy="643328"/>
                </a:xfrm>
              </xdr:grpSpPr>
              <xdr:sp macro="" textlink="">
                <xdr:nvSpPr>
                  <xdr:cNvPr id="116" name="TextBox 77">
                    <a:extLst>
                      <a:ext uri="{FF2B5EF4-FFF2-40B4-BE49-F238E27FC236}">
                        <a16:creationId xmlns:a16="http://schemas.microsoft.com/office/drawing/2014/main" id="{E8DA46B7-FADA-47B4-AE93-46A53289266F}"/>
                      </a:ext>
                    </a:extLst>
                  </xdr:cNvPr>
                  <xdr:cNvSpPr txBox="1"/>
                </xdr:nvSpPr>
                <xdr:spPr>
                  <a:xfrm rot="16200000">
                    <a:off x="649032" y="5690195"/>
                    <a:ext cx="527825" cy="10358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pLow</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17" name="TextBox 77">
                    <a:extLst>
                      <a:ext uri="{FF2B5EF4-FFF2-40B4-BE49-F238E27FC236}">
                        <a16:creationId xmlns:a16="http://schemas.microsoft.com/office/drawing/2014/main" id="{E01218DB-BB56-40E3-8AAE-A409429BFC8F}"/>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pHigh</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18" name="Straight Connector 117">
                    <a:extLst>
                      <a:ext uri="{FF2B5EF4-FFF2-40B4-BE49-F238E27FC236}">
                        <a16:creationId xmlns:a16="http://schemas.microsoft.com/office/drawing/2014/main" id="{02CD7E43-76F9-4727-96E4-D7EA47C615B0}"/>
                      </a:ext>
                    </a:extLst>
                  </xdr:cNvPr>
                  <xdr:cNvCxnSpPr>
                    <a:cxnSpLocks/>
                  </xdr:cNvCxnSpPr>
                </xdr:nvCxnSpPr>
                <xdr:spPr>
                  <a:xfrm flipH="1">
                    <a:off x="1283183" y="5570148"/>
                    <a:ext cx="1" cy="551252"/>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grpSp>
          <xdr:grpSp>
            <xdr:nvGrpSpPr>
              <xdr:cNvPr id="9" name="Group 8">
                <a:extLst>
                  <a:ext uri="{FF2B5EF4-FFF2-40B4-BE49-F238E27FC236}">
                    <a16:creationId xmlns:a16="http://schemas.microsoft.com/office/drawing/2014/main" id="{0FE093BC-F573-4A31-AEFD-6B5D19805CA7}"/>
                  </a:ext>
                </a:extLst>
              </xdr:cNvPr>
              <xdr:cNvGrpSpPr/>
            </xdr:nvGrpSpPr>
            <xdr:grpSpPr>
              <a:xfrm>
                <a:off x="5549358" y="5478072"/>
                <a:ext cx="6221708" cy="662136"/>
                <a:chOff x="5549358" y="5478072"/>
                <a:chExt cx="6221708" cy="662136"/>
              </a:xfrm>
            </xdr:grpSpPr>
            <xdr:grpSp>
              <xdr:nvGrpSpPr>
                <xdr:cNvPr id="10" name="Group 9">
                  <a:extLst>
                    <a:ext uri="{FF2B5EF4-FFF2-40B4-BE49-F238E27FC236}">
                      <a16:creationId xmlns:a16="http://schemas.microsoft.com/office/drawing/2014/main" id="{61936D14-5D5B-462C-82E2-B0D0F4BB878A}"/>
                    </a:ext>
                  </a:extLst>
                </xdr:cNvPr>
                <xdr:cNvGrpSpPr/>
              </xdr:nvGrpSpPr>
              <xdr:grpSpPr>
                <a:xfrm>
                  <a:off x="5549358" y="5485624"/>
                  <a:ext cx="4383648" cy="654584"/>
                  <a:chOff x="1206357" y="5478073"/>
                  <a:chExt cx="4383648" cy="654584"/>
                </a:xfrm>
              </xdr:grpSpPr>
              <xdr:grpSp>
                <xdr:nvGrpSpPr>
                  <xdr:cNvPr id="36" name="Group 35">
                    <a:extLst>
                      <a:ext uri="{FF2B5EF4-FFF2-40B4-BE49-F238E27FC236}">
                        <a16:creationId xmlns:a16="http://schemas.microsoft.com/office/drawing/2014/main" id="{DA47F336-AEEB-487B-B388-50846809281E}"/>
                      </a:ext>
                    </a:extLst>
                  </xdr:cNvPr>
                  <xdr:cNvGrpSpPr/>
                </xdr:nvGrpSpPr>
                <xdr:grpSpPr>
                  <a:xfrm>
                    <a:off x="1206357" y="5478073"/>
                    <a:ext cx="2234715" cy="647032"/>
                    <a:chOff x="1206357" y="5478073"/>
                    <a:chExt cx="2234715" cy="647032"/>
                  </a:xfrm>
                </xdr:grpSpPr>
                <xdr:grpSp>
                  <xdr:nvGrpSpPr>
                    <xdr:cNvPr id="76" name="Group 75">
                      <a:extLst>
                        <a:ext uri="{FF2B5EF4-FFF2-40B4-BE49-F238E27FC236}">
                          <a16:creationId xmlns:a16="http://schemas.microsoft.com/office/drawing/2014/main" id="{6DB9A6CB-DE64-4FB2-B65E-E29240D8C877}"/>
                        </a:ext>
                      </a:extLst>
                    </xdr:cNvPr>
                    <xdr:cNvGrpSpPr/>
                  </xdr:nvGrpSpPr>
                  <xdr:grpSpPr>
                    <a:xfrm>
                      <a:off x="1206357" y="5478073"/>
                      <a:ext cx="1137442" cy="643327"/>
                      <a:chOff x="1206357" y="5478073"/>
                      <a:chExt cx="1137442" cy="643327"/>
                    </a:xfrm>
                  </xdr:grpSpPr>
                  <xdr:grpSp>
                    <xdr:nvGrpSpPr>
                      <xdr:cNvPr id="96" name="Group 95">
                        <a:extLst>
                          <a:ext uri="{FF2B5EF4-FFF2-40B4-BE49-F238E27FC236}">
                            <a16:creationId xmlns:a16="http://schemas.microsoft.com/office/drawing/2014/main" id="{06B9B2FB-CD63-4560-ABCF-B0F9B82AFA4B}"/>
                          </a:ext>
                        </a:extLst>
                      </xdr:cNvPr>
                      <xdr:cNvGrpSpPr/>
                    </xdr:nvGrpSpPr>
                    <xdr:grpSpPr>
                      <a:xfrm>
                        <a:off x="1206357" y="5478073"/>
                        <a:ext cx="405926" cy="643327"/>
                        <a:chOff x="877258" y="5478073"/>
                        <a:chExt cx="405926" cy="643327"/>
                      </a:xfrm>
                    </xdr:grpSpPr>
                    <xdr:cxnSp macro="">
                      <xdr:nvCxnSpPr>
                        <xdr:cNvPr id="109" name="Straight Connector 108">
                          <a:extLst>
                            <a:ext uri="{FF2B5EF4-FFF2-40B4-BE49-F238E27FC236}">
                              <a16:creationId xmlns:a16="http://schemas.microsoft.com/office/drawing/2014/main" id="{CE597BAD-C2CA-4895-864F-25410DD78EFB}"/>
                            </a:ext>
                          </a:extLst>
                        </xdr:cNvPr>
                        <xdr:cNvCxnSpPr>
                          <a:cxnSpLocks/>
                        </xdr:cNvCxnSpPr>
                      </xdr:nvCxnSpPr>
                      <xdr:spPr>
                        <a:xfrm flipH="1">
                          <a:off x="1048232" y="5562600"/>
                          <a:ext cx="1" cy="358775"/>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nvGrpSpPr>
                        <xdr:cNvPr id="110" name="Group 109">
                          <a:extLst>
                            <a:ext uri="{FF2B5EF4-FFF2-40B4-BE49-F238E27FC236}">
                              <a16:creationId xmlns:a16="http://schemas.microsoft.com/office/drawing/2014/main" id="{A50BB632-DA93-495A-B207-812B150105BE}"/>
                            </a:ext>
                          </a:extLst>
                        </xdr:cNvPr>
                        <xdr:cNvGrpSpPr/>
                      </xdr:nvGrpSpPr>
                      <xdr:grpSpPr>
                        <a:xfrm>
                          <a:off x="877258" y="5478073"/>
                          <a:ext cx="405926" cy="643327"/>
                          <a:chOff x="877258" y="5478073"/>
                          <a:chExt cx="405926" cy="643327"/>
                        </a:xfrm>
                      </xdr:grpSpPr>
                      <xdr:sp macro="" textlink="">
                        <xdr:nvSpPr>
                          <xdr:cNvPr id="111" name="TextBox 77">
                            <a:extLst>
                              <a:ext uri="{FF2B5EF4-FFF2-40B4-BE49-F238E27FC236}">
                                <a16:creationId xmlns:a16="http://schemas.microsoft.com/office/drawing/2014/main" id="{C8E57701-3618-48C0-88C6-DF48E40C3EFF}"/>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pLow</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12" name="TextBox 77">
                            <a:extLst>
                              <a:ext uri="{FF2B5EF4-FFF2-40B4-BE49-F238E27FC236}">
                                <a16:creationId xmlns:a16="http://schemas.microsoft.com/office/drawing/2014/main" id="{4F931A85-2DA7-47E5-A12A-77735F4EB376}"/>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pHigh</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13" name="Straight Connector 112">
                            <a:extLst>
                              <a:ext uri="{FF2B5EF4-FFF2-40B4-BE49-F238E27FC236}">
                                <a16:creationId xmlns:a16="http://schemas.microsoft.com/office/drawing/2014/main" id="{85954B5A-4D43-489C-8854-543F3B532042}"/>
                              </a:ext>
                            </a:extLst>
                          </xdr:cNvPr>
                          <xdr:cNvCxnSpPr>
                            <a:cxnSpLocks/>
                          </xdr:cNvCxnSpPr>
                        </xdr:nvCxnSpPr>
                        <xdr:spPr>
                          <a:xfrm flipH="1">
                            <a:off x="1283183" y="5570148"/>
                            <a:ext cx="1" cy="551252"/>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grpSp>
                  <xdr:grpSp>
                    <xdr:nvGrpSpPr>
                      <xdr:cNvPr id="97" name="Group 96">
                        <a:extLst>
                          <a:ext uri="{FF2B5EF4-FFF2-40B4-BE49-F238E27FC236}">
                            <a16:creationId xmlns:a16="http://schemas.microsoft.com/office/drawing/2014/main" id="{EF8601B3-1311-40A4-BE45-F2FBD69DA192}"/>
                          </a:ext>
                        </a:extLst>
                      </xdr:cNvPr>
                      <xdr:cNvGrpSpPr/>
                    </xdr:nvGrpSpPr>
                    <xdr:grpSpPr>
                      <a:xfrm>
                        <a:off x="1572115" y="5478073"/>
                        <a:ext cx="405926" cy="643327"/>
                        <a:chOff x="877258" y="5478073"/>
                        <a:chExt cx="405926" cy="643327"/>
                      </a:xfrm>
                    </xdr:grpSpPr>
                    <xdr:cxnSp macro="">
                      <xdr:nvCxnSpPr>
                        <xdr:cNvPr id="104" name="Straight Connector 103">
                          <a:extLst>
                            <a:ext uri="{FF2B5EF4-FFF2-40B4-BE49-F238E27FC236}">
                              <a16:creationId xmlns:a16="http://schemas.microsoft.com/office/drawing/2014/main" id="{63456DE1-3DC3-4F6F-8A30-5FBF5F5B6E9D}"/>
                            </a:ext>
                          </a:extLst>
                        </xdr:cNvPr>
                        <xdr:cNvCxnSpPr>
                          <a:cxnSpLocks/>
                        </xdr:cNvCxnSpPr>
                      </xdr:nvCxnSpPr>
                      <xdr:spPr>
                        <a:xfrm flipH="1">
                          <a:off x="1048232" y="5562600"/>
                          <a:ext cx="1" cy="358775"/>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nvGrpSpPr>
                        <xdr:cNvPr id="105" name="Group 104">
                          <a:extLst>
                            <a:ext uri="{FF2B5EF4-FFF2-40B4-BE49-F238E27FC236}">
                              <a16:creationId xmlns:a16="http://schemas.microsoft.com/office/drawing/2014/main" id="{204A7653-F456-4775-8AC5-8FE8F9BF36BA}"/>
                            </a:ext>
                          </a:extLst>
                        </xdr:cNvPr>
                        <xdr:cNvGrpSpPr/>
                      </xdr:nvGrpSpPr>
                      <xdr:grpSpPr>
                        <a:xfrm>
                          <a:off x="877258" y="5478073"/>
                          <a:ext cx="405926" cy="643327"/>
                          <a:chOff x="877258" y="5478073"/>
                          <a:chExt cx="405926" cy="643327"/>
                        </a:xfrm>
                      </xdr:grpSpPr>
                      <xdr:sp macro="" textlink="">
                        <xdr:nvSpPr>
                          <xdr:cNvPr id="106" name="TextBox 77">
                            <a:extLst>
                              <a:ext uri="{FF2B5EF4-FFF2-40B4-BE49-F238E27FC236}">
                                <a16:creationId xmlns:a16="http://schemas.microsoft.com/office/drawing/2014/main" id="{734F2531-B4E9-4555-AEBB-E03CD45A8B27}"/>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pLow</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07" name="TextBox 77">
                            <a:extLst>
                              <a:ext uri="{FF2B5EF4-FFF2-40B4-BE49-F238E27FC236}">
                                <a16:creationId xmlns:a16="http://schemas.microsoft.com/office/drawing/2014/main" id="{13CDA99A-6D72-42CB-97CE-0C863BBFF35B}"/>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pHigh</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08" name="Straight Connector 107">
                            <a:extLst>
                              <a:ext uri="{FF2B5EF4-FFF2-40B4-BE49-F238E27FC236}">
                                <a16:creationId xmlns:a16="http://schemas.microsoft.com/office/drawing/2014/main" id="{F50A86F4-6209-40E4-9B23-0368136F595C}"/>
                              </a:ext>
                            </a:extLst>
                          </xdr:cNvPr>
                          <xdr:cNvCxnSpPr>
                            <a:cxnSpLocks/>
                          </xdr:cNvCxnSpPr>
                        </xdr:nvCxnSpPr>
                        <xdr:spPr>
                          <a:xfrm flipH="1">
                            <a:off x="1283183" y="5570148"/>
                            <a:ext cx="1" cy="551252"/>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grpSp>
                  <xdr:grpSp>
                    <xdr:nvGrpSpPr>
                      <xdr:cNvPr id="98" name="Group 97">
                        <a:extLst>
                          <a:ext uri="{FF2B5EF4-FFF2-40B4-BE49-F238E27FC236}">
                            <a16:creationId xmlns:a16="http://schemas.microsoft.com/office/drawing/2014/main" id="{883B8AE7-D327-4C75-A171-472B1ADD1656}"/>
                          </a:ext>
                        </a:extLst>
                      </xdr:cNvPr>
                      <xdr:cNvGrpSpPr/>
                    </xdr:nvGrpSpPr>
                    <xdr:grpSpPr>
                      <a:xfrm>
                        <a:off x="1937873" y="5478073"/>
                        <a:ext cx="405926" cy="643327"/>
                        <a:chOff x="877258" y="5478073"/>
                        <a:chExt cx="405926" cy="643327"/>
                      </a:xfrm>
                    </xdr:grpSpPr>
                    <xdr:cxnSp macro="">
                      <xdr:nvCxnSpPr>
                        <xdr:cNvPr id="99" name="Straight Connector 98">
                          <a:extLst>
                            <a:ext uri="{FF2B5EF4-FFF2-40B4-BE49-F238E27FC236}">
                              <a16:creationId xmlns:a16="http://schemas.microsoft.com/office/drawing/2014/main" id="{AE0A4822-DF9B-4A7C-84B5-5D8AA2831BA2}"/>
                            </a:ext>
                          </a:extLst>
                        </xdr:cNvPr>
                        <xdr:cNvCxnSpPr>
                          <a:cxnSpLocks/>
                        </xdr:cNvCxnSpPr>
                      </xdr:nvCxnSpPr>
                      <xdr:spPr>
                        <a:xfrm flipH="1">
                          <a:off x="1048232" y="5562600"/>
                          <a:ext cx="1" cy="358775"/>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nvGrpSpPr>
                        <xdr:cNvPr id="100" name="Group 99">
                          <a:extLst>
                            <a:ext uri="{FF2B5EF4-FFF2-40B4-BE49-F238E27FC236}">
                              <a16:creationId xmlns:a16="http://schemas.microsoft.com/office/drawing/2014/main" id="{2C7152B9-7ECA-405C-98E5-0431F58DDB21}"/>
                            </a:ext>
                          </a:extLst>
                        </xdr:cNvPr>
                        <xdr:cNvGrpSpPr/>
                      </xdr:nvGrpSpPr>
                      <xdr:grpSpPr>
                        <a:xfrm>
                          <a:off x="877258" y="5478073"/>
                          <a:ext cx="405926" cy="643327"/>
                          <a:chOff x="877258" y="5478073"/>
                          <a:chExt cx="405926" cy="643327"/>
                        </a:xfrm>
                      </xdr:grpSpPr>
                      <xdr:sp macro="" textlink="">
                        <xdr:nvSpPr>
                          <xdr:cNvPr id="101" name="TextBox 77">
                            <a:extLst>
                              <a:ext uri="{FF2B5EF4-FFF2-40B4-BE49-F238E27FC236}">
                                <a16:creationId xmlns:a16="http://schemas.microsoft.com/office/drawing/2014/main" id="{8E1C0352-9335-41DF-9FFF-174BEB546C5E}"/>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pLow</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02" name="TextBox 77">
                            <a:extLst>
                              <a:ext uri="{FF2B5EF4-FFF2-40B4-BE49-F238E27FC236}">
                                <a16:creationId xmlns:a16="http://schemas.microsoft.com/office/drawing/2014/main" id="{BA541649-A218-4F61-AD3C-4D68D43E8C9A}"/>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pHigh</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03" name="Straight Connector 102">
                            <a:extLst>
                              <a:ext uri="{FF2B5EF4-FFF2-40B4-BE49-F238E27FC236}">
                                <a16:creationId xmlns:a16="http://schemas.microsoft.com/office/drawing/2014/main" id="{A5281DA3-822F-4804-B8F3-A7E18B65F124}"/>
                              </a:ext>
                            </a:extLst>
                          </xdr:cNvPr>
                          <xdr:cNvCxnSpPr>
                            <a:cxnSpLocks/>
                          </xdr:cNvCxnSpPr>
                        </xdr:nvCxnSpPr>
                        <xdr:spPr>
                          <a:xfrm flipH="1">
                            <a:off x="1283183" y="5570148"/>
                            <a:ext cx="1" cy="551252"/>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grpSp>
                </xdr:grpSp>
                <xdr:grpSp>
                  <xdr:nvGrpSpPr>
                    <xdr:cNvPr id="77" name="Group 76">
                      <a:extLst>
                        <a:ext uri="{FF2B5EF4-FFF2-40B4-BE49-F238E27FC236}">
                          <a16:creationId xmlns:a16="http://schemas.microsoft.com/office/drawing/2014/main" id="{EE93B2E8-1C65-4768-B2E8-BF9586DAE756}"/>
                        </a:ext>
                      </a:extLst>
                    </xdr:cNvPr>
                    <xdr:cNvGrpSpPr/>
                  </xdr:nvGrpSpPr>
                  <xdr:grpSpPr>
                    <a:xfrm>
                      <a:off x="2303630" y="5481778"/>
                      <a:ext cx="1137442" cy="643327"/>
                      <a:chOff x="1206357" y="5478073"/>
                      <a:chExt cx="1137442" cy="643327"/>
                    </a:xfrm>
                  </xdr:grpSpPr>
                  <xdr:grpSp>
                    <xdr:nvGrpSpPr>
                      <xdr:cNvPr id="78" name="Group 77">
                        <a:extLst>
                          <a:ext uri="{FF2B5EF4-FFF2-40B4-BE49-F238E27FC236}">
                            <a16:creationId xmlns:a16="http://schemas.microsoft.com/office/drawing/2014/main" id="{F02AE0BE-16CA-4C2B-845B-C85A1F943686}"/>
                          </a:ext>
                        </a:extLst>
                      </xdr:cNvPr>
                      <xdr:cNvGrpSpPr/>
                    </xdr:nvGrpSpPr>
                    <xdr:grpSpPr>
                      <a:xfrm>
                        <a:off x="1206357" y="5478073"/>
                        <a:ext cx="405926" cy="643327"/>
                        <a:chOff x="877258" y="5478073"/>
                        <a:chExt cx="405926" cy="643327"/>
                      </a:xfrm>
                    </xdr:grpSpPr>
                    <xdr:cxnSp macro="">
                      <xdr:nvCxnSpPr>
                        <xdr:cNvPr id="91" name="Straight Connector 90">
                          <a:extLst>
                            <a:ext uri="{FF2B5EF4-FFF2-40B4-BE49-F238E27FC236}">
                              <a16:creationId xmlns:a16="http://schemas.microsoft.com/office/drawing/2014/main" id="{3EE45D99-F18F-47E1-87D4-C8F2868A9505}"/>
                            </a:ext>
                          </a:extLst>
                        </xdr:cNvPr>
                        <xdr:cNvCxnSpPr>
                          <a:cxnSpLocks/>
                        </xdr:cNvCxnSpPr>
                      </xdr:nvCxnSpPr>
                      <xdr:spPr>
                        <a:xfrm flipH="1">
                          <a:off x="1048232" y="5562600"/>
                          <a:ext cx="1" cy="358775"/>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nvGrpSpPr>
                        <xdr:cNvPr id="92" name="Group 91">
                          <a:extLst>
                            <a:ext uri="{FF2B5EF4-FFF2-40B4-BE49-F238E27FC236}">
                              <a16:creationId xmlns:a16="http://schemas.microsoft.com/office/drawing/2014/main" id="{5974B10B-DD47-43DC-B8B1-81C769D97290}"/>
                            </a:ext>
                          </a:extLst>
                        </xdr:cNvPr>
                        <xdr:cNvGrpSpPr/>
                      </xdr:nvGrpSpPr>
                      <xdr:grpSpPr>
                        <a:xfrm>
                          <a:off x="877258" y="5478073"/>
                          <a:ext cx="405926" cy="643327"/>
                          <a:chOff x="877258" y="5478073"/>
                          <a:chExt cx="405926" cy="643327"/>
                        </a:xfrm>
                      </xdr:grpSpPr>
                      <xdr:sp macro="" textlink="">
                        <xdr:nvSpPr>
                          <xdr:cNvPr id="93" name="TextBox 77">
                            <a:extLst>
                              <a:ext uri="{FF2B5EF4-FFF2-40B4-BE49-F238E27FC236}">
                                <a16:creationId xmlns:a16="http://schemas.microsoft.com/office/drawing/2014/main" id="{EF0EEFA6-1DC4-47E7-AE16-AB4D665FC559}"/>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pLow</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94" name="TextBox 77">
                            <a:extLst>
                              <a:ext uri="{FF2B5EF4-FFF2-40B4-BE49-F238E27FC236}">
                                <a16:creationId xmlns:a16="http://schemas.microsoft.com/office/drawing/2014/main" id="{960F74C5-356C-4F58-AC0C-4DAD66395DA3}"/>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pHigh</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95" name="Straight Connector 94">
                            <a:extLst>
                              <a:ext uri="{FF2B5EF4-FFF2-40B4-BE49-F238E27FC236}">
                                <a16:creationId xmlns:a16="http://schemas.microsoft.com/office/drawing/2014/main" id="{93192C20-BCDF-496D-9B10-0B5062A01DD2}"/>
                              </a:ext>
                            </a:extLst>
                          </xdr:cNvPr>
                          <xdr:cNvCxnSpPr>
                            <a:cxnSpLocks/>
                          </xdr:cNvCxnSpPr>
                        </xdr:nvCxnSpPr>
                        <xdr:spPr>
                          <a:xfrm flipH="1">
                            <a:off x="1283183" y="5570148"/>
                            <a:ext cx="1" cy="551252"/>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grpSp>
                  <xdr:grpSp>
                    <xdr:nvGrpSpPr>
                      <xdr:cNvPr id="79" name="Group 78">
                        <a:extLst>
                          <a:ext uri="{FF2B5EF4-FFF2-40B4-BE49-F238E27FC236}">
                            <a16:creationId xmlns:a16="http://schemas.microsoft.com/office/drawing/2014/main" id="{A743FB93-7D6B-4C86-9D3D-5C934A30A296}"/>
                          </a:ext>
                        </a:extLst>
                      </xdr:cNvPr>
                      <xdr:cNvGrpSpPr/>
                    </xdr:nvGrpSpPr>
                    <xdr:grpSpPr>
                      <a:xfrm>
                        <a:off x="1572115" y="5478073"/>
                        <a:ext cx="405926" cy="643327"/>
                        <a:chOff x="877258" y="5478073"/>
                        <a:chExt cx="405926" cy="643327"/>
                      </a:xfrm>
                    </xdr:grpSpPr>
                    <xdr:cxnSp macro="">
                      <xdr:nvCxnSpPr>
                        <xdr:cNvPr id="86" name="Straight Connector 85">
                          <a:extLst>
                            <a:ext uri="{FF2B5EF4-FFF2-40B4-BE49-F238E27FC236}">
                              <a16:creationId xmlns:a16="http://schemas.microsoft.com/office/drawing/2014/main" id="{90727244-B9B6-4D48-B396-5FAD9D3ABE7E}"/>
                            </a:ext>
                          </a:extLst>
                        </xdr:cNvPr>
                        <xdr:cNvCxnSpPr>
                          <a:cxnSpLocks/>
                        </xdr:cNvCxnSpPr>
                      </xdr:nvCxnSpPr>
                      <xdr:spPr>
                        <a:xfrm flipH="1">
                          <a:off x="1048232" y="5562600"/>
                          <a:ext cx="1" cy="358775"/>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nvGrpSpPr>
                        <xdr:cNvPr id="87" name="Group 86">
                          <a:extLst>
                            <a:ext uri="{FF2B5EF4-FFF2-40B4-BE49-F238E27FC236}">
                              <a16:creationId xmlns:a16="http://schemas.microsoft.com/office/drawing/2014/main" id="{E1ACEFE4-8170-442A-A2A2-D0E26B536E2A}"/>
                            </a:ext>
                          </a:extLst>
                        </xdr:cNvPr>
                        <xdr:cNvGrpSpPr/>
                      </xdr:nvGrpSpPr>
                      <xdr:grpSpPr>
                        <a:xfrm>
                          <a:off x="877258" y="5478073"/>
                          <a:ext cx="405926" cy="643327"/>
                          <a:chOff x="877258" y="5478073"/>
                          <a:chExt cx="405926" cy="643327"/>
                        </a:xfrm>
                      </xdr:grpSpPr>
                      <xdr:sp macro="" textlink="">
                        <xdr:nvSpPr>
                          <xdr:cNvPr id="88" name="TextBox 77">
                            <a:extLst>
                              <a:ext uri="{FF2B5EF4-FFF2-40B4-BE49-F238E27FC236}">
                                <a16:creationId xmlns:a16="http://schemas.microsoft.com/office/drawing/2014/main" id="{3285B6AE-41DB-4C22-BEF3-3E5942ADAE94}"/>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pLow</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89" name="TextBox 77">
                            <a:extLst>
                              <a:ext uri="{FF2B5EF4-FFF2-40B4-BE49-F238E27FC236}">
                                <a16:creationId xmlns:a16="http://schemas.microsoft.com/office/drawing/2014/main" id="{A5F58A2C-7AA3-4E8C-9620-0BCA5C1484F4}"/>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pHigh</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90" name="Straight Connector 89">
                            <a:extLst>
                              <a:ext uri="{FF2B5EF4-FFF2-40B4-BE49-F238E27FC236}">
                                <a16:creationId xmlns:a16="http://schemas.microsoft.com/office/drawing/2014/main" id="{821E639C-988C-42FC-981B-B1012D98ADF3}"/>
                              </a:ext>
                            </a:extLst>
                          </xdr:cNvPr>
                          <xdr:cNvCxnSpPr>
                            <a:cxnSpLocks/>
                          </xdr:cNvCxnSpPr>
                        </xdr:nvCxnSpPr>
                        <xdr:spPr>
                          <a:xfrm flipH="1">
                            <a:off x="1283183" y="5570148"/>
                            <a:ext cx="1" cy="551252"/>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grpSp>
                  <xdr:grpSp>
                    <xdr:nvGrpSpPr>
                      <xdr:cNvPr id="80" name="Group 79">
                        <a:extLst>
                          <a:ext uri="{FF2B5EF4-FFF2-40B4-BE49-F238E27FC236}">
                            <a16:creationId xmlns:a16="http://schemas.microsoft.com/office/drawing/2014/main" id="{E2D6477F-8CB7-44BD-80BF-592FD4DC6CD4}"/>
                          </a:ext>
                        </a:extLst>
                      </xdr:cNvPr>
                      <xdr:cNvGrpSpPr/>
                    </xdr:nvGrpSpPr>
                    <xdr:grpSpPr>
                      <a:xfrm>
                        <a:off x="1937873" y="5478073"/>
                        <a:ext cx="405926" cy="643327"/>
                        <a:chOff x="877258" y="5478073"/>
                        <a:chExt cx="405926" cy="643327"/>
                      </a:xfrm>
                    </xdr:grpSpPr>
                    <xdr:cxnSp macro="">
                      <xdr:nvCxnSpPr>
                        <xdr:cNvPr id="81" name="Straight Connector 80">
                          <a:extLst>
                            <a:ext uri="{FF2B5EF4-FFF2-40B4-BE49-F238E27FC236}">
                              <a16:creationId xmlns:a16="http://schemas.microsoft.com/office/drawing/2014/main" id="{B919E6B8-B8E7-4833-B372-B902D88D21F7}"/>
                            </a:ext>
                          </a:extLst>
                        </xdr:cNvPr>
                        <xdr:cNvCxnSpPr>
                          <a:cxnSpLocks/>
                        </xdr:cNvCxnSpPr>
                      </xdr:nvCxnSpPr>
                      <xdr:spPr>
                        <a:xfrm flipH="1">
                          <a:off x="1048232" y="5562600"/>
                          <a:ext cx="1" cy="358775"/>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nvGrpSpPr>
                        <xdr:cNvPr id="82" name="Group 81">
                          <a:extLst>
                            <a:ext uri="{FF2B5EF4-FFF2-40B4-BE49-F238E27FC236}">
                              <a16:creationId xmlns:a16="http://schemas.microsoft.com/office/drawing/2014/main" id="{7C0F4AAC-55F0-45B8-B823-B2D3C618E6F6}"/>
                            </a:ext>
                          </a:extLst>
                        </xdr:cNvPr>
                        <xdr:cNvGrpSpPr/>
                      </xdr:nvGrpSpPr>
                      <xdr:grpSpPr>
                        <a:xfrm>
                          <a:off x="877258" y="5478073"/>
                          <a:ext cx="405926" cy="643327"/>
                          <a:chOff x="877258" y="5478073"/>
                          <a:chExt cx="405926" cy="643327"/>
                        </a:xfrm>
                      </xdr:grpSpPr>
                      <xdr:sp macro="" textlink="">
                        <xdr:nvSpPr>
                          <xdr:cNvPr id="83" name="TextBox 77">
                            <a:extLst>
                              <a:ext uri="{FF2B5EF4-FFF2-40B4-BE49-F238E27FC236}">
                                <a16:creationId xmlns:a16="http://schemas.microsoft.com/office/drawing/2014/main" id="{DE8CD8F1-8C70-4FC9-92F6-DFD9FAB7AA91}"/>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pLow</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84" name="TextBox 77">
                            <a:extLst>
                              <a:ext uri="{FF2B5EF4-FFF2-40B4-BE49-F238E27FC236}">
                                <a16:creationId xmlns:a16="http://schemas.microsoft.com/office/drawing/2014/main" id="{1282941C-A6F6-4C0D-86BF-B496D664EAAC}"/>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pHigh</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85" name="Straight Connector 84">
                            <a:extLst>
                              <a:ext uri="{FF2B5EF4-FFF2-40B4-BE49-F238E27FC236}">
                                <a16:creationId xmlns:a16="http://schemas.microsoft.com/office/drawing/2014/main" id="{7453F695-E61C-4FF4-9F72-2DD96106D684}"/>
                              </a:ext>
                            </a:extLst>
                          </xdr:cNvPr>
                          <xdr:cNvCxnSpPr>
                            <a:cxnSpLocks/>
                          </xdr:cNvCxnSpPr>
                        </xdr:nvCxnSpPr>
                        <xdr:spPr>
                          <a:xfrm flipH="1">
                            <a:off x="1283183" y="5570148"/>
                            <a:ext cx="1" cy="551252"/>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grpSp>
                </xdr:grpSp>
              </xdr:grpSp>
              <xdr:grpSp>
                <xdr:nvGrpSpPr>
                  <xdr:cNvPr id="37" name="Group 36">
                    <a:extLst>
                      <a:ext uri="{FF2B5EF4-FFF2-40B4-BE49-F238E27FC236}">
                        <a16:creationId xmlns:a16="http://schemas.microsoft.com/office/drawing/2014/main" id="{B99062EB-3067-482E-A508-B719C1887A8E}"/>
                      </a:ext>
                    </a:extLst>
                  </xdr:cNvPr>
                  <xdr:cNvGrpSpPr/>
                </xdr:nvGrpSpPr>
                <xdr:grpSpPr>
                  <a:xfrm>
                    <a:off x="3372043" y="5485625"/>
                    <a:ext cx="2217962" cy="647032"/>
                    <a:chOff x="1206357" y="5478073"/>
                    <a:chExt cx="2217962" cy="647032"/>
                  </a:xfrm>
                </xdr:grpSpPr>
                <xdr:grpSp>
                  <xdr:nvGrpSpPr>
                    <xdr:cNvPr id="38" name="Group 37">
                      <a:extLst>
                        <a:ext uri="{FF2B5EF4-FFF2-40B4-BE49-F238E27FC236}">
                          <a16:creationId xmlns:a16="http://schemas.microsoft.com/office/drawing/2014/main" id="{8766F2D8-DED9-4A0E-A518-D2336DAA45ED}"/>
                        </a:ext>
                      </a:extLst>
                    </xdr:cNvPr>
                    <xdr:cNvGrpSpPr/>
                  </xdr:nvGrpSpPr>
                  <xdr:grpSpPr>
                    <a:xfrm>
                      <a:off x="1206357" y="5478073"/>
                      <a:ext cx="1137442" cy="643327"/>
                      <a:chOff x="1206357" y="5478073"/>
                      <a:chExt cx="1137442" cy="643327"/>
                    </a:xfrm>
                  </xdr:grpSpPr>
                  <xdr:grpSp>
                    <xdr:nvGrpSpPr>
                      <xdr:cNvPr id="58" name="Group 57">
                        <a:extLst>
                          <a:ext uri="{FF2B5EF4-FFF2-40B4-BE49-F238E27FC236}">
                            <a16:creationId xmlns:a16="http://schemas.microsoft.com/office/drawing/2014/main" id="{839E53AE-36B4-4B57-A680-09688304B4FE}"/>
                          </a:ext>
                        </a:extLst>
                      </xdr:cNvPr>
                      <xdr:cNvGrpSpPr/>
                    </xdr:nvGrpSpPr>
                    <xdr:grpSpPr>
                      <a:xfrm>
                        <a:off x="1206357" y="5478073"/>
                        <a:ext cx="405926" cy="643327"/>
                        <a:chOff x="877258" y="5478073"/>
                        <a:chExt cx="405926" cy="643327"/>
                      </a:xfrm>
                    </xdr:grpSpPr>
                    <xdr:cxnSp macro="">
                      <xdr:nvCxnSpPr>
                        <xdr:cNvPr id="71" name="Straight Connector 70">
                          <a:extLst>
                            <a:ext uri="{FF2B5EF4-FFF2-40B4-BE49-F238E27FC236}">
                              <a16:creationId xmlns:a16="http://schemas.microsoft.com/office/drawing/2014/main" id="{90BC02CB-2074-4983-8026-D99038160213}"/>
                            </a:ext>
                          </a:extLst>
                        </xdr:cNvPr>
                        <xdr:cNvCxnSpPr>
                          <a:cxnSpLocks/>
                        </xdr:cNvCxnSpPr>
                      </xdr:nvCxnSpPr>
                      <xdr:spPr>
                        <a:xfrm flipH="1">
                          <a:off x="1048232" y="5562600"/>
                          <a:ext cx="1" cy="358775"/>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nvGrpSpPr>
                        <xdr:cNvPr id="72" name="Group 71">
                          <a:extLst>
                            <a:ext uri="{FF2B5EF4-FFF2-40B4-BE49-F238E27FC236}">
                              <a16:creationId xmlns:a16="http://schemas.microsoft.com/office/drawing/2014/main" id="{BCF3F785-7645-47C5-87E1-2CC385C7D710}"/>
                            </a:ext>
                          </a:extLst>
                        </xdr:cNvPr>
                        <xdr:cNvGrpSpPr/>
                      </xdr:nvGrpSpPr>
                      <xdr:grpSpPr>
                        <a:xfrm>
                          <a:off x="877258" y="5478073"/>
                          <a:ext cx="405926" cy="643327"/>
                          <a:chOff x="877258" y="5478073"/>
                          <a:chExt cx="405926" cy="643327"/>
                        </a:xfrm>
                      </xdr:grpSpPr>
                      <xdr:sp macro="" textlink="">
                        <xdr:nvSpPr>
                          <xdr:cNvPr id="73" name="TextBox 77">
                            <a:extLst>
                              <a:ext uri="{FF2B5EF4-FFF2-40B4-BE49-F238E27FC236}">
                                <a16:creationId xmlns:a16="http://schemas.microsoft.com/office/drawing/2014/main" id="{BFBC2358-CCD4-4585-B693-C995D054CEAC}"/>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pLow</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74" name="TextBox 77">
                            <a:extLst>
                              <a:ext uri="{FF2B5EF4-FFF2-40B4-BE49-F238E27FC236}">
                                <a16:creationId xmlns:a16="http://schemas.microsoft.com/office/drawing/2014/main" id="{7208643A-C38E-4948-B88A-B160D76CC644}"/>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pHigh</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75" name="Straight Connector 74">
                            <a:extLst>
                              <a:ext uri="{FF2B5EF4-FFF2-40B4-BE49-F238E27FC236}">
                                <a16:creationId xmlns:a16="http://schemas.microsoft.com/office/drawing/2014/main" id="{70C39002-FF9B-4E8A-B66C-6E008C8D2FBE}"/>
                              </a:ext>
                            </a:extLst>
                          </xdr:cNvPr>
                          <xdr:cNvCxnSpPr>
                            <a:cxnSpLocks/>
                          </xdr:cNvCxnSpPr>
                        </xdr:nvCxnSpPr>
                        <xdr:spPr>
                          <a:xfrm flipH="1">
                            <a:off x="1283183" y="5570148"/>
                            <a:ext cx="1" cy="551252"/>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grpSp>
                  <xdr:grpSp>
                    <xdr:nvGrpSpPr>
                      <xdr:cNvPr id="59" name="Group 58">
                        <a:extLst>
                          <a:ext uri="{FF2B5EF4-FFF2-40B4-BE49-F238E27FC236}">
                            <a16:creationId xmlns:a16="http://schemas.microsoft.com/office/drawing/2014/main" id="{CA5C1341-9935-415B-9568-EB6453070B93}"/>
                          </a:ext>
                        </a:extLst>
                      </xdr:cNvPr>
                      <xdr:cNvGrpSpPr/>
                    </xdr:nvGrpSpPr>
                    <xdr:grpSpPr>
                      <a:xfrm>
                        <a:off x="1572115" y="5478073"/>
                        <a:ext cx="405926" cy="643327"/>
                        <a:chOff x="877258" y="5478073"/>
                        <a:chExt cx="405926" cy="643327"/>
                      </a:xfrm>
                    </xdr:grpSpPr>
                    <xdr:cxnSp macro="">
                      <xdr:nvCxnSpPr>
                        <xdr:cNvPr id="66" name="Straight Connector 65">
                          <a:extLst>
                            <a:ext uri="{FF2B5EF4-FFF2-40B4-BE49-F238E27FC236}">
                              <a16:creationId xmlns:a16="http://schemas.microsoft.com/office/drawing/2014/main" id="{A91017FB-FEB9-4F47-B598-127CD63C0A7F}"/>
                            </a:ext>
                          </a:extLst>
                        </xdr:cNvPr>
                        <xdr:cNvCxnSpPr>
                          <a:cxnSpLocks/>
                        </xdr:cNvCxnSpPr>
                      </xdr:nvCxnSpPr>
                      <xdr:spPr>
                        <a:xfrm flipH="1">
                          <a:off x="1048232" y="5562600"/>
                          <a:ext cx="1" cy="358775"/>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nvGrpSpPr>
                        <xdr:cNvPr id="67" name="Group 66">
                          <a:extLst>
                            <a:ext uri="{FF2B5EF4-FFF2-40B4-BE49-F238E27FC236}">
                              <a16:creationId xmlns:a16="http://schemas.microsoft.com/office/drawing/2014/main" id="{17A93BAA-C88F-42FE-A5F5-322DB5B02322}"/>
                            </a:ext>
                          </a:extLst>
                        </xdr:cNvPr>
                        <xdr:cNvGrpSpPr/>
                      </xdr:nvGrpSpPr>
                      <xdr:grpSpPr>
                        <a:xfrm>
                          <a:off x="877258" y="5478073"/>
                          <a:ext cx="405926" cy="643327"/>
                          <a:chOff x="877258" y="5478073"/>
                          <a:chExt cx="405926" cy="643327"/>
                        </a:xfrm>
                      </xdr:grpSpPr>
                      <xdr:sp macro="" textlink="">
                        <xdr:nvSpPr>
                          <xdr:cNvPr id="68" name="TextBox 77">
                            <a:extLst>
                              <a:ext uri="{FF2B5EF4-FFF2-40B4-BE49-F238E27FC236}">
                                <a16:creationId xmlns:a16="http://schemas.microsoft.com/office/drawing/2014/main" id="{C7E35328-25C6-4435-AFF8-FF2503F14EBE}"/>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pLow</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69" name="TextBox 77">
                            <a:extLst>
                              <a:ext uri="{FF2B5EF4-FFF2-40B4-BE49-F238E27FC236}">
                                <a16:creationId xmlns:a16="http://schemas.microsoft.com/office/drawing/2014/main" id="{3D6B2243-731D-492E-A860-8FB11C6F6927}"/>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pHigh</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70" name="Straight Connector 69">
                            <a:extLst>
                              <a:ext uri="{FF2B5EF4-FFF2-40B4-BE49-F238E27FC236}">
                                <a16:creationId xmlns:a16="http://schemas.microsoft.com/office/drawing/2014/main" id="{159DEEF5-547E-47E9-84C4-D377069ED953}"/>
                              </a:ext>
                            </a:extLst>
                          </xdr:cNvPr>
                          <xdr:cNvCxnSpPr>
                            <a:cxnSpLocks/>
                          </xdr:cNvCxnSpPr>
                        </xdr:nvCxnSpPr>
                        <xdr:spPr>
                          <a:xfrm flipH="1">
                            <a:off x="1283183" y="5570148"/>
                            <a:ext cx="1" cy="551252"/>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grpSp>
                  <xdr:grpSp>
                    <xdr:nvGrpSpPr>
                      <xdr:cNvPr id="60" name="Group 59">
                        <a:extLst>
                          <a:ext uri="{FF2B5EF4-FFF2-40B4-BE49-F238E27FC236}">
                            <a16:creationId xmlns:a16="http://schemas.microsoft.com/office/drawing/2014/main" id="{4CC927B2-71BA-4973-AA9C-6BC8389CE0D7}"/>
                          </a:ext>
                        </a:extLst>
                      </xdr:cNvPr>
                      <xdr:cNvGrpSpPr/>
                    </xdr:nvGrpSpPr>
                    <xdr:grpSpPr>
                      <a:xfrm>
                        <a:off x="1937873" y="5478073"/>
                        <a:ext cx="405926" cy="643327"/>
                        <a:chOff x="877258" y="5478073"/>
                        <a:chExt cx="405926" cy="643327"/>
                      </a:xfrm>
                    </xdr:grpSpPr>
                    <xdr:cxnSp macro="">
                      <xdr:nvCxnSpPr>
                        <xdr:cNvPr id="61" name="Straight Connector 60">
                          <a:extLst>
                            <a:ext uri="{FF2B5EF4-FFF2-40B4-BE49-F238E27FC236}">
                              <a16:creationId xmlns:a16="http://schemas.microsoft.com/office/drawing/2014/main" id="{89F5976E-EA24-4315-A4BB-CAD193BFE8DB}"/>
                            </a:ext>
                          </a:extLst>
                        </xdr:cNvPr>
                        <xdr:cNvCxnSpPr>
                          <a:cxnSpLocks/>
                        </xdr:cNvCxnSpPr>
                      </xdr:nvCxnSpPr>
                      <xdr:spPr>
                        <a:xfrm flipH="1">
                          <a:off x="1048232" y="5562600"/>
                          <a:ext cx="1" cy="358775"/>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nvGrpSpPr>
                        <xdr:cNvPr id="62" name="Group 61">
                          <a:extLst>
                            <a:ext uri="{FF2B5EF4-FFF2-40B4-BE49-F238E27FC236}">
                              <a16:creationId xmlns:a16="http://schemas.microsoft.com/office/drawing/2014/main" id="{E272E762-30C1-43E5-827A-A7FE96FA368F}"/>
                            </a:ext>
                          </a:extLst>
                        </xdr:cNvPr>
                        <xdr:cNvGrpSpPr/>
                      </xdr:nvGrpSpPr>
                      <xdr:grpSpPr>
                        <a:xfrm>
                          <a:off x="877258" y="5478073"/>
                          <a:ext cx="405926" cy="643327"/>
                          <a:chOff x="877258" y="5478073"/>
                          <a:chExt cx="405926" cy="643327"/>
                        </a:xfrm>
                      </xdr:grpSpPr>
                      <xdr:sp macro="" textlink="">
                        <xdr:nvSpPr>
                          <xdr:cNvPr id="63" name="TextBox 77">
                            <a:extLst>
                              <a:ext uri="{FF2B5EF4-FFF2-40B4-BE49-F238E27FC236}">
                                <a16:creationId xmlns:a16="http://schemas.microsoft.com/office/drawing/2014/main" id="{96D89F95-8884-4868-A608-EB2CAA6E5C73}"/>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pLow</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64" name="TextBox 77">
                            <a:extLst>
                              <a:ext uri="{FF2B5EF4-FFF2-40B4-BE49-F238E27FC236}">
                                <a16:creationId xmlns:a16="http://schemas.microsoft.com/office/drawing/2014/main" id="{CF2EA011-F908-47E6-95E1-C69988D7DB97}"/>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pHigh</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65" name="Straight Connector 64">
                            <a:extLst>
                              <a:ext uri="{FF2B5EF4-FFF2-40B4-BE49-F238E27FC236}">
                                <a16:creationId xmlns:a16="http://schemas.microsoft.com/office/drawing/2014/main" id="{0E7BE49F-1FE8-4D74-9A37-7DB8017CB365}"/>
                              </a:ext>
                            </a:extLst>
                          </xdr:cNvPr>
                          <xdr:cNvCxnSpPr>
                            <a:cxnSpLocks/>
                          </xdr:cNvCxnSpPr>
                        </xdr:nvCxnSpPr>
                        <xdr:spPr>
                          <a:xfrm flipH="1">
                            <a:off x="1283183" y="5570148"/>
                            <a:ext cx="1" cy="551252"/>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grpSp>
                </xdr:grpSp>
                <xdr:grpSp>
                  <xdr:nvGrpSpPr>
                    <xdr:cNvPr id="39" name="Group 38">
                      <a:extLst>
                        <a:ext uri="{FF2B5EF4-FFF2-40B4-BE49-F238E27FC236}">
                          <a16:creationId xmlns:a16="http://schemas.microsoft.com/office/drawing/2014/main" id="{59BDC6E6-481C-40CC-8C35-FCD10ACBBFEC}"/>
                        </a:ext>
                      </a:extLst>
                    </xdr:cNvPr>
                    <xdr:cNvGrpSpPr/>
                  </xdr:nvGrpSpPr>
                  <xdr:grpSpPr>
                    <a:xfrm>
                      <a:off x="2303630" y="5481778"/>
                      <a:ext cx="1120689" cy="643327"/>
                      <a:chOff x="1206357" y="5478073"/>
                      <a:chExt cx="1120689" cy="643327"/>
                    </a:xfrm>
                  </xdr:grpSpPr>
                  <xdr:grpSp>
                    <xdr:nvGrpSpPr>
                      <xdr:cNvPr id="40" name="Group 39">
                        <a:extLst>
                          <a:ext uri="{FF2B5EF4-FFF2-40B4-BE49-F238E27FC236}">
                            <a16:creationId xmlns:a16="http://schemas.microsoft.com/office/drawing/2014/main" id="{BC253873-AACF-4E8C-A411-57587258C35F}"/>
                          </a:ext>
                        </a:extLst>
                      </xdr:cNvPr>
                      <xdr:cNvGrpSpPr/>
                    </xdr:nvGrpSpPr>
                    <xdr:grpSpPr>
                      <a:xfrm>
                        <a:off x="1206357" y="5478073"/>
                        <a:ext cx="405926" cy="643327"/>
                        <a:chOff x="877258" y="5478073"/>
                        <a:chExt cx="405926" cy="643327"/>
                      </a:xfrm>
                    </xdr:grpSpPr>
                    <xdr:cxnSp macro="">
                      <xdr:nvCxnSpPr>
                        <xdr:cNvPr id="53" name="Straight Connector 52">
                          <a:extLst>
                            <a:ext uri="{FF2B5EF4-FFF2-40B4-BE49-F238E27FC236}">
                              <a16:creationId xmlns:a16="http://schemas.microsoft.com/office/drawing/2014/main" id="{70F245EE-59FC-4BCF-99E2-FB5760A3B1A4}"/>
                            </a:ext>
                          </a:extLst>
                        </xdr:cNvPr>
                        <xdr:cNvCxnSpPr>
                          <a:cxnSpLocks/>
                        </xdr:cNvCxnSpPr>
                      </xdr:nvCxnSpPr>
                      <xdr:spPr>
                        <a:xfrm flipH="1">
                          <a:off x="1048232" y="5562600"/>
                          <a:ext cx="1" cy="358775"/>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nvGrpSpPr>
                        <xdr:cNvPr id="54" name="Group 53">
                          <a:extLst>
                            <a:ext uri="{FF2B5EF4-FFF2-40B4-BE49-F238E27FC236}">
                              <a16:creationId xmlns:a16="http://schemas.microsoft.com/office/drawing/2014/main" id="{8C8DD70D-A38C-4197-B166-BFA391735083}"/>
                            </a:ext>
                          </a:extLst>
                        </xdr:cNvPr>
                        <xdr:cNvGrpSpPr/>
                      </xdr:nvGrpSpPr>
                      <xdr:grpSpPr>
                        <a:xfrm>
                          <a:off x="877258" y="5478073"/>
                          <a:ext cx="405926" cy="643327"/>
                          <a:chOff x="877258" y="5478073"/>
                          <a:chExt cx="405926" cy="643327"/>
                        </a:xfrm>
                      </xdr:grpSpPr>
                      <xdr:sp macro="" textlink="">
                        <xdr:nvSpPr>
                          <xdr:cNvPr id="55" name="TextBox 77">
                            <a:extLst>
                              <a:ext uri="{FF2B5EF4-FFF2-40B4-BE49-F238E27FC236}">
                                <a16:creationId xmlns:a16="http://schemas.microsoft.com/office/drawing/2014/main" id="{D9585401-99E5-4374-B566-34EAE1620245}"/>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pLow</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56" name="TextBox 77">
                            <a:extLst>
                              <a:ext uri="{FF2B5EF4-FFF2-40B4-BE49-F238E27FC236}">
                                <a16:creationId xmlns:a16="http://schemas.microsoft.com/office/drawing/2014/main" id="{076FE5AB-19B1-4532-8445-9DD1581064F6}"/>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pHigh</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57" name="Straight Connector 56">
                            <a:extLst>
                              <a:ext uri="{FF2B5EF4-FFF2-40B4-BE49-F238E27FC236}">
                                <a16:creationId xmlns:a16="http://schemas.microsoft.com/office/drawing/2014/main" id="{1AAC10B9-1AB8-4713-9657-9E80DDB2D41C}"/>
                              </a:ext>
                            </a:extLst>
                          </xdr:cNvPr>
                          <xdr:cNvCxnSpPr>
                            <a:cxnSpLocks/>
                          </xdr:cNvCxnSpPr>
                        </xdr:nvCxnSpPr>
                        <xdr:spPr>
                          <a:xfrm flipH="1">
                            <a:off x="1283183" y="5570148"/>
                            <a:ext cx="1" cy="551252"/>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grpSp>
                  <xdr:grpSp>
                    <xdr:nvGrpSpPr>
                      <xdr:cNvPr id="41" name="Group 40">
                        <a:extLst>
                          <a:ext uri="{FF2B5EF4-FFF2-40B4-BE49-F238E27FC236}">
                            <a16:creationId xmlns:a16="http://schemas.microsoft.com/office/drawing/2014/main" id="{4B0D9967-D09D-4231-BE44-B029B43DBD83}"/>
                          </a:ext>
                        </a:extLst>
                      </xdr:cNvPr>
                      <xdr:cNvGrpSpPr/>
                    </xdr:nvGrpSpPr>
                    <xdr:grpSpPr>
                      <a:xfrm>
                        <a:off x="1572115" y="5478073"/>
                        <a:ext cx="405926" cy="643327"/>
                        <a:chOff x="877258" y="5478073"/>
                        <a:chExt cx="405926" cy="643327"/>
                      </a:xfrm>
                    </xdr:grpSpPr>
                    <xdr:cxnSp macro="">
                      <xdr:nvCxnSpPr>
                        <xdr:cNvPr id="48" name="Straight Connector 47">
                          <a:extLst>
                            <a:ext uri="{FF2B5EF4-FFF2-40B4-BE49-F238E27FC236}">
                              <a16:creationId xmlns:a16="http://schemas.microsoft.com/office/drawing/2014/main" id="{FD526C89-871A-45E2-A72C-60A2495C5F47}"/>
                            </a:ext>
                          </a:extLst>
                        </xdr:cNvPr>
                        <xdr:cNvCxnSpPr>
                          <a:cxnSpLocks/>
                        </xdr:cNvCxnSpPr>
                      </xdr:nvCxnSpPr>
                      <xdr:spPr>
                        <a:xfrm flipH="1">
                          <a:off x="1048232" y="5562600"/>
                          <a:ext cx="1" cy="358775"/>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nvGrpSpPr>
                        <xdr:cNvPr id="49" name="Group 48">
                          <a:extLst>
                            <a:ext uri="{FF2B5EF4-FFF2-40B4-BE49-F238E27FC236}">
                              <a16:creationId xmlns:a16="http://schemas.microsoft.com/office/drawing/2014/main" id="{506D2B7F-D182-434E-8D12-B60C249DE4A4}"/>
                            </a:ext>
                          </a:extLst>
                        </xdr:cNvPr>
                        <xdr:cNvGrpSpPr/>
                      </xdr:nvGrpSpPr>
                      <xdr:grpSpPr>
                        <a:xfrm>
                          <a:off x="877258" y="5478073"/>
                          <a:ext cx="405926" cy="643327"/>
                          <a:chOff x="877258" y="5478073"/>
                          <a:chExt cx="405926" cy="643327"/>
                        </a:xfrm>
                      </xdr:grpSpPr>
                      <xdr:sp macro="" textlink="">
                        <xdr:nvSpPr>
                          <xdr:cNvPr id="50" name="TextBox 77">
                            <a:extLst>
                              <a:ext uri="{FF2B5EF4-FFF2-40B4-BE49-F238E27FC236}">
                                <a16:creationId xmlns:a16="http://schemas.microsoft.com/office/drawing/2014/main" id="{9CCA01A9-C764-48FC-B95A-18625E8B94EB}"/>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pLow</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51" name="TextBox 77">
                            <a:extLst>
                              <a:ext uri="{FF2B5EF4-FFF2-40B4-BE49-F238E27FC236}">
                                <a16:creationId xmlns:a16="http://schemas.microsoft.com/office/drawing/2014/main" id="{FCF962AC-2AC5-49CE-9683-4ABA7192EE90}"/>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pHigh</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52" name="Straight Connector 51">
                            <a:extLst>
                              <a:ext uri="{FF2B5EF4-FFF2-40B4-BE49-F238E27FC236}">
                                <a16:creationId xmlns:a16="http://schemas.microsoft.com/office/drawing/2014/main" id="{EEED2261-6B6D-4DBB-B334-D276290F667D}"/>
                              </a:ext>
                            </a:extLst>
                          </xdr:cNvPr>
                          <xdr:cNvCxnSpPr>
                            <a:cxnSpLocks/>
                          </xdr:cNvCxnSpPr>
                        </xdr:nvCxnSpPr>
                        <xdr:spPr>
                          <a:xfrm flipH="1">
                            <a:off x="1283183" y="5570148"/>
                            <a:ext cx="1" cy="551252"/>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grpSp>
                  <xdr:grpSp>
                    <xdr:nvGrpSpPr>
                      <xdr:cNvPr id="42" name="Group 41">
                        <a:extLst>
                          <a:ext uri="{FF2B5EF4-FFF2-40B4-BE49-F238E27FC236}">
                            <a16:creationId xmlns:a16="http://schemas.microsoft.com/office/drawing/2014/main" id="{F11F4960-DE3A-4BA3-832B-5CC878CED4BA}"/>
                          </a:ext>
                        </a:extLst>
                      </xdr:cNvPr>
                      <xdr:cNvGrpSpPr/>
                    </xdr:nvGrpSpPr>
                    <xdr:grpSpPr>
                      <a:xfrm>
                        <a:off x="1937873" y="5478073"/>
                        <a:ext cx="389173" cy="616971"/>
                        <a:chOff x="877258" y="5478073"/>
                        <a:chExt cx="389173" cy="616971"/>
                      </a:xfrm>
                    </xdr:grpSpPr>
                    <xdr:cxnSp macro="">
                      <xdr:nvCxnSpPr>
                        <xdr:cNvPr id="43" name="Straight Connector 42">
                          <a:extLst>
                            <a:ext uri="{FF2B5EF4-FFF2-40B4-BE49-F238E27FC236}">
                              <a16:creationId xmlns:a16="http://schemas.microsoft.com/office/drawing/2014/main" id="{E8F2D0D6-E380-414C-8912-1F879D98B5E0}"/>
                            </a:ext>
                          </a:extLst>
                        </xdr:cNvPr>
                        <xdr:cNvCxnSpPr>
                          <a:cxnSpLocks/>
                        </xdr:cNvCxnSpPr>
                      </xdr:nvCxnSpPr>
                      <xdr:spPr>
                        <a:xfrm flipH="1">
                          <a:off x="1048232" y="5562600"/>
                          <a:ext cx="1" cy="358775"/>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nvGrpSpPr>
                        <xdr:cNvPr id="44" name="Group 43">
                          <a:extLst>
                            <a:ext uri="{FF2B5EF4-FFF2-40B4-BE49-F238E27FC236}">
                              <a16:creationId xmlns:a16="http://schemas.microsoft.com/office/drawing/2014/main" id="{A38B7663-2CFC-4C1D-9242-FB5B1CC4D39D}"/>
                            </a:ext>
                          </a:extLst>
                        </xdr:cNvPr>
                        <xdr:cNvGrpSpPr/>
                      </xdr:nvGrpSpPr>
                      <xdr:grpSpPr>
                        <a:xfrm>
                          <a:off x="877258" y="5478073"/>
                          <a:ext cx="389173" cy="616971"/>
                          <a:chOff x="877258" y="5478073"/>
                          <a:chExt cx="389173" cy="616971"/>
                        </a:xfrm>
                      </xdr:grpSpPr>
                      <xdr:sp macro="" textlink="">
                        <xdr:nvSpPr>
                          <xdr:cNvPr id="45" name="TextBox 77">
                            <a:extLst>
                              <a:ext uri="{FF2B5EF4-FFF2-40B4-BE49-F238E27FC236}">
                                <a16:creationId xmlns:a16="http://schemas.microsoft.com/office/drawing/2014/main" id="{5AF0C768-3746-4EEB-B24A-B2A2F005C3AB}"/>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pLow</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46" name="TextBox 77">
                            <a:extLst>
                              <a:ext uri="{FF2B5EF4-FFF2-40B4-BE49-F238E27FC236}">
                                <a16:creationId xmlns:a16="http://schemas.microsoft.com/office/drawing/2014/main" id="{88D770BB-0854-4778-9A9C-8A1745A1D5BA}"/>
                              </a:ext>
                            </a:extLst>
                          </xdr:cNvPr>
                          <xdr:cNvSpPr txBox="1"/>
                        </xdr:nvSpPr>
                        <xdr:spPr>
                          <a:xfrm rot="16200000">
                            <a:off x="886779" y="5647076"/>
                            <a:ext cx="527824" cy="20492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pHigh</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47" name="Straight Connector 46">
                            <a:extLst>
                              <a:ext uri="{FF2B5EF4-FFF2-40B4-BE49-F238E27FC236}">
                                <a16:creationId xmlns:a16="http://schemas.microsoft.com/office/drawing/2014/main" id="{A1015E43-80B0-44B0-9A65-8697DC3FF205}"/>
                              </a:ext>
                            </a:extLst>
                          </xdr:cNvPr>
                          <xdr:cNvCxnSpPr>
                            <a:cxnSpLocks/>
                          </xdr:cNvCxnSpPr>
                        </xdr:nvCxnSpPr>
                        <xdr:spPr>
                          <a:xfrm flipH="1">
                            <a:off x="1266430" y="5543792"/>
                            <a:ext cx="1" cy="551252"/>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grpSp>
                </xdr:grpSp>
              </xdr:grpSp>
            </xdr:grpSp>
            <xdr:grpSp>
              <xdr:nvGrpSpPr>
                <xdr:cNvPr id="11" name="Group 10">
                  <a:extLst>
                    <a:ext uri="{FF2B5EF4-FFF2-40B4-BE49-F238E27FC236}">
                      <a16:creationId xmlns:a16="http://schemas.microsoft.com/office/drawing/2014/main" id="{81618653-4659-404D-ABBC-ADED4971F6E6}"/>
                    </a:ext>
                  </a:extLst>
                </xdr:cNvPr>
                <xdr:cNvGrpSpPr/>
              </xdr:nvGrpSpPr>
              <xdr:grpSpPr>
                <a:xfrm>
                  <a:off x="9860187" y="5478073"/>
                  <a:ext cx="428587" cy="643327"/>
                  <a:chOff x="846856" y="5478073"/>
                  <a:chExt cx="428587" cy="643327"/>
                </a:xfrm>
              </xdr:grpSpPr>
              <xdr:cxnSp macro="">
                <xdr:nvCxnSpPr>
                  <xdr:cNvPr id="31" name="Straight Connector 30">
                    <a:extLst>
                      <a:ext uri="{FF2B5EF4-FFF2-40B4-BE49-F238E27FC236}">
                        <a16:creationId xmlns:a16="http://schemas.microsoft.com/office/drawing/2014/main" id="{F44C18D2-E82F-4187-B179-B5040CB48D8B}"/>
                      </a:ext>
                    </a:extLst>
                  </xdr:cNvPr>
                  <xdr:cNvCxnSpPr>
                    <a:cxnSpLocks/>
                  </xdr:cNvCxnSpPr>
                </xdr:nvCxnSpPr>
                <xdr:spPr>
                  <a:xfrm flipH="1">
                    <a:off x="1048232" y="5562600"/>
                    <a:ext cx="1" cy="358775"/>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nvGrpSpPr>
                  <xdr:cNvPr id="32" name="Group 31">
                    <a:extLst>
                      <a:ext uri="{FF2B5EF4-FFF2-40B4-BE49-F238E27FC236}">
                        <a16:creationId xmlns:a16="http://schemas.microsoft.com/office/drawing/2014/main" id="{BB0D51C5-836D-4FC2-8C36-DF3912BA218F}"/>
                      </a:ext>
                    </a:extLst>
                  </xdr:cNvPr>
                  <xdr:cNvGrpSpPr/>
                </xdr:nvGrpSpPr>
                <xdr:grpSpPr>
                  <a:xfrm>
                    <a:off x="846856" y="5478073"/>
                    <a:ext cx="428587" cy="643327"/>
                    <a:chOff x="846856" y="5478073"/>
                    <a:chExt cx="428587" cy="643327"/>
                  </a:xfrm>
                </xdr:grpSpPr>
                <xdr:sp macro="" textlink="">
                  <xdr:nvSpPr>
                    <xdr:cNvPr id="33" name="TextBox 77">
                      <a:extLst>
                        <a:ext uri="{FF2B5EF4-FFF2-40B4-BE49-F238E27FC236}">
                          <a16:creationId xmlns:a16="http://schemas.microsoft.com/office/drawing/2014/main" id="{29AD2765-EE54-40E1-BFBF-3C1B348B5B04}"/>
                        </a:ext>
                      </a:extLst>
                    </xdr:cNvPr>
                    <xdr:cNvSpPr txBox="1"/>
                  </xdr:nvSpPr>
                  <xdr:spPr>
                    <a:xfrm rot="16200000">
                      <a:off x="640411" y="5684518"/>
                      <a:ext cx="527825" cy="114936"/>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pLow</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34" name="TextBox 77">
                      <a:extLst>
                        <a:ext uri="{FF2B5EF4-FFF2-40B4-BE49-F238E27FC236}">
                          <a16:creationId xmlns:a16="http://schemas.microsoft.com/office/drawing/2014/main" id="{CC4E864B-A494-45D2-83FD-102C60724096}"/>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pHigh</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35" name="Straight Connector 34">
                      <a:extLst>
                        <a:ext uri="{FF2B5EF4-FFF2-40B4-BE49-F238E27FC236}">
                          <a16:creationId xmlns:a16="http://schemas.microsoft.com/office/drawing/2014/main" id="{E06FBF40-245B-4CCE-8840-38CED00FFE03}"/>
                        </a:ext>
                      </a:extLst>
                    </xdr:cNvPr>
                    <xdr:cNvCxnSpPr>
                      <a:cxnSpLocks/>
                    </xdr:cNvCxnSpPr>
                  </xdr:nvCxnSpPr>
                  <xdr:spPr>
                    <a:xfrm flipH="1">
                      <a:off x="1275442" y="5570148"/>
                      <a:ext cx="1" cy="551252"/>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grpSp>
            <xdr:grpSp>
              <xdr:nvGrpSpPr>
                <xdr:cNvPr id="12" name="Group 11">
                  <a:extLst>
                    <a:ext uri="{FF2B5EF4-FFF2-40B4-BE49-F238E27FC236}">
                      <a16:creationId xmlns:a16="http://schemas.microsoft.com/office/drawing/2014/main" id="{6F071CC8-B748-4091-BB20-7F7E6D38E068}"/>
                    </a:ext>
                  </a:extLst>
                </xdr:cNvPr>
                <xdr:cNvGrpSpPr/>
              </xdr:nvGrpSpPr>
              <xdr:grpSpPr>
                <a:xfrm>
                  <a:off x="10258615" y="5478072"/>
                  <a:ext cx="1512451" cy="650879"/>
                  <a:chOff x="10258615" y="5478072"/>
                  <a:chExt cx="1512451" cy="650879"/>
                </a:xfrm>
              </xdr:grpSpPr>
              <xdr:grpSp>
                <xdr:nvGrpSpPr>
                  <xdr:cNvPr id="13" name="Group 12">
                    <a:extLst>
                      <a:ext uri="{FF2B5EF4-FFF2-40B4-BE49-F238E27FC236}">
                        <a16:creationId xmlns:a16="http://schemas.microsoft.com/office/drawing/2014/main" id="{FC8FF5D5-710C-4675-B2C3-E65D2423E618}"/>
                      </a:ext>
                    </a:extLst>
                  </xdr:cNvPr>
                  <xdr:cNvGrpSpPr/>
                </xdr:nvGrpSpPr>
                <xdr:grpSpPr>
                  <a:xfrm>
                    <a:off x="10258615" y="5485623"/>
                    <a:ext cx="422029" cy="643328"/>
                    <a:chOff x="861155" y="5478072"/>
                    <a:chExt cx="422029" cy="643328"/>
                  </a:xfrm>
                </xdr:grpSpPr>
                <xdr:cxnSp macro="">
                  <xdr:nvCxnSpPr>
                    <xdr:cNvPr id="26" name="Straight Connector 25">
                      <a:extLst>
                        <a:ext uri="{FF2B5EF4-FFF2-40B4-BE49-F238E27FC236}">
                          <a16:creationId xmlns:a16="http://schemas.microsoft.com/office/drawing/2014/main" id="{848081E4-837C-4BB9-9A3D-BDD2D003F7CE}"/>
                        </a:ext>
                      </a:extLst>
                    </xdr:cNvPr>
                    <xdr:cNvCxnSpPr>
                      <a:cxnSpLocks/>
                    </xdr:cNvCxnSpPr>
                  </xdr:nvCxnSpPr>
                  <xdr:spPr>
                    <a:xfrm flipH="1">
                      <a:off x="1048232" y="5562600"/>
                      <a:ext cx="1" cy="358775"/>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nvGrpSpPr>
                    <xdr:cNvPr id="27" name="Group 26">
                      <a:extLst>
                        <a:ext uri="{FF2B5EF4-FFF2-40B4-BE49-F238E27FC236}">
                          <a16:creationId xmlns:a16="http://schemas.microsoft.com/office/drawing/2014/main" id="{D529EF00-4F5E-45D8-A16C-C2352B7EECB0}"/>
                        </a:ext>
                      </a:extLst>
                    </xdr:cNvPr>
                    <xdr:cNvGrpSpPr/>
                  </xdr:nvGrpSpPr>
                  <xdr:grpSpPr>
                    <a:xfrm>
                      <a:off x="861155" y="5478072"/>
                      <a:ext cx="422029" cy="643328"/>
                      <a:chOff x="861155" y="5478072"/>
                      <a:chExt cx="422029" cy="643328"/>
                    </a:xfrm>
                  </xdr:grpSpPr>
                  <xdr:sp macro="" textlink="">
                    <xdr:nvSpPr>
                      <xdr:cNvPr id="28" name="TextBox 77">
                        <a:extLst>
                          <a:ext uri="{FF2B5EF4-FFF2-40B4-BE49-F238E27FC236}">
                            <a16:creationId xmlns:a16="http://schemas.microsoft.com/office/drawing/2014/main" id="{DCA51D63-1730-44CD-A371-AFC654469A95}"/>
                          </a:ext>
                        </a:extLst>
                      </xdr:cNvPr>
                      <xdr:cNvSpPr txBox="1"/>
                    </xdr:nvSpPr>
                    <xdr:spPr>
                      <a:xfrm rot="16200000">
                        <a:off x="649032" y="5690195"/>
                        <a:ext cx="527825" cy="10358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pLow</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9" name="TextBox 77">
                        <a:extLst>
                          <a:ext uri="{FF2B5EF4-FFF2-40B4-BE49-F238E27FC236}">
                            <a16:creationId xmlns:a16="http://schemas.microsoft.com/office/drawing/2014/main" id="{A77A13D0-4C40-46D5-BA67-DDCAACD527F4}"/>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pHigh</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30" name="Straight Connector 29">
                        <a:extLst>
                          <a:ext uri="{FF2B5EF4-FFF2-40B4-BE49-F238E27FC236}">
                            <a16:creationId xmlns:a16="http://schemas.microsoft.com/office/drawing/2014/main" id="{34108637-1485-4597-8CAE-18E62E137025}"/>
                          </a:ext>
                        </a:extLst>
                      </xdr:cNvPr>
                      <xdr:cNvCxnSpPr>
                        <a:cxnSpLocks/>
                      </xdr:cNvCxnSpPr>
                    </xdr:nvCxnSpPr>
                    <xdr:spPr>
                      <a:xfrm flipH="1">
                        <a:off x="1283183" y="5570148"/>
                        <a:ext cx="1" cy="551252"/>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grpSp>
              <xdr:grpSp>
                <xdr:nvGrpSpPr>
                  <xdr:cNvPr id="14" name="Group 13">
                    <a:extLst>
                      <a:ext uri="{FF2B5EF4-FFF2-40B4-BE49-F238E27FC236}">
                        <a16:creationId xmlns:a16="http://schemas.microsoft.com/office/drawing/2014/main" id="{0B7548E1-B42A-4321-BA58-ED2D58B9A82F}"/>
                      </a:ext>
                    </a:extLst>
                  </xdr:cNvPr>
                  <xdr:cNvGrpSpPr/>
                </xdr:nvGrpSpPr>
                <xdr:grpSpPr>
                  <a:xfrm>
                    <a:off x="10976490" y="5485623"/>
                    <a:ext cx="422029" cy="643328"/>
                    <a:chOff x="861155" y="5478072"/>
                    <a:chExt cx="422029" cy="643328"/>
                  </a:xfrm>
                </xdr:grpSpPr>
                <xdr:cxnSp macro="">
                  <xdr:nvCxnSpPr>
                    <xdr:cNvPr id="21" name="Straight Connector 20">
                      <a:extLst>
                        <a:ext uri="{FF2B5EF4-FFF2-40B4-BE49-F238E27FC236}">
                          <a16:creationId xmlns:a16="http://schemas.microsoft.com/office/drawing/2014/main" id="{5C295661-4EBB-44FC-911A-847108CA1B8B}"/>
                        </a:ext>
                      </a:extLst>
                    </xdr:cNvPr>
                    <xdr:cNvCxnSpPr>
                      <a:cxnSpLocks/>
                    </xdr:cNvCxnSpPr>
                  </xdr:nvCxnSpPr>
                  <xdr:spPr>
                    <a:xfrm flipH="1">
                      <a:off x="1048232" y="5562600"/>
                      <a:ext cx="1" cy="358775"/>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nvGrpSpPr>
                    <xdr:cNvPr id="22" name="Group 21">
                      <a:extLst>
                        <a:ext uri="{FF2B5EF4-FFF2-40B4-BE49-F238E27FC236}">
                          <a16:creationId xmlns:a16="http://schemas.microsoft.com/office/drawing/2014/main" id="{DE242F05-3655-4AC3-BBC7-A3B21D3BB94C}"/>
                        </a:ext>
                      </a:extLst>
                    </xdr:cNvPr>
                    <xdr:cNvGrpSpPr/>
                  </xdr:nvGrpSpPr>
                  <xdr:grpSpPr>
                    <a:xfrm>
                      <a:off x="861155" y="5478072"/>
                      <a:ext cx="422029" cy="643328"/>
                      <a:chOff x="861155" y="5478072"/>
                      <a:chExt cx="422029" cy="643328"/>
                    </a:xfrm>
                  </xdr:grpSpPr>
                  <xdr:sp macro="" textlink="">
                    <xdr:nvSpPr>
                      <xdr:cNvPr id="23" name="TextBox 77">
                        <a:extLst>
                          <a:ext uri="{FF2B5EF4-FFF2-40B4-BE49-F238E27FC236}">
                            <a16:creationId xmlns:a16="http://schemas.microsoft.com/office/drawing/2014/main" id="{A464AF9E-8A34-4A23-BA23-519CEBF7EA11}"/>
                          </a:ext>
                        </a:extLst>
                      </xdr:cNvPr>
                      <xdr:cNvSpPr txBox="1"/>
                    </xdr:nvSpPr>
                    <xdr:spPr>
                      <a:xfrm rot="16200000">
                        <a:off x="649032" y="5690195"/>
                        <a:ext cx="527825" cy="10358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pLow</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4" name="TextBox 77">
                        <a:extLst>
                          <a:ext uri="{FF2B5EF4-FFF2-40B4-BE49-F238E27FC236}">
                            <a16:creationId xmlns:a16="http://schemas.microsoft.com/office/drawing/2014/main" id="{51004B43-2A72-4D21-ADA4-4DAF3551027B}"/>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pHigh</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25" name="Straight Connector 24">
                        <a:extLst>
                          <a:ext uri="{FF2B5EF4-FFF2-40B4-BE49-F238E27FC236}">
                            <a16:creationId xmlns:a16="http://schemas.microsoft.com/office/drawing/2014/main" id="{00551990-8E15-4BE2-8D27-A4A9E6B0A4FE}"/>
                          </a:ext>
                        </a:extLst>
                      </xdr:cNvPr>
                      <xdr:cNvCxnSpPr>
                        <a:cxnSpLocks/>
                      </xdr:cNvCxnSpPr>
                    </xdr:nvCxnSpPr>
                    <xdr:spPr>
                      <a:xfrm flipH="1">
                        <a:off x="1283183" y="5570148"/>
                        <a:ext cx="1" cy="551252"/>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grpSp>
              <xdr:grpSp>
                <xdr:nvGrpSpPr>
                  <xdr:cNvPr id="15" name="Group 14">
                    <a:extLst>
                      <a:ext uri="{FF2B5EF4-FFF2-40B4-BE49-F238E27FC236}">
                        <a16:creationId xmlns:a16="http://schemas.microsoft.com/office/drawing/2014/main" id="{43A57AB4-13B5-4A96-9575-F4DFA27AB2D5}"/>
                      </a:ext>
                    </a:extLst>
                  </xdr:cNvPr>
                  <xdr:cNvGrpSpPr/>
                </xdr:nvGrpSpPr>
                <xdr:grpSpPr>
                  <a:xfrm>
                    <a:off x="11349037" y="5478072"/>
                    <a:ext cx="422029" cy="643328"/>
                    <a:chOff x="861155" y="5478072"/>
                    <a:chExt cx="422029" cy="643328"/>
                  </a:xfrm>
                </xdr:grpSpPr>
                <xdr:cxnSp macro="">
                  <xdr:nvCxnSpPr>
                    <xdr:cNvPr id="16" name="Straight Connector 15">
                      <a:extLst>
                        <a:ext uri="{FF2B5EF4-FFF2-40B4-BE49-F238E27FC236}">
                          <a16:creationId xmlns:a16="http://schemas.microsoft.com/office/drawing/2014/main" id="{3A87FE28-6DBE-435C-B2DE-53CFCB6BAECC}"/>
                        </a:ext>
                      </a:extLst>
                    </xdr:cNvPr>
                    <xdr:cNvCxnSpPr>
                      <a:cxnSpLocks/>
                    </xdr:cNvCxnSpPr>
                  </xdr:nvCxnSpPr>
                  <xdr:spPr>
                    <a:xfrm flipH="1">
                      <a:off x="1048232" y="5562600"/>
                      <a:ext cx="1" cy="358775"/>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nvGrpSpPr>
                    <xdr:cNvPr id="17" name="Group 16">
                      <a:extLst>
                        <a:ext uri="{FF2B5EF4-FFF2-40B4-BE49-F238E27FC236}">
                          <a16:creationId xmlns:a16="http://schemas.microsoft.com/office/drawing/2014/main" id="{A5D68E33-38A1-4636-B971-10C2B46A7D4A}"/>
                        </a:ext>
                      </a:extLst>
                    </xdr:cNvPr>
                    <xdr:cNvGrpSpPr/>
                  </xdr:nvGrpSpPr>
                  <xdr:grpSpPr>
                    <a:xfrm>
                      <a:off x="861155" y="5478072"/>
                      <a:ext cx="422029" cy="643328"/>
                      <a:chOff x="861155" y="5478072"/>
                      <a:chExt cx="422029" cy="643328"/>
                    </a:xfrm>
                  </xdr:grpSpPr>
                  <xdr:sp macro="" textlink="">
                    <xdr:nvSpPr>
                      <xdr:cNvPr id="18" name="TextBox 77">
                        <a:extLst>
                          <a:ext uri="{FF2B5EF4-FFF2-40B4-BE49-F238E27FC236}">
                            <a16:creationId xmlns:a16="http://schemas.microsoft.com/office/drawing/2014/main" id="{EC618B63-A7E0-4931-9163-D35ED5066406}"/>
                          </a:ext>
                        </a:extLst>
                      </xdr:cNvPr>
                      <xdr:cNvSpPr txBox="1"/>
                    </xdr:nvSpPr>
                    <xdr:spPr>
                      <a:xfrm rot="16200000">
                        <a:off x="649032" y="5690195"/>
                        <a:ext cx="527825" cy="10358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pLow</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9" name="TextBox 77">
                        <a:extLst>
                          <a:ext uri="{FF2B5EF4-FFF2-40B4-BE49-F238E27FC236}">
                            <a16:creationId xmlns:a16="http://schemas.microsoft.com/office/drawing/2014/main" id="{193069BE-DC9E-4782-AD90-A737DC8C481B}"/>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pHigh</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20" name="Straight Connector 19">
                        <a:extLst>
                          <a:ext uri="{FF2B5EF4-FFF2-40B4-BE49-F238E27FC236}">
                            <a16:creationId xmlns:a16="http://schemas.microsoft.com/office/drawing/2014/main" id="{7D6B22A5-36A1-499E-BC74-41BCCB56FCAD}"/>
                          </a:ext>
                        </a:extLst>
                      </xdr:cNvPr>
                      <xdr:cNvCxnSpPr>
                        <a:cxnSpLocks/>
                      </xdr:cNvCxnSpPr>
                    </xdr:nvCxnSpPr>
                    <xdr:spPr>
                      <a:xfrm flipH="1">
                        <a:off x="1283183" y="5570148"/>
                        <a:ext cx="1" cy="551252"/>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grpSp>
            </xdr:grpSp>
          </xdr:grpSp>
        </xdr:grpSp>
      </xdr:grpSp>
    </xdr:grpSp>
    <xdr:clientData/>
  </xdr:twoCellAnchor>
</xdr:wsDr>
</file>

<file path=xl/drawings/drawing11.xml><?xml version="1.0" encoding="utf-8"?>
<xdr:wsDr xmlns:xdr="http://schemas.openxmlformats.org/drawingml/2006/spreadsheetDrawing" xmlns:a="http://schemas.openxmlformats.org/drawingml/2006/main">
  <xdr:twoCellAnchor>
    <xdr:from>
      <xdr:col>17</xdr:col>
      <xdr:colOff>28574</xdr:colOff>
      <xdr:row>8</xdr:row>
      <xdr:rowOff>1904</xdr:rowOff>
    </xdr:from>
    <xdr:to>
      <xdr:col>36</xdr:col>
      <xdr:colOff>28575</xdr:colOff>
      <xdr:row>42</xdr:row>
      <xdr:rowOff>33337</xdr:rowOff>
    </xdr:to>
    <xdr:grpSp>
      <xdr:nvGrpSpPr>
        <xdr:cNvPr id="437" name="Group 436">
          <a:extLst>
            <a:ext uri="{FF2B5EF4-FFF2-40B4-BE49-F238E27FC236}">
              <a16:creationId xmlns:a16="http://schemas.microsoft.com/office/drawing/2014/main" id="{00000000-0008-0000-1500-0000B5010000}"/>
            </a:ext>
          </a:extLst>
        </xdr:cNvPr>
        <xdr:cNvGrpSpPr/>
      </xdr:nvGrpSpPr>
      <xdr:grpSpPr>
        <a:xfrm>
          <a:off x="13162188" y="2184490"/>
          <a:ext cx="12202887" cy="6867661"/>
          <a:chOff x="13125449" y="2447924"/>
          <a:chExt cx="12125326" cy="6443663"/>
        </a:xfrm>
      </xdr:grpSpPr>
      <xdr:graphicFrame macro="">
        <xdr:nvGraphicFramePr>
          <xdr:cNvPr id="2" name="Chart 1">
            <a:extLst>
              <a:ext uri="{FF2B5EF4-FFF2-40B4-BE49-F238E27FC236}">
                <a16:creationId xmlns:a16="http://schemas.microsoft.com/office/drawing/2014/main" id="{00000000-0008-0000-1500-000002000000}"/>
              </a:ext>
            </a:extLst>
          </xdr:cNvPr>
          <xdr:cNvGraphicFramePr>
            <a:graphicFrameLocks/>
          </xdr:cNvGraphicFramePr>
        </xdr:nvGraphicFramePr>
        <xdr:xfrm>
          <a:off x="13125449" y="2447924"/>
          <a:ext cx="12125326" cy="6443663"/>
        </xdr:xfrm>
        <a:graphic>
          <a:graphicData uri="http://schemas.openxmlformats.org/drawingml/2006/chart">
            <c:chart xmlns:c="http://schemas.openxmlformats.org/drawingml/2006/chart" xmlns:r="http://schemas.openxmlformats.org/officeDocument/2006/relationships" r:id="rId1"/>
          </a:graphicData>
        </a:graphic>
      </xdr:graphicFrame>
      <xdr:grpSp>
        <xdr:nvGrpSpPr>
          <xdr:cNvPr id="3" name="Group 2">
            <a:extLst>
              <a:ext uri="{FF2B5EF4-FFF2-40B4-BE49-F238E27FC236}">
                <a16:creationId xmlns:a16="http://schemas.microsoft.com/office/drawing/2014/main" id="{00000000-0008-0000-1500-000003000000}"/>
              </a:ext>
            </a:extLst>
          </xdr:cNvPr>
          <xdr:cNvGrpSpPr/>
        </xdr:nvGrpSpPr>
        <xdr:grpSpPr>
          <a:xfrm>
            <a:off x="13954125" y="8290413"/>
            <a:ext cx="10984974" cy="304155"/>
            <a:chOff x="943456" y="6151576"/>
            <a:chExt cx="10984974" cy="304155"/>
          </a:xfrm>
        </xdr:grpSpPr>
        <xdr:grpSp>
          <xdr:nvGrpSpPr>
            <xdr:cNvPr id="4" name="Group 3">
              <a:extLst>
                <a:ext uri="{FF2B5EF4-FFF2-40B4-BE49-F238E27FC236}">
                  <a16:creationId xmlns:a16="http://schemas.microsoft.com/office/drawing/2014/main" id="{00000000-0008-0000-1500-000004000000}"/>
                </a:ext>
              </a:extLst>
            </xdr:cNvPr>
            <xdr:cNvGrpSpPr/>
          </xdr:nvGrpSpPr>
          <xdr:grpSpPr>
            <a:xfrm>
              <a:off x="943456" y="6151576"/>
              <a:ext cx="2928129" cy="207198"/>
              <a:chOff x="755540" y="5813937"/>
              <a:chExt cx="2928129" cy="207165"/>
            </a:xfrm>
          </xdr:grpSpPr>
          <xdr:sp macro="" textlink="">
            <xdr:nvSpPr>
              <xdr:cNvPr id="30" name="TextBox 77">
                <a:extLst>
                  <a:ext uri="{FF2B5EF4-FFF2-40B4-BE49-F238E27FC236}">
                    <a16:creationId xmlns:a16="http://schemas.microsoft.com/office/drawing/2014/main" id="{00000000-0008-0000-1500-00001E000000}"/>
                  </a:ext>
                </a:extLst>
              </xdr:cNvPr>
              <xdr:cNvSpPr txBox="1"/>
            </xdr:nvSpPr>
            <xdr:spPr>
              <a:xfrm>
                <a:off x="755540" y="5823046"/>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100">
                    <a:solidFill>
                      <a:schemeClr val="tx1">
                        <a:lumMod val="65000"/>
                        <a:lumOff val="35000"/>
                      </a:schemeClr>
                    </a:solidFill>
                    <a:latin typeface="Calibri" panose="020F0502020204030204" pitchFamily="34" charset="0"/>
                    <a:ea typeface="Calibri" panose="020F0502020204030204" pitchFamily="34" charset="0"/>
                    <a:cs typeface="Times New Roman" panose="02020603050405020304" pitchFamily="18" charset="0"/>
                  </a:rPr>
                  <a:t>d1</a:t>
                </a:r>
                <a:endParaRPr lang="en-US" sz="16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31" name="TextBox 77">
                <a:extLst>
                  <a:ext uri="{FF2B5EF4-FFF2-40B4-BE49-F238E27FC236}">
                    <a16:creationId xmlns:a16="http://schemas.microsoft.com/office/drawing/2014/main" id="{00000000-0008-0000-1500-00001F000000}"/>
                  </a:ext>
                </a:extLst>
              </xdr:cNvPr>
              <xdr:cNvSpPr txBox="1"/>
            </xdr:nvSpPr>
            <xdr:spPr>
              <a:xfrm>
                <a:off x="1149195" y="5813937"/>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100">
                    <a:solidFill>
                      <a:schemeClr val="tx1">
                        <a:lumMod val="65000"/>
                        <a:lumOff val="35000"/>
                      </a:schemeClr>
                    </a:solidFill>
                    <a:latin typeface="Calibri" panose="020F0502020204030204" pitchFamily="34" charset="0"/>
                    <a:ea typeface="Calibri" panose="020F0502020204030204" pitchFamily="34" charset="0"/>
                    <a:cs typeface="Times New Roman" panose="02020603050405020304" pitchFamily="18" charset="0"/>
                  </a:rPr>
                  <a:t>d2</a:t>
                </a:r>
                <a:endParaRPr lang="en-US" sz="16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32" name="TextBox 77">
                <a:extLst>
                  <a:ext uri="{FF2B5EF4-FFF2-40B4-BE49-F238E27FC236}">
                    <a16:creationId xmlns:a16="http://schemas.microsoft.com/office/drawing/2014/main" id="{00000000-0008-0000-1500-000020000000}"/>
                  </a:ext>
                </a:extLst>
              </xdr:cNvPr>
              <xdr:cNvSpPr txBox="1"/>
            </xdr:nvSpPr>
            <xdr:spPr>
              <a:xfrm>
                <a:off x="2599268" y="5823520"/>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100">
                    <a:solidFill>
                      <a:schemeClr val="tx1">
                        <a:lumMod val="65000"/>
                        <a:lumOff val="35000"/>
                      </a:schemeClr>
                    </a:solidFill>
                    <a:latin typeface="Calibri" panose="020F0502020204030204" pitchFamily="34" charset="0"/>
                    <a:ea typeface="Calibri" panose="020F0502020204030204" pitchFamily="34" charset="0"/>
                    <a:cs typeface="Times New Roman" panose="02020603050405020304" pitchFamily="18" charset="0"/>
                  </a:rPr>
                  <a:t>d6</a:t>
                </a:r>
                <a:endParaRPr lang="en-US" sz="16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33" name="TextBox 77">
                <a:extLst>
                  <a:ext uri="{FF2B5EF4-FFF2-40B4-BE49-F238E27FC236}">
                    <a16:creationId xmlns:a16="http://schemas.microsoft.com/office/drawing/2014/main" id="{00000000-0008-0000-1500-000021000000}"/>
                  </a:ext>
                </a:extLst>
              </xdr:cNvPr>
              <xdr:cNvSpPr txBox="1"/>
            </xdr:nvSpPr>
            <xdr:spPr>
              <a:xfrm>
                <a:off x="2231715" y="5828074"/>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100">
                    <a:solidFill>
                      <a:schemeClr val="tx1">
                        <a:lumMod val="65000"/>
                        <a:lumOff val="35000"/>
                      </a:schemeClr>
                    </a:solidFill>
                    <a:latin typeface="Calibri" panose="020F0502020204030204" pitchFamily="34" charset="0"/>
                    <a:ea typeface="Calibri" panose="020F0502020204030204" pitchFamily="34" charset="0"/>
                    <a:cs typeface="Times New Roman" panose="02020603050405020304" pitchFamily="18" charset="0"/>
                  </a:rPr>
                  <a:t>d5</a:t>
                </a:r>
                <a:endParaRPr lang="en-US" sz="16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34" name="TextBox 77">
                <a:extLst>
                  <a:ext uri="{FF2B5EF4-FFF2-40B4-BE49-F238E27FC236}">
                    <a16:creationId xmlns:a16="http://schemas.microsoft.com/office/drawing/2014/main" id="{00000000-0008-0000-1500-000022000000}"/>
                  </a:ext>
                </a:extLst>
              </xdr:cNvPr>
              <xdr:cNvSpPr txBox="1"/>
            </xdr:nvSpPr>
            <xdr:spPr>
              <a:xfrm>
                <a:off x="1868634" y="5822810"/>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100">
                    <a:solidFill>
                      <a:schemeClr val="tx1">
                        <a:lumMod val="65000"/>
                        <a:lumOff val="35000"/>
                      </a:schemeClr>
                    </a:solidFill>
                    <a:latin typeface="Calibri" panose="020F0502020204030204" pitchFamily="34" charset="0"/>
                    <a:ea typeface="Calibri" panose="020F0502020204030204" pitchFamily="34" charset="0"/>
                    <a:cs typeface="Times New Roman" panose="02020603050405020304" pitchFamily="18" charset="0"/>
                  </a:rPr>
                  <a:t>d4</a:t>
                </a:r>
                <a:endParaRPr lang="en-US" sz="16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35" name="TextBox 77">
                <a:extLst>
                  <a:ext uri="{FF2B5EF4-FFF2-40B4-BE49-F238E27FC236}">
                    <a16:creationId xmlns:a16="http://schemas.microsoft.com/office/drawing/2014/main" id="{00000000-0008-0000-1500-000023000000}"/>
                  </a:ext>
                </a:extLst>
              </xdr:cNvPr>
              <xdr:cNvSpPr txBox="1"/>
            </xdr:nvSpPr>
            <xdr:spPr>
              <a:xfrm>
                <a:off x="1522634" y="5819428"/>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100">
                    <a:solidFill>
                      <a:schemeClr val="tx1">
                        <a:lumMod val="65000"/>
                        <a:lumOff val="35000"/>
                      </a:schemeClr>
                    </a:solidFill>
                    <a:latin typeface="Calibri" panose="020F0502020204030204" pitchFamily="34" charset="0"/>
                    <a:ea typeface="Calibri" panose="020F0502020204030204" pitchFamily="34" charset="0"/>
                    <a:cs typeface="Times New Roman" panose="02020603050405020304" pitchFamily="18" charset="0"/>
                  </a:rPr>
                  <a:t>d3</a:t>
                </a:r>
                <a:endParaRPr lang="en-US" sz="16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36" name="TextBox 77">
                <a:extLst>
                  <a:ext uri="{FF2B5EF4-FFF2-40B4-BE49-F238E27FC236}">
                    <a16:creationId xmlns:a16="http://schemas.microsoft.com/office/drawing/2014/main" id="{00000000-0008-0000-1500-000024000000}"/>
                  </a:ext>
                </a:extLst>
              </xdr:cNvPr>
              <xdr:cNvSpPr txBox="1"/>
            </xdr:nvSpPr>
            <xdr:spPr>
              <a:xfrm>
                <a:off x="3340297" y="5836477"/>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100">
                    <a:solidFill>
                      <a:schemeClr val="tx1">
                        <a:lumMod val="65000"/>
                        <a:lumOff val="35000"/>
                      </a:schemeClr>
                    </a:solidFill>
                    <a:latin typeface="Calibri" panose="020F0502020204030204" pitchFamily="34" charset="0"/>
                    <a:ea typeface="Calibri" panose="020F0502020204030204" pitchFamily="34" charset="0"/>
                    <a:cs typeface="Times New Roman" panose="02020603050405020304" pitchFamily="18" charset="0"/>
                  </a:rPr>
                  <a:t>d8</a:t>
                </a:r>
                <a:endParaRPr lang="en-US" sz="16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37" name="TextBox 77">
                <a:extLst>
                  <a:ext uri="{FF2B5EF4-FFF2-40B4-BE49-F238E27FC236}">
                    <a16:creationId xmlns:a16="http://schemas.microsoft.com/office/drawing/2014/main" id="{00000000-0008-0000-1500-000025000000}"/>
                  </a:ext>
                </a:extLst>
              </xdr:cNvPr>
              <xdr:cNvSpPr txBox="1"/>
            </xdr:nvSpPr>
            <xdr:spPr>
              <a:xfrm>
                <a:off x="2966551" y="5828605"/>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100">
                    <a:solidFill>
                      <a:schemeClr val="tx1">
                        <a:lumMod val="65000"/>
                        <a:lumOff val="35000"/>
                      </a:schemeClr>
                    </a:solidFill>
                    <a:latin typeface="Calibri" panose="020F0502020204030204" pitchFamily="34" charset="0"/>
                    <a:ea typeface="Calibri" panose="020F0502020204030204" pitchFamily="34" charset="0"/>
                    <a:cs typeface="Times New Roman" panose="02020603050405020304" pitchFamily="18" charset="0"/>
                  </a:rPr>
                  <a:t>d7</a:t>
                </a:r>
                <a:endParaRPr lang="en-US" sz="16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grpSp>
        <xdr:sp macro="" textlink="">
          <xdr:nvSpPr>
            <xdr:cNvPr id="5" name="TextBox 77">
              <a:extLst>
                <a:ext uri="{FF2B5EF4-FFF2-40B4-BE49-F238E27FC236}">
                  <a16:creationId xmlns:a16="http://schemas.microsoft.com/office/drawing/2014/main" id="{00000000-0008-0000-1500-000005000000}"/>
                </a:ext>
              </a:extLst>
            </xdr:cNvPr>
            <xdr:cNvSpPr txBox="1"/>
          </xdr:nvSpPr>
          <xdr:spPr>
            <a:xfrm>
              <a:off x="3853051" y="6175372"/>
              <a:ext cx="343407" cy="18464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100">
                  <a:solidFill>
                    <a:schemeClr val="tx1">
                      <a:lumMod val="65000"/>
                      <a:lumOff val="35000"/>
                    </a:schemeClr>
                  </a:solidFill>
                  <a:latin typeface="Calibri" panose="020F0502020204030204" pitchFamily="34" charset="0"/>
                  <a:ea typeface="Calibri" panose="020F0502020204030204" pitchFamily="34" charset="0"/>
                  <a:cs typeface="Times New Roman" panose="02020603050405020304" pitchFamily="18" charset="0"/>
                </a:rPr>
                <a:t>d9</a:t>
              </a:r>
              <a:endParaRPr lang="en-US" sz="16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grpSp>
          <xdr:nvGrpSpPr>
            <xdr:cNvPr id="6" name="Group 5">
              <a:extLst>
                <a:ext uri="{FF2B5EF4-FFF2-40B4-BE49-F238E27FC236}">
                  <a16:creationId xmlns:a16="http://schemas.microsoft.com/office/drawing/2014/main" id="{00000000-0008-0000-1500-000006000000}"/>
                </a:ext>
              </a:extLst>
            </xdr:cNvPr>
            <xdr:cNvGrpSpPr/>
          </xdr:nvGrpSpPr>
          <xdr:grpSpPr>
            <a:xfrm>
              <a:off x="4183271" y="6165570"/>
              <a:ext cx="2253966" cy="244503"/>
              <a:chOff x="4063436" y="5827722"/>
              <a:chExt cx="2254039" cy="244487"/>
            </a:xfrm>
          </xdr:grpSpPr>
          <xdr:sp macro="" textlink="">
            <xdr:nvSpPr>
              <xdr:cNvPr id="24" name="TextBox 77">
                <a:extLst>
                  <a:ext uri="{FF2B5EF4-FFF2-40B4-BE49-F238E27FC236}">
                    <a16:creationId xmlns:a16="http://schemas.microsoft.com/office/drawing/2014/main" id="{00000000-0008-0000-1500-000018000000}"/>
                  </a:ext>
                </a:extLst>
              </xdr:cNvPr>
              <xdr:cNvSpPr txBox="1"/>
            </xdr:nvSpPr>
            <xdr:spPr>
              <a:xfrm>
                <a:off x="4063436" y="5841726"/>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100">
                    <a:solidFill>
                      <a:schemeClr val="tx1">
                        <a:lumMod val="65000"/>
                        <a:lumOff val="35000"/>
                      </a:schemeClr>
                    </a:solidFill>
                    <a:latin typeface="Calibri" panose="020F0502020204030204" pitchFamily="34" charset="0"/>
                    <a:ea typeface="Calibri" panose="020F0502020204030204" pitchFamily="34" charset="0"/>
                    <a:cs typeface="Times New Roman" panose="02020603050405020304" pitchFamily="18" charset="0"/>
                  </a:rPr>
                  <a:t>d10</a:t>
                </a:r>
                <a:endParaRPr lang="en-US" sz="16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5" name="TextBox 77">
                <a:extLst>
                  <a:ext uri="{FF2B5EF4-FFF2-40B4-BE49-F238E27FC236}">
                    <a16:creationId xmlns:a16="http://schemas.microsoft.com/office/drawing/2014/main" id="{00000000-0008-0000-1500-000019000000}"/>
                  </a:ext>
                </a:extLst>
              </xdr:cNvPr>
              <xdr:cNvSpPr txBox="1"/>
            </xdr:nvSpPr>
            <xdr:spPr>
              <a:xfrm>
                <a:off x="5568233" y="5827722"/>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100">
                    <a:solidFill>
                      <a:schemeClr val="tx1">
                        <a:lumMod val="65000"/>
                        <a:lumOff val="35000"/>
                      </a:schemeClr>
                    </a:solidFill>
                    <a:latin typeface="Calibri" panose="020F0502020204030204" pitchFamily="34" charset="0"/>
                    <a:ea typeface="Calibri" panose="020F0502020204030204" pitchFamily="34" charset="0"/>
                    <a:cs typeface="Times New Roman" panose="02020603050405020304" pitchFamily="18" charset="0"/>
                  </a:rPr>
                  <a:t>d14</a:t>
                </a:r>
                <a:endParaRPr lang="en-US" sz="16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6" name="TextBox 77">
                <a:extLst>
                  <a:ext uri="{FF2B5EF4-FFF2-40B4-BE49-F238E27FC236}">
                    <a16:creationId xmlns:a16="http://schemas.microsoft.com/office/drawing/2014/main" id="{00000000-0008-0000-1500-00001A000000}"/>
                  </a:ext>
                </a:extLst>
              </xdr:cNvPr>
              <xdr:cNvSpPr txBox="1"/>
            </xdr:nvSpPr>
            <xdr:spPr>
              <a:xfrm>
                <a:off x="5189494" y="5847499"/>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100">
                    <a:solidFill>
                      <a:schemeClr val="tx1">
                        <a:lumMod val="65000"/>
                        <a:lumOff val="35000"/>
                      </a:schemeClr>
                    </a:solidFill>
                    <a:latin typeface="Calibri" panose="020F0502020204030204" pitchFamily="34" charset="0"/>
                    <a:ea typeface="Calibri" panose="020F0502020204030204" pitchFamily="34" charset="0"/>
                    <a:cs typeface="Times New Roman" panose="02020603050405020304" pitchFamily="18" charset="0"/>
                  </a:rPr>
                  <a:t>d13</a:t>
                </a:r>
                <a:endParaRPr lang="en-US" sz="16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7" name="TextBox 77">
                <a:extLst>
                  <a:ext uri="{FF2B5EF4-FFF2-40B4-BE49-F238E27FC236}">
                    <a16:creationId xmlns:a16="http://schemas.microsoft.com/office/drawing/2014/main" id="{00000000-0008-0000-1500-00001B000000}"/>
                  </a:ext>
                </a:extLst>
              </xdr:cNvPr>
              <xdr:cNvSpPr txBox="1"/>
            </xdr:nvSpPr>
            <xdr:spPr>
              <a:xfrm>
                <a:off x="5910902" y="5830125"/>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100">
                    <a:solidFill>
                      <a:schemeClr val="tx1">
                        <a:lumMod val="65000"/>
                        <a:lumOff val="35000"/>
                      </a:schemeClr>
                    </a:solidFill>
                    <a:latin typeface="Calibri" panose="020F0502020204030204" pitchFamily="34" charset="0"/>
                    <a:ea typeface="Calibri" panose="020F0502020204030204" pitchFamily="34" charset="0"/>
                    <a:cs typeface="Times New Roman" panose="02020603050405020304" pitchFamily="18" charset="0"/>
                  </a:rPr>
                  <a:t>d15</a:t>
                </a:r>
                <a:endParaRPr lang="en-US" sz="16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8" name="TextBox 77">
                <a:extLst>
                  <a:ext uri="{FF2B5EF4-FFF2-40B4-BE49-F238E27FC236}">
                    <a16:creationId xmlns:a16="http://schemas.microsoft.com/office/drawing/2014/main" id="{00000000-0008-0000-1500-00001C000000}"/>
                  </a:ext>
                </a:extLst>
              </xdr:cNvPr>
              <xdr:cNvSpPr txBox="1"/>
            </xdr:nvSpPr>
            <xdr:spPr>
              <a:xfrm>
                <a:off x="4432087" y="5849058"/>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100">
                    <a:solidFill>
                      <a:schemeClr val="tx1">
                        <a:lumMod val="65000"/>
                        <a:lumOff val="35000"/>
                      </a:schemeClr>
                    </a:solidFill>
                    <a:latin typeface="Calibri" panose="020F0502020204030204" pitchFamily="34" charset="0"/>
                    <a:ea typeface="Calibri" panose="020F0502020204030204" pitchFamily="34" charset="0"/>
                    <a:cs typeface="Times New Roman" panose="02020603050405020304" pitchFamily="18" charset="0"/>
                  </a:rPr>
                  <a:t>d11</a:t>
                </a:r>
                <a:endParaRPr lang="en-US" sz="16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9" name="TextBox 77">
                <a:extLst>
                  <a:ext uri="{FF2B5EF4-FFF2-40B4-BE49-F238E27FC236}">
                    <a16:creationId xmlns:a16="http://schemas.microsoft.com/office/drawing/2014/main" id="{00000000-0008-0000-1500-00001D000000}"/>
                  </a:ext>
                </a:extLst>
              </xdr:cNvPr>
              <xdr:cNvSpPr txBox="1"/>
            </xdr:nvSpPr>
            <xdr:spPr>
              <a:xfrm>
                <a:off x="4797172" y="5847499"/>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100">
                    <a:solidFill>
                      <a:schemeClr val="tx1">
                        <a:lumMod val="65000"/>
                        <a:lumOff val="35000"/>
                      </a:schemeClr>
                    </a:solidFill>
                    <a:latin typeface="Calibri" panose="020F0502020204030204" pitchFamily="34" charset="0"/>
                    <a:ea typeface="Calibri" panose="020F0502020204030204" pitchFamily="34" charset="0"/>
                    <a:cs typeface="Times New Roman" panose="02020603050405020304" pitchFamily="18" charset="0"/>
                  </a:rPr>
                  <a:t>d12</a:t>
                </a:r>
              </a:p>
              <a:p>
                <a:pPr marL="0" marR="0">
                  <a:lnSpc>
                    <a:spcPct val="107000"/>
                  </a:lnSpc>
                  <a:spcBef>
                    <a:spcPts val="0"/>
                  </a:spcBef>
                  <a:spcAft>
                    <a:spcPts val="800"/>
                  </a:spcAft>
                </a:pPr>
                <a:endParaRPr lang="en-US" sz="16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grpSp>
        <xdr:grpSp>
          <xdr:nvGrpSpPr>
            <xdr:cNvPr id="7" name="Group 6">
              <a:extLst>
                <a:ext uri="{FF2B5EF4-FFF2-40B4-BE49-F238E27FC236}">
                  <a16:creationId xmlns:a16="http://schemas.microsoft.com/office/drawing/2014/main" id="{00000000-0008-0000-1500-000007000000}"/>
                </a:ext>
              </a:extLst>
            </xdr:cNvPr>
            <xdr:cNvGrpSpPr/>
          </xdr:nvGrpSpPr>
          <xdr:grpSpPr>
            <a:xfrm>
              <a:off x="6406278" y="6169645"/>
              <a:ext cx="2234916" cy="240673"/>
              <a:chOff x="4082487" y="5812619"/>
              <a:chExt cx="2234988" cy="240657"/>
            </a:xfrm>
          </xdr:grpSpPr>
          <xdr:sp macro="" textlink="">
            <xdr:nvSpPr>
              <xdr:cNvPr id="18" name="TextBox 77">
                <a:extLst>
                  <a:ext uri="{FF2B5EF4-FFF2-40B4-BE49-F238E27FC236}">
                    <a16:creationId xmlns:a16="http://schemas.microsoft.com/office/drawing/2014/main" id="{00000000-0008-0000-1500-000012000000}"/>
                  </a:ext>
                </a:extLst>
              </xdr:cNvPr>
              <xdr:cNvSpPr txBox="1"/>
            </xdr:nvSpPr>
            <xdr:spPr>
              <a:xfrm>
                <a:off x="4082487" y="5814397"/>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100">
                    <a:solidFill>
                      <a:schemeClr val="tx1">
                        <a:lumMod val="65000"/>
                        <a:lumOff val="35000"/>
                      </a:schemeClr>
                    </a:solidFill>
                    <a:latin typeface="Calibri" panose="020F0502020204030204" pitchFamily="34" charset="0"/>
                    <a:ea typeface="Calibri" panose="020F0502020204030204" pitchFamily="34" charset="0"/>
                    <a:cs typeface="Times New Roman" panose="02020603050405020304" pitchFamily="18" charset="0"/>
                  </a:rPr>
                  <a:t>d16</a:t>
                </a:r>
                <a:endParaRPr lang="en-US" sz="16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9" name="TextBox 77">
                <a:extLst>
                  <a:ext uri="{FF2B5EF4-FFF2-40B4-BE49-F238E27FC236}">
                    <a16:creationId xmlns:a16="http://schemas.microsoft.com/office/drawing/2014/main" id="{00000000-0008-0000-1500-000013000000}"/>
                  </a:ext>
                </a:extLst>
              </xdr:cNvPr>
              <xdr:cNvSpPr txBox="1"/>
            </xdr:nvSpPr>
            <xdr:spPr>
              <a:xfrm>
                <a:off x="5534894" y="5827722"/>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100">
                    <a:solidFill>
                      <a:schemeClr val="tx1">
                        <a:lumMod val="65000"/>
                        <a:lumOff val="35000"/>
                      </a:schemeClr>
                    </a:solidFill>
                    <a:latin typeface="Calibri" panose="020F0502020204030204" pitchFamily="34" charset="0"/>
                    <a:ea typeface="Calibri" panose="020F0502020204030204" pitchFamily="34" charset="0"/>
                    <a:cs typeface="Times New Roman" panose="02020603050405020304" pitchFamily="18" charset="0"/>
                  </a:rPr>
                  <a:t>d20</a:t>
                </a:r>
                <a:endParaRPr lang="en-US" sz="16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0" name="TextBox 77">
                <a:extLst>
                  <a:ext uri="{FF2B5EF4-FFF2-40B4-BE49-F238E27FC236}">
                    <a16:creationId xmlns:a16="http://schemas.microsoft.com/office/drawing/2014/main" id="{00000000-0008-0000-1500-000014000000}"/>
                  </a:ext>
                </a:extLst>
              </xdr:cNvPr>
              <xdr:cNvSpPr txBox="1"/>
            </xdr:nvSpPr>
            <xdr:spPr>
              <a:xfrm>
                <a:off x="5208544" y="5820170"/>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100">
                    <a:solidFill>
                      <a:schemeClr val="tx1">
                        <a:lumMod val="65000"/>
                        <a:lumOff val="35000"/>
                      </a:schemeClr>
                    </a:solidFill>
                    <a:latin typeface="Calibri" panose="020F0502020204030204" pitchFamily="34" charset="0"/>
                    <a:ea typeface="Calibri" panose="020F0502020204030204" pitchFamily="34" charset="0"/>
                    <a:cs typeface="Times New Roman" panose="02020603050405020304" pitchFamily="18" charset="0"/>
                  </a:rPr>
                  <a:t>d19</a:t>
                </a:r>
                <a:endParaRPr lang="en-US" sz="16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 name="TextBox 77">
                <a:extLst>
                  <a:ext uri="{FF2B5EF4-FFF2-40B4-BE49-F238E27FC236}">
                    <a16:creationId xmlns:a16="http://schemas.microsoft.com/office/drawing/2014/main" id="{00000000-0008-0000-1500-000015000000}"/>
                  </a:ext>
                </a:extLst>
              </xdr:cNvPr>
              <xdr:cNvSpPr txBox="1"/>
            </xdr:nvSpPr>
            <xdr:spPr>
              <a:xfrm>
                <a:off x="5910902" y="5830125"/>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100">
                    <a:solidFill>
                      <a:schemeClr val="tx1">
                        <a:lumMod val="65000"/>
                        <a:lumOff val="35000"/>
                      </a:schemeClr>
                    </a:solidFill>
                    <a:latin typeface="Calibri" panose="020F0502020204030204" pitchFamily="34" charset="0"/>
                    <a:ea typeface="Calibri" panose="020F0502020204030204" pitchFamily="34" charset="0"/>
                    <a:cs typeface="Times New Roman" panose="02020603050405020304" pitchFamily="18" charset="0"/>
                  </a:rPr>
                  <a:t>d21</a:t>
                </a:r>
                <a:endParaRPr lang="en-US" sz="16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 name="TextBox 77">
                <a:extLst>
                  <a:ext uri="{FF2B5EF4-FFF2-40B4-BE49-F238E27FC236}">
                    <a16:creationId xmlns:a16="http://schemas.microsoft.com/office/drawing/2014/main" id="{00000000-0008-0000-1500-000016000000}"/>
                  </a:ext>
                </a:extLst>
              </xdr:cNvPr>
              <xdr:cNvSpPr txBox="1"/>
            </xdr:nvSpPr>
            <xdr:spPr>
              <a:xfrm>
                <a:off x="4441613" y="5812619"/>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100">
                    <a:solidFill>
                      <a:schemeClr val="tx1">
                        <a:lumMod val="65000"/>
                        <a:lumOff val="35000"/>
                      </a:schemeClr>
                    </a:solidFill>
                    <a:latin typeface="Calibri" panose="020F0502020204030204" pitchFamily="34" charset="0"/>
                    <a:ea typeface="Calibri" panose="020F0502020204030204" pitchFamily="34" charset="0"/>
                    <a:cs typeface="Times New Roman" panose="02020603050405020304" pitchFamily="18" charset="0"/>
                  </a:rPr>
                  <a:t>d17</a:t>
                </a:r>
                <a:endParaRPr lang="en-US" sz="16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 name="TextBox 77">
                <a:extLst>
                  <a:ext uri="{FF2B5EF4-FFF2-40B4-BE49-F238E27FC236}">
                    <a16:creationId xmlns:a16="http://schemas.microsoft.com/office/drawing/2014/main" id="{00000000-0008-0000-1500-000017000000}"/>
                  </a:ext>
                </a:extLst>
              </xdr:cNvPr>
              <xdr:cNvSpPr txBox="1"/>
            </xdr:nvSpPr>
            <xdr:spPr>
              <a:xfrm>
                <a:off x="4830510" y="5820170"/>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100">
                    <a:solidFill>
                      <a:schemeClr val="tx1">
                        <a:lumMod val="65000"/>
                        <a:lumOff val="35000"/>
                      </a:schemeClr>
                    </a:solidFill>
                    <a:latin typeface="Calibri" panose="020F0502020204030204" pitchFamily="34" charset="0"/>
                    <a:ea typeface="Calibri" panose="020F0502020204030204" pitchFamily="34" charset="0"/>
                    <a:cs typeface="Times New Roman" panose="02020603050405020304" pitchFamily="18" charset="0"/>
                  </a:rPr>
                  <a:t>d18</a:t>
                </a:r>
              </a:p>
              <a:p>
                <a:pPr marL="0" marR="0">
                  <a:lnSpc>
                    <a:spcPct val="107000"/>
                  </a:lnSpc>
                  <a:spcBef>
                    <a:spcPts val="0"/>
                  </a:spcBef>
                  <a:spcAft>
                    <a:spcPts val="800"/>
                  </a:spcAft>
                </a:pPr>
                <a:endParaRPr lang="en-US" sz="16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grpSp>
        <xdr:grpSp>
          <xdr:nvGrpSpPr>
            <xdr:cNvPr id="8" name="Group 7">
              <a:extLst>
                <a:ext uri="{FF2B5EF4-FFF2-40B4-BE49-F238E27FC236}">
                  <a16:creationId xmlns:a16="http://schemas.microsoft.com/office/drawing/2014/main" id="{00000000-0008-0000-1500-000008000000}"/>
                </a:ext>
              </a:extLst>
            </xdr:cNvPr>
            <xdr:cNvGrpSpPr/>
          </xdr:nvGrpSpPr>
          <xdr:grpSpPr>
            <a:xfrm>
              <a:off x="8569267" y="6187697"/>
              <a:ext cx="2234916" cy="240673"/>
              <a:chOff x="4082487" y="5812619"/>
              <a:chExt cx="2234988" cy="240657"/>
            </a:xfrm>
          </xdr:grpSpPr>
          <xdr:sp macro="" textlink="">
            <xdr:nvSpPr>
              <xdr:cNvPr id="12" name="TextBox 77">
                <a:extLst>
                  <a:ext uri="{FF2B5EF4-FFF2-40B4-BE49-F238E27FC236}">
                    <a16:creationId xmlns:a16="http://schemas.microsoft.com/office/drawing/2014/main" id="{00000000-0008-0000-1500-00000C000000}"/>
                  </a:ext>
                </a:extLst>
              </xdr:cNvPr>
              <xdr:cNvSpPr txBox="1"/>
            </xdr:nvSpPr>
            <xdr:spPr>
              <a:xfrm>
                <a:off x="4082487" y="5814397"/>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100">
                    <a:solidFill>
                      <a:schemeClr val="tx1">
                        <a:lumMod val="65000"/>
                        <a:lumOff val="35000"/>
                      </a:schemeClr>
                    </a:solidFill>
                    <a:latin typeface="Calibri" panose="020F0502020204030204" pitchFamily="34" charset="0"/>
                    <a:ea typeface="Calibri" panose="020F0502020204030204" pitchFamily="34" charset="0"/>
                    <a:cs typeface="Times New Roman" panose="02020603050405020304" pitchFamily="18" charset="0"/>
                  </a:rPr>
                  <a:t>d22</a:t>
                </a:r>
                <a:endParaRPr lang="en-US" sz="16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3" name="TextBox 77">
                <a:extLst>
                  <a:ext uri="{FF2B5EF4-FFF2-40B4-BE49-F238E27FC236}">
                    <a16:creationId xmlns:a16="http://schemas.microsoft.com/office/drawing/2014/main" id="{00000000-0008-0000-1500-00000D000000}"/>
                  </a:ext>
                </a:extLst>
              </xdr:cNvPr>
              <xdr:cNvSpPr txBox="1"/>
            </xdr:nvSpPr>
            <xdr:spPr>
              <a:xfrm>
                <a:off x="5530132" y="5827722"/>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100">
                    <a:solidFill>
                      <a:schemeClr val="tx1">
                        <a:lumMod val="65000"/>
                        <a:lumOff val="35000"/>
                      </a:schemeClr>
                    </a:solidFill>
                    <a:latin typeface="Calibri" panose="020F0502020204030204" pitchFamily="34" charset="0"/>
                    <a:ea typeface="Calibri" panose="020F0502020204030204" pitchFamily="34" charset="0"/>
                    <a:cs typeface="Times New Roman" panose="02020603050405020304" pitchFamily="18" charset="0"/>
                  </a:rPr>
                  <a:t>d26</a:t>
                </a:r>
                <a:endParaRPr lang="en-US" sz="16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4" name="TextBox 77">
                <a:extLst>
                  <a:ext uri="{FF2B5EF4-FFF2-40B4-BE49-F238E27FC236}">
                    <a16:creationId xmlns:a16="http://schemas.microsoft.com/office/drawing/2014/main" id="{00000000-0008-0000-1500-00000E000000}"/>
                  </a:ext>
                </a:extLst>
              </xdr:cNvPr>
              <xdr:cNvSpPr txBox="1"/>
            </xdr:nvSpPr>
            <xdr:spPr>
              <a:xfrm>
                <a:off x="5165681" y="5820170"/>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100">
                    <a:solidFill>
                      <a:schemeClr val="tx1">
                        <a:lumMod val="65000"/>
                        <a:lumOff val="35000"/>
                      </a:schemeClr>
                    </a:solidFill>
                    <a:latin typeface="Calibri" panose="020F0502020204030204" pitchFamily="34" charset="0"/>
                    <a:ea typeface="Calibri" panose="020F0502020204030204" pitchFamily="34" charset="0"/>
                    <a:cs typeface="Times New Roman" panose="02020603050405020304" pitchFamily="18" charset="0"/>
                  </a:rPr>
                  <a:t>d25</a:t>
                </a:r>
                <a:endParaRPr lang="en-US" sz="16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5" name="TextBox 77">
                <a:extLst>
                  <a:ext uri="{FF2B5EF4-FFF2-40B4-BE49-F238E27FC236}">
                    <a16:creationId xmlns:a16="http://schemas.microsoft.com/office/drawing/2014/main" id="{00000000-0008-0000-1500-00000F000000}"/>
                  </a:ext>
                </a:extLst>
              </xdr:cNvPr>
              <xdr:cNvSpPr txBox="1"/>
            </xdr:nvSpPr>
            <xdr:spPr>
              <a:xfrm>
                <a:off x="5910902" y="5830125"/>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100">
                    <a:solidFill>
                      <a:schemeClr val="tx1">
                        <a:lumMod val="65000"/>
                        <a:lumOff val="35000"/>
                      </a:schemeClr>
                    </a:solidFill>
                    <a:latin typeface="Calibri" panose="020F0502020204030204" pitchFamily="34" charset="0"/>
                    <a:ea typeface="Calibri" panose="020F0502020204030204" pitchFamily="34" charset="0"/>
                    <a:cs typeface="Times New Roman" panose="02020603050405020304" pitchFamily="18" charset="0"/>
                  </a:rPr>
                  <a:t>d27</a:t>
                </a:r>
                <a:endParaRPr lang="en-US" sz="16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6" name="TextBox 77">
                <a:extLst>
                  <a:ext uri="{FF2B5EF4-FFF2-40B4-BE49-F238E27FC236}">
                    <a16:creationId xmlns:a16="http://schemas.microsoft.com/office/drawing/2014/main" id="{00000000-0008-0000-1500-000010000000}"/>
                  </a:ext>
                </a:extLst>
              </xdr:cNvPr>
              <xdr:cNvSpPr txBox="1"/>
            </xdr:nvSpPr>
            <xdr:spPr>
              <a:xfrm>
                <a:off x="4441613" y="5812619"/>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100">
                    <a:solidFill>
                      <a:schemeClr val="tx1">
                        <a:lumMod val="65000"/>
                        <a:lumOff val="35000"/>
                      </a:schemeClr>
                    </a:solidFill>
                    <a:latin typeface="Calibri" panose="020F0502020204030204" pitchFamily="34" charset="0"/>
                    <a:ea typeface="Calibri" panose="020F0502020204030204" pitchFamily="34" charset="0"/>
                    <a:cs typeface="Times New Roman" panose="02020603050405020304" pitchFamily="18" charset="0"/>
                  </a:rPr>
                  <a:t>d23</a:t>
                </a:r>
                <a:endParaRPr lang="en-US" sz="16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7" name="TextBox 77">
                <a:extLst>
                  <a:ext uri="{FF2B5EF4-FFF2-40B4-BE49-F238E27FC236}">
                    <a16:creationId xmlns:a16="http://schemas.microsoft.com/office/drawing/2014/main" id="{00000000-0008-0000-1500-000011000000}"/>
                  </a:ext>
                </a:extLst>
              </xdr:cNvPr>
              <xdr:cNvSpPr txBox="1"/>
            </xdr:nvSpPr>
            <xdr:spPr>
              <a:xfrm>
                <a:off x="4830510" y="5820170"/>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100">
                    <a:solidFill>
                      <a:schemeClr val="tx1">
                        <a:lumMod val="65000"/>
                        <a:lumOff val="35000"/>
                      </a:schemeClr>
                    </a:solidFill>
                    <a:latin typeface="Calibri" panose="020F0502020204030204" pitchFamily="34" charset="0"/>
                    <a:ea typeface="Calibri" panose="020F0502020204030204" pitchFamily="34" charset="0"/>
                    <a:cs typeface="Times New Roman" panose="02020603050405020304" pitchFamily="18" charset="0"/>
                  </a:rPr>
                  <a:t>d24</a:t>
                </a:r>
              </a:p>
              <a:p>
                <a:pPr marL="0" marR="0">
                  <a:lnSpc>
                    <a:spcPct val="107000"/>
                  </a:lnSpc>
                  <a:spcBef>
                    <a:spcPts val="0"/>
                  </a:spcBef>
                  <a:spcAft>
                    <a:spcPts val="800"/>
                  </a:spcAft>
                </a:pPr>
                <a:endParaRPr lang="en-US" sz="16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grpSp>
        <xdr:sp macro="" textlink="">
          <xdr:nvSpPr>
            <xdr:cNvPr id="9" name="TextBox 77">
              <a:extLst>
                <a:ext uri="{FF2B5EF4-FFF2-40B4-BE49-F238E27FC236}">
                  <a16:creationId xmlns:a16="http://schemas.microsoft.com/office/drawing/2014/main" id="{00000000-0008-0000-1500-000009000000}"/>
                </a:ext>
              </a:extLst>
            </xdr:cNvPr>
            <xdr:cNvSpPr txBox="1"/>
          </xdr:nvSpPr>
          <xdr:spPr>
            <a:xfrm>
              <a:off x="10752901" y="6209428"/>
              <a:ext cx="438609" cy="24630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100">
                  <a:solidFill>
                    <a:schemeClr val="tx1">
                      <a:lumMod val="65000"/>
                      <a:lumOff val="35000"/>
                    </a:schemeClr>
                  </a:solidFill>
                  <a:latin typeface="Calibri" panose="020F0502020204030204" pitchFamily="34" charset="0"/>
                  <a:ea typeface="Calibri" panose="020F0502020204030204" pitchFamily="34" charset="0"/>
                  <a:cs typeface="Times New Roman" panose="02020603050405020304" pitchFamily="18" charset="0"/>
                </a:rPr>
                <a:t>d28</a:t>
              </a:r>
              <a:endParaRPr lang="en-US" sz="16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0" name="TextBox 77">
              <a:extLst>
                <a:ext uri="{FF2B5EF4-FFF2-40B4-BE49-F238E27FC236}">
                  <a16:creationId xmlns:a16="http://schemas.microsoft.com/office/drawing/2014/main" id="{00000000-0008-0000-1500-00000A000000}"/>
                </a:ext>
              </a:extLst>
            </xdr:cNvPr>
            <xdr:cNvSpPr txBox="1"/>
          </xdr:nvSpPr>
          <xdr:spPr>
            <a:xfrm>
              <a:off x="11095705" y="6202877"/>
              <a:ext cx="438609" cy="24630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100">
                  <a:solidFill>
                    <a:schemeClr val="tx1">
                      <a:lumMod val="65000"/>
                      <a:lumOff val="35000"/>
                    </a:schemeClr>
                  </a:solidFill>
                  <a:latin typeface="Calibri" panose="020F0502020204030204" pitchFamily="34" charset="0"/>
                  <a:ea typeface="Calibri" panose="020F0502020204030204" pitchFamily="34" charset="0"/>
                  <a:cs typeface="Times New Roman" panose="02020603050405020304" pitchFamily="18" charset="0"/>
                </a:rPr>
                <a:t>d29</a:t>
              </a:r>
              <a:endParaRPr lang="en-US" sz="16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1" name="TextBox 77">
              <a:extLst>
                <a:ext uri="{FF2B5EF4-FFF2-40B4-BE49-F238E27FC236}">
                  <a16:creationId xmlns:a16="http://schemas.microsoft.com/office/drawing/2014/main" id="{00000000-0008-0000-1500-00000B000000}"/>
                </a:ext>
              </a:extLst>
            </xdr:cNvPr>
            <xdr:cNvSpPr txBox="1"/>
          </xdr:nvSpPr>
          <xdr:spPr>
            <a:xfrm>
              <a:off x="11489821" y="6191232"/>
              <a:ext cx="438609" cy="24630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100">
                  <a:solidFill>
                    <a:schemeClr val="tx1">
                      <a:lumMod val="65000"/>
                      <a:lumOff val="35000"/>
                    </a:schemeClr>
                  </a:solidFill>
                  <a:latin typeface="Calibri" panose="020F0502020204030204" pitchFamily="34" charset="0"/>
                  <a:ea typeface="Calibri" panose="020F0502020204030204" pitchFamily="34" charset="0"/>
                  <a:cs typeface="Times New Roman" panose="02020603050405020304" pitchFamily="18" charset="0"/>
                </a:rPr>
                <a:t>d30</a:t>
              </a:r>
              <a:endParaRPr lang="en-US" sz="16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grpSp>
      <xdr:grpSp>
        <xdr:nvGrpSpPr>
          <xdr:cNvPr id="238" name="Group 237">
            <a:extLst>
              <a:ext uri="{FF2B5EF4-FFF2-40B4-BE49-F238E27FC236}">
                <a16:creationId xmlns:a16="http://schemas.microsoft.com/office/drawing/2014/main" id="{00000000-0008-0000-1500-0000EE000000}"/>
              </a:ext>
            </a:extLst>
          </xdr:cNvPr>
          <xdr:cNvGrpSpPr/>
        </xdr:nvGrpSpPr>
        <xdr:grpSpPr>
          <a:xfrm>
            <a:off x="13887067" y="7905750"/>
            <a:ext cx="10987470" cy="662136"/>
            <a:chOff x="810195" y="5478072"/>
            <a:chExt cx="10960871" cy="662136"/>
          </a:xfrm>
        </xdr:grpSpPr>
        <xdr:grpSp>
          <xdr:nvGrpSpPr>
            <xdr:cNvPr id="239" name="Group 238">
              <a:extLst>
                <a:ext uri="{FF2B5EF4-FFF2-40B4-BE49-F238E27FC236}">
                  <a16:creationId xmlns:a16="http://schemas.microsoft.com/office/drawing/2014/main" id="{00000000-0008-0000-1500-0000EF000000}"/>
                </a:ext>
              </a:extLst>
            </xdr:cNvPr>
            <xdr:cNvGrpSpPr/>
          </xdr:nvGrpSpPr>
          <xdr:grpSpPr>
            <a:xfrm>
              <a:off x="810195" y="5478073"/>
              <a:ext cx="4796563" cy="654584"/>
              <a:chOff x="810195" y="5478073"/>
              <a:chExt cx="4796563" cy="654584"/>
            </a:xfrm>
          </xdr:grpSpPr>
          <xdr:grpSp>
            <xdr:nvGrpSpPr>
              <xdr:cNvPr id="352" name="Group 351">
                <a:extLst>
                  <a:ext uri="{FF2B5EF4-FFF2-40B4-BE49-F238E27FC236}">
                    <a16:creationId xmlns:a16="http://schemas.microsoft.com/office/drawing/2014/main" id="{00000000-0008-0000-1500-000060010000}"/>
                  </a:ext>
                </a:extLst>
              </xdr:cNvPr>
              <xdr:cNvGrpSpPr/>
            </xdr:nvGrpSpPr>
            <xdr:grpSpPr>
              <a:xfrm>
                <a:off x="810195" y="5478073"/>
                <a:ext cx="436328" cy="643327"/>
                <a:chOff x="846856" y="5478073"/>
                <a:chExt cx="436328" cy="643327"/>
              </a:xfrm>
            </xdr:grpSpPr>
            <xdr:cxnSp macro="">
              <xdr:nvCxnSpPr>
                <xdr:cNvPr id="432" name="Straight Connector 431">
                  <a:extLst>
                    <a:ext uri="{FF2B5EF4-FFF2-40B4-BE49-F238E27FC236}">
                      <a16:creationId xmlns:a16="http://schemas.microsoft.com/office/drawing/2014/main" id="{00000000-0008-0000-1500-0000B0010000}"/>
                    </a:ext>
                  </a:extLst>
                </xdr:cNvPr>
                <xdr:cNvCxnSpPr>
                  <a:cxnSpLocks/>
                </xdr:cNvCxnSpPr>
              </xdr:nvCxnSpPr>
              <xdr:spPr>
                <a:xfrm flipH="1">
                  <a:off x="1048232" y="5562600"/>
                  <a:ext cx="1" cy="358775"/>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nvGrpSpPr>
                <xdr:cNvPr id="433" name="Group 432">
                  <a:extLst>
                    <a:ext uri="{FF2B5EF4-FFF2-40B4-BE49-F238E27FC236}">
                      <a16:creationId xmlns:a16="http://schemas.microsoft.com/office/drawing/2014/main" id="{00000000-0008-0000-1500-0000B1010000}"/>
                    </a:ext>
                  </a:extLst>
                </xdr:cNvPr>
                <xdr:cNvGrpSpPr/>
              </xdr:nvGrpSpPr>
              <xdr:grpSpPr>
                <a:xfrm>
                  <a:off x="846856" y="5478073"/>
                  <a:ext cx="436328" cy="643327"/>
                  <a:chOff x="846856" y="5478073"/>
                  <a:chExt cx="436328" cy="643327"/>
                </a:xfrm>
              </xdr:grpSpPr>
              <xdr:sp macro="" textlink="">
                <xdr:nvSpPr>
                  <xdr:cNvPr id="434" name="TextBox 77">
                    <a:extLst>
                      <a:ext uri="{FF2B5EF4-FFF2-40B4-BE49-F238E27FC236}">
                        <a16:creationId xmlns:a16="http://schemas.microsoft.com/office/drawing/2014/main" id="{00000000-0008-0000-1500-0000B2010000}"/>
                      </a:ext>
                    </a:extLst>
                  </xdr:cNvPr>
                  <xdr:cNvSpPr txBox="1"/>
                </xdr:nvSpPr>
                <xdr:spPr>
                  <a:xfrm rot="16200000">
                    <a:off x="640411" y="5684518"/>
                    <a:ext cx="527825" cy="114936"/>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pLow</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435" name="TextBox 77">
                    <a:extLst>
                      <a:ext uri="{FF2B5EF4-FFF2-40B4-BE49-F238E27FC236}">
                        <a16:creationId xmlns:a16="http://schemas.microsoft.com/office/drawing/2014/main" id="{00000000-0008-0000-1500-0000B3010000}"/>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pHigh</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436" name="Straight Connector 435">
                    <a:extLst>
                      <a:ext uri="{FF2B5EF4-FFF2-40B4-BE49-F238E27FC236}">
                        <a16:creationId xmlns:a16="http://schemas.microsoft.com/office/drawing/2014/main" id="{00000000-0008-0000-1500-0000B4010000}"/>
                      </a:ext>
                    </a:extLst>
                  </xdr:cNvPr>
                  <xdr:cNvCxnSpPr>
                    <a:cxnSpLocks/>
                  </xdr:cNvCxnSpPr>
                </xdr:nvCxnSpPr>
                <xdr:spPr>
                  <a:xfrm flipH="1">
                    <a:off x="1283183" y="5570148"/>
                    <a:ext cx="1" cy="551252"/>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grpSp>
          <xdr:grpSp>
            <xdr:nvGrpSpPr>
              <xdr:cNvPr id="353" name="Group 352">
                <a:extLst>
                  <a:ext uri="{FF2B5EF4-FFF2-40B4-BE49-F238E27FC236}">
                    <a16:creationId xmlns:a16="http://schemas.microsoft.com/office/drawing/2014/main" id="{00000000-0008-0000-1500-000061010000}"/>
                  </a:ext>
                </a:extLst>
              </xdr:cNvPr>
              <xdr:cNvGrpSpPr/>
            </xdr:nvGrpSpPr>
            <xdr:grpSpPr>
              <a:xfrm>
                <a:off x="1206357" y="5478073"/>
                <a:ext cx="4400401" cy="654584"/>
                <a:chOff x="1206357" y="5478073"/>
                <a:chExt cx="4400401" cy="654584"/>
              </a:xfrm>
            </xdr:grpSpPr>
            <xdr:grpSp>
              <xdr:nvGrpSpPr>
                <xdr:cNvPr id="354" name="Group 353">
                  <a:extLst>
                    <a:ext uri="{FF2B5EF4-FFF2-40B4-BE49-F238E27FC236}">
                      <a16:creationId xmlns:a16="http://schemas.microsoft.com/office/drawing/2014/main" id="{00000000-0008-0000-1500-000062010000}"/>
                    </a:ext>
                  </a:extLst>
                </xdr:cNvPr>
                <xdr:cNvGrpSpPr/>
              </xdr:nvGrpSpPr>
              <xdr:grpSpPr>
                <a:xfrm>
                  <a:off x="1206357" y="5478073"/>
                  <a:ext cx="2234715" cy="647032"/>
                  <a:chOff x="1206357" y="5478073"/>
                  <a:chExt cx="2234715" cy="647032"/>
                </a:xfrm>
              </xdr:grpSpPr>
              <xdr:grpSp>
                <xdr:nvGrpSpPr>
                  <xdr:cNvPr id="394" name="Group 393">
                    <a:extLst>
                      <a:ext uri="{FF2B5EF4-FFF2-40B4-BE49-F238E27FC236}">
                        <a16:creationId xmlns:a16="http://schemas.microsoft.com/office/drawing/2014/main" id="{00000000-0008-0000-1500-00008A010000}"/>
                      </a:ext>
                    </a:extLst>
                  </xdr:cNvPr>
                  <xdr:cNvGrpSpPr/>
                </xdr:nvGrpSpPr>
                <xdr:grpSpPr>
                  <a:xfrm>
                    <a:off x="1206357" y="5478073"/>
                    <a:ext cx="1137442" cy="643327"/>
                    <a:chOff x="1206357" y="5478073"/>
                    <a:chExt cx="1137442" cy="643327"/>
                  </a:xfrm>
                </xdr:grpSpPr>
                <xdr:grpSp>
                  <xdr:nvGrpSpPr>
                    <xdr:cNvPr id="414" name="Group 413">
                      <a:extLst>
                        <a:ext uri="{FF2B5EF4-FFF2-40B4-BE49-F238E27FC236}">
                          <a16:creationId xmlns:a16="http://schemas.microsoft.com/office/drawing/2014/main" id="{00000000-0008-0000-1500-00009E010000}"/>
                        </a:ext>
                      </a:extLst>
                    </xdr:cNvPr>
                    <xdr:cNvGrpSpPr/>
                  </xdr:nvGrpSpPr>
                  <xdr:grpSpPr>
                    <a:xfrm>
                      <a:off x="1206357" y="5478073"/>
                      <a:ext cx="405926" cy="643327"/>
                      <a:chOff x="877258" y="5478073"/>
                      <a:chExt cx="405926" cy="643327"/>
                    </a:xfrm>
                  </xdr:grpSpPr>
                  <xdr:cxnSp macro="">
                    <xdr:nvCxnSpPr>
                      <xdr:cNvPr id="427" name="Straight Connector 426">
                        <a:extLst>
                          <a:ext uri="{FF2B5EF4-FFF2-40B4-BE49-F238E27FC236}">
                            <a16:creationId xmlns:a16="http://schemas.microsoft.com/office/drawing/2014/main" id="{00000000-0008-0000-1500-0000AB010000}"/>
                          </a:ext>
                        </a:extLst>
                      </xdr:cNvPr>
                      <xdr:cNvCxnSpPr>
                        <a:cxnSpLocks/>
                      </xdr:cNvCxnSpPr>
                    </xdr:nvCxnSpPr>
                    <xdr:spPr>
                      <a:xfrm flipH="1">
                        <a:off x="1048232" y="5562600"/>
                        <a:ext cx="1" cy="358775"/>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nvGrpSpPr>
                      <xdr:cNvPr id="428" name="Group 427">
                        <a:extLst>
                          <a:ext uri="{FF2B5EF4-FFF2-40B4-BE49-F238E27FC236}">
                            <a16:creationId xmlns:a16="http://schemas.microsoft.com/office/drawing/2014/main" id="{00000000-0008-0000-1500-0000AC010000}"/>
                          </a:ext>
                        </a:extLst>
                      </xdr:cNvPr>
                      <xdr:cNvGrpSpPr/>
                    </xdr:nvGrpSpPr>
                    <xdr:grpSpPr>
                      <a:xfrm>
                        <a:off x="877258" y="5478073"/>
                        <a:ext cx="405926" cy="643327"/>
                        <a:chOff x="877258" y="5478073"/>
                        <a:chExt cx="405926" cy="643327"/>
                      </a:xfrm>
                    </xdr:grpSpPr>
                    <xdr:sp macro="" textlink="">
                      <xdr:nvSpPr>
                        <xdr:cNvPr id="429" name="TextBox 77">
                          <a:extLst>
                            <a:ext uri="{FF2B5EF4-FFF2-40B4-BE49-F238E27FC236}">
                              <a16:creationId xmlns:a16="http://schemas.microsoft.com/office/drawing/2014/main" id="{00000000-0008-0000-1500-0000AD010000}"/>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pLow</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430" name="TextBox 77">
                          <a:extLst>
                            <a:ext uri="{FF2B5EF4-FFF2-40B4-BE49-F238E27FC236}">
                              <a16:creationId xmlns:a16="http://schemas.microsoft.com/office/drawing/2014/main" id="{00000000-0008-0000-1500-0000AE010000}"/>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pHigh</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431" name="Straight Connector 430">
                          <a:extLst>
                            <a:ext uri="{FF2B5EF4-FFF2-40B4-BE49-F238E27FC236}">
                              <a16:creationId xmlns:a16="http://schemas.microsoft.com/office/drawing/2014/main" id="{00000000-0008-0000-1500-0000AF010000}"/>
                            </a:ext>
                          </a:extLst>
                        </xdr:cNvPr>
                        <xdr:cNvCxnSpPr>
                          <a:cxnSpLocks/>
                        </xdr:cNvCxnSpPr>
                      </xdr:nvCxnSpPr>
                      <xdr:spPr>
                        <a:xfrm flipH="1">
                          <a:off x="1283183" y="5570148"/>
                          <a:ext cx="1" cy="551252"/>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grpSp>
                <xdr:grpSp>
                  <xdr:nvGrpSpPr>
                    <xdr:cNvPr id="415" name="Group 414">
                      <a:extLst>
                        <a:ext uri="{FF2B5EF4-FFF2-40B4-BE49-F238E27FC236}">
                          <a16:creationId xmlns:a16="http://schemas.microsoft.com/office/drawing/2014/main" id="{00000000-0008-0000-1500-00009F010000}"/>
                        </a:ext>
                      </a:extLst>
                    </xdr:cNvPr>
                    <xdr:cNvGrpSpPr/>
                  </xdr:nvGrpSpPr>
                  <xdr:grpSpPr>
                    <a:xfrm>
                      <a:off x="1572115" y="5478073"/>
                      <a:ext cx="405926" cy="643327"/>
                      <a:chOff x="877258" y="5478073"/>
                      <a:chExt cx="405926" cy="643327"/>
                    </a:xfrm>
                  </xdr:grpSpPr>
                  <xdr:cxnSp macro="">
                    <xdr:nvCxnSpPr>
                      <xdr:cNvPr id="422" name="Straight Connector 421">
                        <a:extLst>
                          <a:ext uri="{FF2B5EF4-FFF2-40B4-BE49-F238E27FC236}">
                            <a16:creationId xmlns:a16="http://schemas.microsoft.com/office/drawing/2014/main" id="{00000000-0008-0000-1500-0000A6010000}"/>
                          </a:ext>
                        </a:extLst>
                      </xdr:cNvPr>
                      <xdr:cNvCxnSpPr>
                        <a:cxnSpLocks/>
                      </xdr:cNvCxnSpPr>
                    </xdr:nvCxnSpPr>
                    <xdr:spPr>
                      <a:xfrm flipH="1">
                        <a:off x="1048232" y="5562600"/>
                        <a:ext cx="1" cy="358775"/>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nvGrpSpPr>
                      <xdr:cNvPr id="423" name="Group 422">
                        <a:extLst>
                          <a:ext uri="{FF2B5EF4-FFF2-40B4-BE49-F238E27FC236}">
                            <a16:creationId xmlns:a16="http://schemas.microsoft.com/office/drawing/2014/main" id="{00000000-0008-0000-1500-0000A7010000}"/>
                          </a:ext>
                        </a:extLst>
                      </xdr:cNvPr>
                      <xdr:cNvGrpSpPr/>
                    </xdr:nvGrpSpPr>
                    <xdr:grpSpPr>
                      <a:xfrm>
                        <a:off x="877258" y="5478073"/>
                        <a:ext cx="405926" cy="643327"/>
                        <a:chOff x="877258" y="5478073"/>
                        <a:chExt cx="405926" cy="643327"/>
                      </a:xfrm>
                    </xdr:grpSpPr>
                    <xdr:sp macro="" textlink="">
                      <xdr:nvSpPr>
                        <xdr:cNvPr id="424" name="TextBox 77">
                          <a:extLst>
                            <a:ext uri="{FF2B5EF4-FFF2-40B4-BE49-F238E27FC236}">
                              <a16:creationId xmlns:a16="http://schemas.microsoft.com/office/drawing/2014/main" id="{00000000-0008-0000-1500-0000A8010000}"/>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pLow</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425" name="TextBox 77">
                          <a:extLst>
                            <a:ext uri="{FF2B5EF4-FFF2-40B4-BE49-F238E27FC236}">
                              <a16:creationId xmlns:a16="http://schemas.microsoft.com/office/drawing/2014/main" id="{00000000-0008-0000-1500-0000A9010000}"/>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pHigh</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426" name="Straight Connector 425">
                          <a:extLst>
                            <a:ext uri="{FF2B5EF4-FFF2-40B4-BE49-F238E27FC236}">
                              <a16:creationId xmlns:a16="http://schemas.microsoft.com/office/drawing/2014/main" id="{00000000-0008-0000-1500-0000AA010000}"/>
                            </a:ext>
                          </a:extLst>
                        </xdr:cNvPr>
                        <xdr:cNvCxnSpPr>
                          <a:cxnSpLocks/>
                        </xdr:cNvCxnSpPr>
                      </xdr:nvCxnSpPr>
                      <xdr:spPr>
                        <a:xfrm flipH="1">
                          <a:off x="1283183" y="5570148"/>
                          <a:ext cx="1" cy="551252"/>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grpSp>
                <xdr:grpSp>
                  <xdr:nvGrpSpPr>
                    <xdr:cNvPr id="416" name="Group 415">
                      <a:extLst>
                        <a:ext uri="{FF2B5EF4-FFF2-40B4-BE49-F238E27FC236}">
                          <a16:creationId xmlns:a16="http://schemas.microsoft.com/office/drawing/2014/main" id="{00000000-0008-0000-1500-0000A0010000}"/>
                        </a:ext>
                      </a:extLst>
                    </xdr:cNvPr>
                    <xdr:cNvGrpSpPr/>
                  </xdr:nvGrpSpPr>
                  <xdr:grpSpPr>
                    <a:xfrm>
                      <a:off x="1937873" y="5478073"/>
                      <a:ext cx="405926" cy="643327"/>
                      <a:chOff x="877258" y="5478073"/>
                      <a:chExt cx="405926" cy="643327"/>
                    </a:xfrm>
                  </xdr:grpSpPr>
                  <xdr:cxnSp macro="">
                    <xdr:nvCxnSpPr>
                      <xdr:cNvPr id="417" name="Straight Connector 416">
                        <a:extLst>
                          <a:ext uri="{FF2B5EF4-FFF2-40B4-BE49-F238E27FC236}">
                            <a16:creationId xmlns:a16="http://schemas.microsoft.com/office/drawing/2014/main" id="{00000000-0008-0000-1500-0000A1010000}"/>
                          </a:ext>
                        </a:extLst>
                      </xdr:cNvPr>
                      <xdr:cNvCxnSpPr>
                        <a:cxnSpLocks/>
                      </xdr:cNvCxnSpPr>
                    </xdr:nvCxnSpPr>
                    <xdr:spPr>
                      <a:xfrm flipH="1">
                        <a:off x="1048232" y="5562600"/>
                        <a:ext cx="1" cy="358775"/>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nvGrpSpPr>
                      <xdr:cNvPr id="418" name="Group 417">
                        <a:extLst>
                          <a:ext uri="{FF2B5EF4-FFF2-40B4-BE49-F238E27FC236}">
                            <a16:creationId xmlns:a16="http://schemas.microsoft.com/office/drawing/2014/main" id="{00000000-0008-0000-1500-0000A2010000}"/>
                          </a:ext>
                        </a:extLst>
                      </xdr:cNvPr>
                      <xdr:cNvGrpSpPr/>
                    </xdr:nvGrpSpPr>
                    <xdr:grpSpPr>
                      <a:xfrm>
                        <a:off x="877258" y="5478073"/>
                        <a:ext cx="405926" cy="643327"/>
                        <a:chOff x="877258" y="5478073"/>
                        <a:chExt cx="405926" cy="643327"/>
                      </a:xfrm>
                    </xdr:grpSpPr>
                    <xdr:sp macro="" textlink="">
                      <xdr:nvSpPr>
                        <xdr:cNvPr id="419" name="TextBox 77">
                          <a:extLst>
                            <a:ext uri="{FF2B5EF4-FFF2-40B4-BE49-F238E27FC236}">
                              <a16:creationId xmlns:a16="http://schemas.microsoft.com/office/drawing/2014/main" id="{00000000-0008-0000-1500-0000A3010000}"/>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pLow</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420" name="TextBox 77">
                          <a:extLst>
                            <a:ext uri="{FF2B5EF4-FFF2-40B4-BE49-F238E27FC236}">
                              <a16:creationId xmlns:a16="http://schemas.microsoft.com/office/drawing/2014/main" id="{00000000-0008-0000-1500-0000A4010000}"/>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pHigh</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421" name="Straight Connector 420">
                          <a:extLst>
                            <a:ext uri="{FF2B5EF4-FFF2-40B4-BE49-F238E27FC236}">
                              <a16:creationId xmlns:a16="http://schemas.microsoft.com/office/drawing/2014/main" id="{00000000-0008-0000-1500-0000A5010000}"/>
                            </a:ext>
                          </a:extLst>
                        </xdr:cNvPr>
                        <xdr:cNvCxnSpPr>
                          <a:cxnSpLocks/>
                        </xdr:cNvCxnSpPr>
                      </xdr:nvCxnSpPr>
                      <xdr:spPr>
                        <a:xfrm flipH="1">
                          <a:off x="1283183" y="5570148"/>
                          <a:ext cx="1" cy="551252"/>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grpSp>
              </xdr:grpSp>
              <xdr:grpSp>
                <xdr:nvGrpSpPr>
                  <xdr:cNvPr id="395" name="Group 394">
                    <a:extLst>
                      <a:ext uri="{FF2B5EF4-FFF2-40B4-BE49-F238E27FC236}">
                        <a16:creationId xmlns:a16="http://schemas.microsoft.com/office/drawing/2014/main" id="{00000000-0008-0000-1500-00008B010000}"/>
                      </a:ext>
                    </a:extLst>
                  </xdr:cNvPr>
                  <xdr:cNvGrpSpPr/>
                </xdr:nvGrpSpPr>
                <xdr:grpSpPr>
                  <a:xfrm>
                    <a:off x="2303630" y="5481778"/>
                    <a:ext cx="1137442" cy="643327"/>
                    <a:chOff x="1206357" y="5478073"/>
                    <a:chExt cx="1137442" cy="643327"/>
                  </a:xfrm>
                </xdr:grpSpPr>
                <xdr:grpSp>
                  <xdr:nvGrpSpPr>
                    <xdr:cNvPr id="396" name="Group 395">
                      <a:extLst>
                        <a:ext uri="{FF2B5EF4-FFF2-40B4-BE49-F238E27FC236}">
                          <a16:creationId xmlns:a16="http://schemas.microsoft.com/office/drawing/2014/main" id="{00000000-0008-0000-1500-00008C010000}"/>
                        </a:ext>
                      </a:extLst>
                    </xdr:cNvPr>
                    <xdr:cNvGrpSpPr/>
                  </xdr:nvGrpSpPr>
                  <xdr:grpSpPr>
                    <a:xfrm>
                      <a:off x="1206357" y="5478073"/>
                      <a:ext cx="405926" cy="643327"/>
                      <a:chOff x="877258" y="5478073"/>
                      <a:chExt cx="405926" cy="643327"/>
                    </a:xfrm>
                  </xdr:grpSpPr>
                  <xdr:cxnSp macro="">
                    <xdr:nvCxnSpPr>
                      <xdr:cNvPr id="409" name="Straight Connector 408">
                        <a:extLst>
                          <a:ext uri="{FF2B5EF4-FFF2-40B4-BE49-F238E27FC236}">
                            <a16:creationId xmlns:a16="http://schemas.microsoft.com/office/drawing/2014/main" id="{00000000-0008-0000-1500-000099010000}"/>
                          </a:ext>
                        </a:extLst>
                      </xdr:cNvPr>
                      <xdr:cNvCxnSpPr>
                        <a:cxnSpLocks/>
                      </xdr:cNvCxnSpPr>
                    </xdr:nvCxnSpPr>
                    <xdr:spPr>
                      <a:xfrm flipH="1">
                        <a:off x="1048232" y="5562600"/>
                        <a:ext cx="1" cy="358775"/>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nvGrpSpPr>
                      <xdr:cNvPr id="410" name="Group 409">
                        <a:extLst>
                          <a:ext uri="{FF2B5EF4-FFF2-40B4-BE49-F238E27FC236}">
                            <a16:creationId xmlns:a16="http://schemas.microsoft.com/office/drawing/2014/main" id="{00000000-0008-0000-1500-00009A010000}"/>
                          </a:ext>
                        </a:extLst>
                      </xdr:cNvPr>
                      <xdr:cNvGrpSpPr/>
                    </xdr:nvGrpSpPr>
                    <xdr:grpSpPr>
                      <a:xfrm>
                        <a:off x="877258" y="5478073"/>
                        <a:ext cx="405926" cy="643327"/>
                        <a:chOff x="877258" y="5478073"/>
                        <a:chExt cx="405926" cy="643327"/>
                      </a:xfrm>
                    </xdr:grpSpPr>
                    <xdr:sp macro="" textlink="">
                      <xdr:nvSpPr>
                        <xdr:cNvPr id="411" name="TextBox 77">
                          <a:extLst>
                            <a:ext uri="{FF2B5EF4-FFF2-40B4-BE49-F238E27FC236}">
                              <a16:creationId xmlns:a16="http://schemas.microsoft.com/office/drawing/2014/main" id="{00000000-0008-0000-1500-00009B010000}"/>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pLow</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412" name="TextBox 77">
                          <a:extLst>
                            <a:ext uri="{FF2B5EF4-FFF2-40B4-BE49-F238E27FC236}">
                              <a16:creationId xmlns:a16="http://schemas.microsoft.com/office/drawing/2014/main" id="{00000000-0008-0000-1500-00009C010000}"/>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pHigh</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413" name="Straight Connector 412">
                          <a:extLst>
                            <a:ext uri="{FF2B5EF4-FFF2-40B4-BE49-F238E27FC236}">
                              <a16:creationId xmlns:a16="http://schemas.microsoft.com/office/drawing/2014/main" id="{00000000-0008-0000-1500-00009D010000}"/>
                            </a:ext>
                          </a:extLst>
                        </xdr:cNvPr>
                        <xdr:cNvCxnSpPr>
                          <a:cxnSpLocks/>
                        </xdr:cNvCxnSpPr>
                      </xdr:nvCxnSpPr>
                      <xdr:spPr>
                        <a:xfrm flipH="1">
                          <a:off x="1283183" y="5570148"/>
                          <a:ext cx="1" cy="551252"/>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grpSp>
                <xdr:grpSp>
                  <xdr:nvGrpSpPr>
                    <xdr:cNvPr id="397" name="Group 396">
                      <a:extLst>
                        <a:ext uri="{FF2B5EF4-FFF2-40B4-BE49-F238E27FC236}">
                          <a16:creationId xmlns:a16="http://schemas.microsoft.com/office/drawing/2014/main" id="{00000000-0008-0000-1500-00008D010000}"/>
                        </a:ext>
                      </a:extLst>
                    </xdr:cNvPr>
                    <xdr:cNvGrpSpPr/>
                  </xdr:nvGrpSpPr>
                  <xdr:grpSpPr>
                    <a:xfrm>
                      <a:off x="1572115" y="5478073"/>
                      <a:ext cx="405926" cy="643327"/>
                      <a:chOff x="877258" y="5478073"/>
                      <a:chExt cx="405926" cy="643327"/>
                    </a:xfrm>
                  </xdr:grpSpPr>
                  <xdr:cxnSp macro="">
                    <xdr:nvCxnSpPr>
                      <xdr:cNvPr id="404" name="Straight Connector 403">
                        <a:extLst>
                          <a:ext uri="{FF2B5EF4-FFF2-40B4-BE49-F238E27FC236}">
                            <a16:creationId xmlns:a16="http://schemas.microsoft.com/office/drawing/2014/main" id="{00000000-0008-0000-1500-000094010000}"/>
                          </a:ext>
                        </a:extLst>
                      </xdr:cNvPr>
                      <xdr:cNvCxnSpPr>
                        <a:cxnSpLocks/>
                      </xdr:cNvCxnSpPr>
                    </xdr:nvCxnSpPr>
                    <xdr:spPr>
                      <a:xfrm flipH="1">
                        <a:off x="1048232" y="5562600"/>
                        <a:ext cx="1" cy="358775"/>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nvGrpSpPr>
                      <xdr:cNvPr id="405" name="Group 404">
                        <a:extLst>
                          <a:ext uri="{FF2B5EF4-FFF2-40B4-BE49-F238E27FC236}">
                            <a16:creationId xmlns:a16="http://schemas.microsoft.com/office/drawing/2014/main" id="{00000000-0008-0000-1500-000095010000}"/>
                          </a:ext>
                        </a:extLst>
                      </xdr:cNvPr>
                      <xdr:cNvGrpSpPr/>
                    </xdr:nvGrpSpPr>
                    <xdr:grpSpPr>
                      <a:xfrm>
                        <a:off x="877258" y="5478073"/>
                        <a:ext cx="405926" cy="643327"/>
                        <a:chOff x="877258" y="5478073"/>
                        <a:chExt cx="405926" cy="643327"/>
                      </a:xfrm>
                    </xdr:grpSpPr>
                    <xdr:sp macro="" textlink="">
                      <xdr:nvSpPr>
                        <xdr:cNvPr id="406" name="TextBox 77">
                          <a:extLst>
                            <a:ext uri="{FF2B5EF4-FFF2-40B4-BE49-F238E27FC236}">
                              <a16:creationId xmlns:a16="http://schemas.microsoft.com/office/drawing/2014/main" id="{00000000-0008-0000-1500-000096010000}"/>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pLow</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407" name="TextBox 77">
                          <a:extLst>
                            <a:ext uri="{FF2B5EF4-FFF2-40B4-BE49-F238E27FC236}">
                              <a16:creationId xmlns:a16="http://schemas.microsoft.com/office/drawing/2014/main" id="{00000000-0008-0000-1500-000097010000}"/>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pHigh</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408" name="Straight Connector 407">
                          <a:extLst>
                            <a:ext uri="{FF2B5EF4-FFF2-40B4-BE49-F238E27FC236}">
                              <a16:creationId xmlns:a16="http://schemas.microsoft.com/office/drawing/2014/main" id="{00000000-0008-0000-1500-000098010000}"/>
                            </a:ext>
                          </a:extLst>
                        </xdr:cNvPr>
                        <xdr:cNvCxnSpPr>
                          <a:cxnSpLocks/>
                        </xdr:cNvCxnSpPr>
                      </xdr:nvCxnSpPr>
                      <xdr:spPr>
                        <a:xfrm flipH="1">
                          <a:off x="1283183" y="5570148"/>
                          <a:ext cx="1" cy="551252"/>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grpSp>
                <xdr:grpSp>
                  <xdr:nvGrpSpPr>
                    <xdr:cNvPr id="398" name="Group 397">
                      <a:extLst>
                        <a:ext uri="{FF2B5EF4-FFF2-40B4-BE49-F238E27FC236}">
                          <a16:creationId xmlns:a16="http://schemas.microsoft.com/office/drawing/2014/main" id="{00000000-0008-0000-1500-00008E010000}"/>
                        </a:ext>
                      </a:extLst>
                    </xdr:cNvPr>
                    <xdr:cNvGrpSpPr/>
                  </xdr:nvGrpSpPr>
                  <xdr:grpSpPr>
                    <a:xfrm>
                      <a:off x="1937873" y="5478073"/>
                      <a:ext cx="405926" cy="643327"/>
                      <a:chOff x="877258" y="5478073"/>
                      <a:chExt cx="405926" cy="643327"/>
                    </a:xfrm>
                  </xdr:grpSpPr>
                  <xdr:cxnSp macro="">
                    <xdr:nvCxnSpPr>
                      <xdr:cNvPr id="399" name="Straight Connector 398">
                        <a:extLst>
                          <a:ext uri="{FF2B5EF4-FFF2-40B4-BE49-F238E27FC236}">
                            <a16:creationId xmlns:a16="http://schemas.microsoft.com/office/drawing/2014/main" id="{00000000-0008-0000-1500-00008F010000}"/>
                          </a:ext>
                        </a:extLst>
                      </xdr:cNvPr>
                      <xdr:cNvCxnSpPr>
                        <a:cxnSpLocks/>
                      </xdr:cNvCxnSpPr>
                    </xdr:nvCxnSpPr>
                    <xdr:spPr>
                      <a:xfrm flipH="1">
                        <a:off x="1048232" y="5562600"/>
                        <a:ext cx="1" cy="358775"/>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nvGrpSpPr>
                      <xdr:cNvPr id="400" name="Group 399">
                        <a:extLst>
                          <a:ext uri="{FF2B5EF4-FFF2-40B4-BE49-F238E27FC236}">
                            <a16:creationId xmlns:a16="http://schemas.microsoft.com/office/drawing/2014/main" id="{00000000-0008-0000-1500-000090010000}"/>
                          </a:ext>
                        </a:extLst>
                      </xdr:cNvPr>
                      <xdr:cNvGrpSpPr/>
                    </xdr:nvGrpSpPr>
                    <xdr:grpSpPr>
                      <a:xfrm>
                        <a:off x="877258" y="5478073"/>
                        <a:ext cx="405926" cy="643327"/>
                        <a:chOff x="877258" y="5478073"/>
                        <a:chExt cx="405926" cy="643327"/>
                      </a:xfrm>
                    </xdr:grpSpPr>
                    <xdr:sp macro="" textlink="">
                      <xdr:nvSpPr>
                        <xdr:cNvPr id="401" name="TextBox 77">
                          <a:extLst>
                            <a:ext uri="{FF2B5EF4-FFF2-40B4-BE49-F238E27FC236}">
                              <a16:creationId xmlns:a16="http://schemas.microsoft.com/office/drawing/2014/main" id="{00000000-0008-0000-1500-000091010000}"/>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pLow</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402" name="TextBox 77">
                          <a:extLst>
                            <a:ext uri="{FF2B5EF4-FFF2-40B4-BE49-F238E27FC236}">
                              <a16:creationId xmlns:a16="http://schemas.microsoft.com/office/drawing/2014/main" id="{00000000-0008-0000-1500-000092010000}"/>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pHigh</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403" name="Straight Connector 402">
                          <a:extLst>
                            <a:ext uri="{FF2B5EF4-FFF2-40B4-BE49-F238E27FC236}">
                              <a16:creationId xmlns:a16="http://schemas.microsoft.com/office/drawing/2014/main" id="{00000000-0008-0000-1500-000093010000}"/>
                            </a:ext>
                          </a:extLst>
                        </xdr:cNvPr>
                        <xdr:cNvCxnSpPr>
                          <a:cxnSpLocks/>
                        </xdr:cNvCxnSpPr>
                      </xdr:nvCxnSpPr>
                      <xdr:spPr>
                        <a:xfrm flipH="1">
                          <a:off x="1283183" y="5570148"/>
                          <a:ext cx="1" cy="551252"/>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grpSp>
              </xdr:grpSp>
            </xdr:grpSp>
            <xdr:grpSp>
              <xdr:nvGrpSpPr>
                <xdr:cNvPr id="355" name="Group 354">
                  <a:extLst>
                    <a:ext uri="{FF2B5EF4-FFF2-40B4-BE49-F238E27FC236}">
                      <a16:creationId xmlns:a16="http://schemas.microsoft.com/office/drawing/2014/main" id="{00000000-0008-0000-1500-000063010000}"/>
                    </a:ext>
                  </a:extLst>
                </xdr:cNvPr>
                <xdr:cNvGrpSpPr/>
              </xdr:nvGrpSpPr>
              <xdr:grpSpPr>
                <a:xfrm>
                  <a:off x="3372043" y="5485624"/>
                  <a:ext cx="2234715" cy="647033"/>
                  <a:chOff x="1206357" y="5478072"/>
                  <a:chExt cx="2234715" cy="647033"/>
                </a:xfrm>
              </xdr:grpSpPr>
              <xdr:grpSp>
                <xdr:nvGrpSpPr>
                  <xdr:cNvPr id="356" name="Group 355">
                    <a:extLst>
                      <a:ext uri="{FF2B5EF4-FFF2-40B4-BE49-F238E27FC236}">
                        <a16:creationId xmlns:a16="http://schemas.microsoft.com/office/drawing/2014/main" id="{00000000-0008-0000-1500-000064010000}"/>
                      </a:ext>
                    </a:extLst>
                  </xdr:cNvPr>
                  <xdr:cNvGrpSpPr/>
                </xdr:nvGrpSpPr>
                <xdr:grpSpPr>
                  <a:xfrm>
                    <a:off x="1206357" y="5478072"/>
                    <a:ext cx="1137442" cy="643328"/>
                    <a:chOff x="1206357" y="5478072"/>
                    <a:chExt cx="1137442" cy="643328"/>
                  </a:xfrm>
                </xdr:grpSpPr>
                <xdr:grpSp>
                  <xdr:nvGrpSpPr>
                    <xdr:cNvPr id="376" name="Group 375">
                      <a:extLst>
                        <a:ext uri="{FF2B5EF4-FFF2-40B4-BE49-F238E27FC236}">
                          <a16:creationId xmlns:a16="http://schemas.microsoft.com/office/drawing/2014/main" id="{00000000-0008-0000-1500-000078010000}"/>
                        </a:ext>
                      </a:extLst>
                    </xdr:cNvPr>
                    <xdr:cNvGrpSpPr/>
                  </xdr:nvGrpSpPr>
                  <xdr:grpSpPr>
                    <a:xfrm>
                      <a:off x="1206357" y="5478073"/>
                      <a:ext cx="405926" cy="643327"/>
                      <a:chOff x="877258" y="5478073"/>
                      <a:chExt cx="405926" cy="643327"/>
                    </a:xfrm>
                  </xdr:grpSpPr>
                  <xdr:cxnSp macro="">
                    <xdr:nvCxnSpPr>
                      <xdr:cNvPr id="389" name="Straight Connector 388">
                        <a:extLst>
                          <a:ext uri="{FF2B5EF4-FFF2-40B4-BE49-F238E27FC236}">
                            <a16:creationId xmlns:a16="http://schemas.microsoft.com/office/drawing/2014/main" id="{00000000-0008-0000-1500-000085010000}"/>
                          </a:ext>
                        </a:extLst>
                      </xdr:cNvPr>
                      <xdr:cNvCxnSpPr>
                        <a:cxnSpLocks/>
                      </xdr:cNvCxnSpPr>
                    </xdr:nvCxnSpPr>
                    <xdr:spPr>
                      <a:xfrm flipH="1">
                        <a:off x="1048232" y="5562600"/>
                        <a:ext cx="1" cy="358775"/>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nvGrpSpPr>
                      <xdr:cNvPr id="390" name="Group 389">
                        <a:extLst>
                          <a:ext uri="{FF2B5EF4-FFF2-40B4-BE49-F238E27FC236}">
                            <a16:creationId xmlns:a16="http://schemas.microsoft.com/office/drawing/2014/main" id="{00000000-0008-0000-1500-000086010000}"/>
                          </a:ext>
                        </a:extLst>
                      </xdr:cNvPr>
                      <xdr:cNvGrpSpPr/>
                    </xdr:nvGrpSpPr>
                    <xdr:grpSpPr>
                      <a:xfrm>
                        <a:off x="877258" y="5478073"/>
                        <a:ext cx="405926" cy="643327"/>
                        <a:chOff x="877258" y="5478073"/>
                        <a:chExt cx="405926" cy="643327"/>
                      </a:xfrm>
                    </xdr:grpSpPr>
                    <xdr:sp macro="" textlink="">
                      <xdr:nvSpPr>
                        <xdr:cNvPr id="391" name="TextBox 77">
                          <a:extLst>
                            <a:ext uri="{FF2B5EF4-FFF2-40B4-BE49-F238E27FC236}">
                              <a16:creationId xmlns:a16="http://schemas.microsoft.com/office/drawing/2014/main" id="{00000000-0008-0000-1500-000087010000}"/>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pLow</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392" name="TextBox 77">
                          <a:extLst>
                            <a:ext uri="{FF2B5EF4-FFF2-40B4-BE49-F238E27FC236}">
                              <a16:creationId xmlns:a16="http://schemas.microsoft.com/office/drawing/2014/main" id="{00000000-0008-0000-1500-000088010000}"/>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pHigh</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393" name="Straight Connector 392">
                          <a:extLst>
                            <a:ext uri="{FF2B5EF4-FFF2-40B4-BE49-F238E27FC236}">
                              <a16:creationId xmlns:a16="http://schemas.microsoft.com/office/drawing/2014/main" id="{00000000-0008-0000-1500-000089010000}"/>
                            </a:ext>
                          </a:extLst>
                        </xdr:cNvPr>
                        <xdr:cNvCxnSpPr>
                          <a:cxnSpLocks/>
                        </xdr:cNvCxnSpPr>
                      </xdr:nvCxnSpPr>
                      <xdr:spPr>
                        <a:xfrm flipH="1">
                          <a:off x="1283183" y="5570148"/>
                          <a:ext cx="1" cy="551252"/>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grpSp>
                <xdr:grpSp>
                  <xdr:nvGrpSpPr>
                    <xdr:cNvPr id="377" name="Group 376">
                      <a:extLst>
                        <a:ext uri="{FF2B5EF4-FFF2-40B4-BE49-F238E27FC236}">
                          <a16:creationId xmlns:a16="http://schemas.microsoft.com/office/drawing/2014/main" id="{00000000-0008-0000-1500-000079010000}"/>
                        </a:ext>
                      </a:extLst>
                    </xdr:cNvPr>
                    <xdr:cNvGrpSpPr/>
                  </xdr:nvGrpSpPr>
                  <xdr:grpSpPr>
                    <a:xfrm>
                      <a:off x="1572117" y="5478072"/>
                      <a:ext cx="405924" cy="643328"/>
                      <a:chOff x="877260" y="5478072"/>
                      <a:chExt cx="405924" cy="643328"/>
                    </a:xfrm>
                  </xdr:grpSpPr>
                  <xdr:cxnSp macro="">
                    <xdr:nvCxnSpPr>
                      <xdr:cNvPr id="384" name="Straight Connector 383">
                        <a:extLst>
                          <a:ext uri="{FF2B5EF4-FFF2-40B4-BE49-F238E27FC236}">
                            <a16:creationId xmlns:a16="http://schemas.microsoft.com/office/drawing/2014/main" id="{00000000-0008-0000-1500-000080010000}"/>
                          </a:ext>
                        </a:extLst>
                      </xdr:cNvPr>
                      <xdr:cNvCxnSpPr>
                        <a:cxnSpLocks/>
                      </xdr:cNvCxnSpPr>
                    </xdr:nvCxnSpPr>
                    <xdr:spPr>
                      <a:xfrm flipH="1">
                        <a:off x="1048232" y="5562600"/>
                        <a:ext cx="1" cy="358775"/>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nvGrpSpPr>
                      <xdr:cNvPr id="385" name="Group 384">
                        <a:extLst>
                          <a:ext uri="{FF2B5EF4-FFF2-40B4-BE49-F238E27FC236}">
                            <a16:creationId xmlns:a16="http://schemas.microsoft.com/office/drawing/2014/main" id="{00000000-0008-0000-1500-000081010000}"/>
                          </a:ext>
                        </a:extLst>
                      </xdr:cNvPr>
                      <xdr:cNvGrpSpPr/>
                    </xdr:nvGrpSpPr>
                    <xdr:grpSpPr>
                      <a:xfrm>
                        <a:off x="877260" y="5478072"/>
                        <a:ext cx="405924" cy="643328"/>
                        <a:chOff x="877260" y="5478072"/>
                        <a:chExt cx="405924" cy="643328"/>
                      </a:xfrm>
                    </xdr:grpSpPr>
                    <xdr:sp macro="" textlink="">
                      <xdr:nvSpPr>
                        <xdr:cNvPr id="386" name="TextBox 77">
                          <a:extLst>
                            <a:ext uri="{FF2B5EF4-FFF2-40B4-BE49-F238E27FC236}">
                              <a16:creationId xmlns:a16="http://schemas.microsoft.com/office/drawing/2014/main" id="{00000000-0008-0000-1500-000082010000}"/>
                            </a:ext>
                          </a:extLst>
                        </xdr:cNvPr>
                        <xdr:cNvSpPr txBox="1"/>
                      </xdr:nvSpPr>
                      <xdr:spPr>
                        <a:xfrm rot="16200000">
                          <a:off x="655614" y="5699718"/>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pLow</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387" name="TextBox 77">
                          <a:extLst>
                            <a:ext uri="{FF2B5EF4-FFF2-40B4-BE49-F238E27FC236}">
                              <a16:creationId xmlns:a16="http://schemas.microsoft.com/office/drawing/2014/main" id="{00000000-0008-0000-1500-000083010000}"/>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pHigh</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388" name="Straight Connector 387">
                          <a:extLst>
                            <a:ext uri="{FF2B5EF4-FFF2-40B4-BE49-F238E27FC236}">
                              <a16:creationId xmlns:a16="http://schemas.microsoft.com/office/drawing/2014/main" id="{00000000-0008-0000-1500-000084010000}"/>
                            </a:ext>
                          </a:extLst>
                        </xdr:cNvPr>
                        <xdr:cNvCxnSpPr>
                          <a:cxnSpLocks/>
                        </xdr:cNvCxnSpPr>
                      </xdr:nvCxnSpPr>
                      <xdr:spPr>
                        <a:xfrm flipH="1">
                          <a:off x="1283183" y="5570148"/>
                          <a:ext cx="1" cy="551252"/>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grpSp>
                <xdr:grpSp>
                  <xdr:nvGrpSpPr>
                    <xdr:cNvPr id="378" name="Group 377">
                      <a:extLst>
                        <a:ext uri="{FF2B5EF4-FFF2-40B4-BE49-F238E27FC236}">
                          <a16:creationId xmlns:a16="http://schemas.microsoft.com/office/drawing/2014/main" id="{00000000-0008-0000-1500-00007A010000}"/>
                        </a:ext>
                      </a:extLst>
                    </xdr:cNvPr>
                    <xdr:cNvGrpSpPr/>
                  </xdr:nvGrpSpPr>
                  <xdr:grpSpPr>
                    <a:xfrm>
                      <a:off x="1937873" y="5478073"/>
                      <a:ext cx="405926" cy="643327"/>
                      <a:chOff x="877258" y="5478073"/>
                      <a:chExt cx="405926" cy="643327"/>
                    </a:xfrm>
                  </xdr:grpSpPr>
                  <xdr:cxnSp macro="">
                    <xdr:nvCxnSpPr>
                      <xdr:cNvPr id="379" name="Straight Connector 378">
                        <a:extLst>
                          <a:ext uri="{FF2B5EF4-FFF2-40B4-BE49-F238E27FC236}">
                            <a16:creationId xmlns:a16="http://schemas.microsoft.com/office/drawing/2014/main" id="{00000000-0008-0000-1500-00007B010000}"/>
                          </a:ext>
                        </a:extLst>
                      </xdr:cNvPr>
                      <xdr:cNvCxnSpPr>
                        <a:cxnSpLocks/>
                      </xdr:cNvCxnSpPr>
                    </xdr:nvCxnSpPr>
                    <xdr:spPr>
                      <a:xfrm flipH="1">
                        <a:off x="1048232" y="5562600"/>
                        <a:ext cx="1" cy="358775"/>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nvGrpSpPr>
                      <xdr:cNvPr id="380" name="Group 379">
                        <a:extLst>
                          <a:ext uri="{FF2B5EF4-FFF2-40B4-BE49-F238E27FC236}">
                            <a16:creationId xmlns:a16="http://schemas.microsoft.com/office/drawing/2014/main" id="{00000000-0008-0000-1500-00007C010000}"/>
                          </a:ext>
                        </a:extLst>
                      </xdr:cNvPr>
                      <xdr:cNvGrpSpPr/>
                    </xdr:nvGrpSpPr>
                    <xdr:grpSpPr>
                      <a:xfrm>
                        <a:off x="877258" y="5478073"/>
                        <a:ext cx="405926" cy="643327"/>
                        <a:chOff x="877258" y="5478073"/>
                        <a:chExt cx="405926" cy="643327"/>
                      </a:xfrm>
                    </xdr:grpSpPr>
                    <xdr:sp macro="" textlink="">
                      <xdr:nvSpPr>
                        <xdr:cNvPr id="381" name="TextBox 77">
                          <a:extLst>
                            <a:ext uri="{FF2B5EF4-FFF2-40B4-BE49-F238E27FC236}">
                              <a16:creationId xmlns:a16="http://schemas.microsoft.com/office/drawing/2014/main" id="{00000000-0008-0000-1500-00007D010000}"/>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pLow</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382" name="TextBox 77">
                          <a:extLst>
                            <a:ext uri="{FF2B5EF4-FFF2-40B4-BE49-F238E27FC236}">
                              <a16:creationId xmlns:a16="http://schemas.microsoft.com/office/drawing/2014/main" id="{00000000-0008-0000-1500-00007E010000}"/>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pHigh</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383" name="Straight Connector 382">
                          <a:extLst>
                            <a:ext uri="{FF2B5EF4-FFF2-40B4-BE49-F238E27FC236}">
                              <a16:creationId xmlns:a16="http://schemas.microsoft.com/office/drawing/2014/main" id="{00000000-0008-0000-1500-00007F010000}"/>
                            </a:ext>
                          </a:extLst>
                        </xdr:cNvPr>
                        <xdr:cNvCxnSpPr>
                          <a:cxnSpLocks/>
                        </xdr:cNvCxnSpPr>
                      </xdr:nvCxnSpPr>
                      <xdr:spPr>
                        <a:xfrm flipH="1">
                          <a:off x="1283183" y="5570148"/>
                          <a:ext cx="1" cy="551252"/>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grpSp>
              </xdr:grpSp>
              <xdr:grpSp>
                <xdr:nvGrpSpPr>
                  <xdr:cNvPr id="357" name="Group 356">
                    <a:extLst>
                      <a:ext uri="{FF2B5EF4-FFF2-40B4-BE49-F238E27FC236}">
                        <a16:creationId xmlns:a16="http://schemas.microsoft.com/office/drawing/2014/main" id="{00000000-0008-0000-1500-000065010000}"/>
                      </a:ext>
                    </a:extLst>
                  </xdr:cNvPr>
                  <xdr:cNvGrpSpPr/>
                </xdr:nvGrpSpPr>
                <xdr:grpSpPr>
                  <a:xfrm>
                    <a:off x="2303630" y="5481778"/>
                    <a:ext cx="1137442" cy="643327"/>
                    <a:chOff x="1206357" y="5478073"/>
                    <a:chExt cx="1137442" cy="643327"/>
                  </a:xfrm>
                </xdr:grpSpPr>
                <xdr:grpSp>
                  <xdr:nvGrpSpPr>
                    <xdr:cNvPr id="358" name="Group 357">
                      <a:extLst>
                        <a:ext uri="{FF2B5EF4-FFF2-40B4-BE49-F238E27FC236}">
                          <a16:creationId xmlns:a16="http://schemas.microsoft.com/office/drawing/2014/main" id="{00000000-0008-0000-1500-000066010000}"/>
                        </a:ext>
                      </a:extLst>
                    </xdr:cNvPr>
                    <xdr:cNvGrpSpPr/>
                  </xdr:nvGrpSpPr>
                  <xdr:grpSpPr>
                    <a:xfrm>
                      <a:off x="1206357" y="5478073"/>
                      <a:ext cx="405926" cy="643327"/>
                      <a:chOff x="877258" y="5478073"/>
                      <a:chExt cx="405926" cy="643327"/>
                    </a:xfrm>
                  </xdr:grpSpPr>
                  <xdr:cxnSp macro="">
                    <xdr:nvCxnSpPr>
                      <xdr:cNvPr id="371" name="Straight Connector 370">
                        <a:extLst>
                          <a:ext uri="{FF2B5EF4-FFF2-40B4-BE49-F238E27FC236}">
                            <a16:creationId xmlns:a16="http://schemas.microsoft.com/office/drawing/2014/main" id="{00000000-0008-0000-1500-000073010000}"/>
                          </a:ext>
                        </a:extLst>
                      </xdr:cNvPr>
                      <xdr:cNvCxnSpPr>
                        <a:cxnSpLocks/>
                      </xdr:cNvCxnSpPr>
                    </xdr:nvCxnSpPr>
                    <xdr:spPr>
                      <a:xfrm flipH="1">
                        <a:off x="1048232" y="5562600"/>
                        <a:ext cx="1" cy="358775"/>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nvGrpSpPr>
                      <xdr:cNvPr id="372" name="Group 371">
                        <a:extLst>
                          <a:ext uri="{FF2B5EF4-FFF2-40B4-BE49-F238E27FC236}">
                            <a16:creationId xmlns:a16="http://schemas.microsoft.com/office/drawing/2014/main" id="{00000000-0008-0000-1500-000074010000}"/>
                          </a:ext>
                        </a:extLst>
                      </xdr:cNvPr>
                      <xdr:cNvGrpSpPr/>
                    </xdr:nvGrpSpPr>
                    <xdr:grpSpPr>
                      <a:xfrm>
                        <a:off x="877258" y="5478073"/>
                        <a:ext cx="405926" cy="643327"/>
                        <a:chOff x="877258" y="5478073"/>
                        <a:chExt cx="405926" cy="643327"/>
                      </a:xfrm>
                    </xdr:grpSpPr>
                    <xdr:sp macro="" textlink="">
                      <xdr:nvSpPr>
                        <xdr:cNvPr id="373" name="TextBox 77">
                          <a:extLst>
                            <a:ext uri="{FF2B5EF4-FFF2-40B4-BE49-F238E27FC236}">
                              <a16:creationId xmlns:a16="http://schemas.microsoft.com/office/drawing/2014/main" id="{00000000-0008-0000-1500-000075010000}"/>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pLow</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374" name="TextBox 77">
                          <a:extLst>
                            <a:ext uri="{FF2B5EF4-FFF2-40B4-BE49-F238E27FC236}">
                              <a16:creationId xmlns:a16="http://schemas.microsoft.com/office/drawing/2014/main" id="{00000000-0008-0000-1500-000076010000}"/>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pHigh</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375" name="Straight Connector 374">
                          <a:extLst>
                            <a:ext uri="{FF2B5EF4-FFF2-40B4-BE49-F238E27FC236}">
                              <a16:creationId xmlns:a16="http://schemas.microsoft.com/office/drawing/2014/main" id="{00000000-0008-0000-1500-000077010000}"/>
                            </a:ext>
                          </a:extLst>
                        </xdr:cNvPr>
                        <xdr:cNvCxnSpPr>
                          <a:cxnSpLocks/>
                        </xdr:cNvCxnSpPr>
                      </xdr:nvCxnSpPr>
                      <xdr:spPr>
                        <a:xfrm flipH="1">
                          <a:off x="1283183" y="5570148"/>
                          <a:ext cx="1" cy="551252"/>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grpSp>
                <xdr:grpSp>
                  <xdr:nvGrpSpPr>
                    <xdr:cNvPr id="359" name="Group 358">
                      <a:extLst>
                        <a:ext uri="{FF2B5EF4-FFF2-40B4-BE49-F238E27FC236}">
                          <a16:creationId xmlns:a16="http://schemas.microsoft.com/office/drawing/2014/main" id="{00000000-0008-0000-1500-000067010000}"/>
                        </a:ext>
                      </a:extLst>
                    </xdr:cNvPr>
                    <xdr:cNvGrpSpPr/>
                  </xdr:nvGrpSpPr>
                  <xdr:grpSpPr>
                    <a:xfrm>
                      <a:off x="1572115" y="5478073"/>
                      <a:ext cx="405926" cy="643327"/>
                      <a:chOff x="877258" y="5478073"/>
                      <a:chExt cx="405926" cy="643327"/>
                    </a:xfrm>
                  </xdr:grpSpPr>
                  <xdr:cxnSp macro="">
                    <xdr:nvCxnSpPr>
                      <xdr:cNvPr id="366" name="Straight Connector 365">
                        <a:extLst>
                          <a:ext uri="{FF2B5EF4-FFF2-40B4-BE49-F238E27FC236}">
                            <a16:creationId xmlns:a16="http://schemas.microsoft.com/office/drawing/2014/main" id="{00000000-0008-0000-1500-00006E010000}"/>
                          </a:ext>
                        </a:extLst>
                      </xdr:cNvPr>
                      <xdr:cNvCxnSpPr>
                        <a:cxnSpLocks/>
                      </xdr:cNvCxnSpPr>
                    </xdr:nvCxnSpPr>
                    <xdr:spPr>
                      <a:xfrm flipH="1">
                        <a:off x="1048232" y="5562600"/>
                        <a:ext cx="1" cy="358775"/>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nvGrpSpPr>
                      <xdr:cNvPr id="367" name="Group 366">
                        <a:extLst>
                          <a:ext uri="{FF2B5EF4-FFF2-40B4-BE49-F238E27FC236}">
                            <a16:creationId xmlns:a16="http://schemas.microsoft.com/office/drawing/2014/main" id="{00000000-0008-0000-1500-00006F010000}"/>
                          </a:ext>
                        </a:extLst>
                      </xdr:cNvPr>
                      <xdr:cNvGrpSpPr/>
                    </xdr:nvGrpSpPr>
                    <xdr:grpSpPr>
                      <a:xfrm>
                        <a:off x="877258" y="5478073"/>
                        <a:ext cx="405926" cy="643327"/>
                        <a:chOff x="877258" y="5478073"/>
                        <a:chExt cx="405926" cy="643327"/>
                      </a:xfrm>
                    </xdr:grpSpPr>
                    <xdr:sp macro="" textlink="">
                      <xdr:nvSpPr>
                        <xdr:cNvPr id="368" name="TextBox 77">
                          <a:extLst>
                            <a:ext uri="{FF2B5EF4-FFF2-40B4-BE49-F238E27FC236}">
                              <a16:creationId xmlns:a16="http://schemas.microsoft.com/office/drawing/2014/main" id="{00000000-0008-0000-1500-000070010000}"/>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pLow</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369" name="TextBox 77">
                          <a:extLst>
                            <a:ext uri="{FF2B5EF4-FFF2-40B4-BE49-F238E27FC236}">
                              <a16:creationId xmlns:a16="http://schemas.microsoft.com/office/drawing/2014/main" id="{00000000-0008-0000-1500-000071010000}"/>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pHigh</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370" name="Straight Connector 369">
                          <a:extLst>
                            <a:ext uri="{FF2B5EF4-FFF2-40B4-BE49-F238E27FC236}">
                              <a16:creationId xmlns:a16="http://schemas.microsoft.com/office/drawing/2014/main" id="{00000000-0008-0000-1500-000072010000}"/>
                            </a:ext>
                          </a:extLst>
                        </xdr:cNvPr>
                        <xdr:cNvCxnSpPr>
                          <a:cxnSpLocks/>
                        </xdr:cNvCxnSpPr>
                      </xdr:nvCxnSpPr>
                      <xdr:spPr>
                        <a:xfrm flipH="1">
                          <a:off x="1283183" y="5570148"/>
                          <a:ext cx="1" cy="551252"/>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grpSp>
                <xdr:grpSp>
                  <xdr:nvGrpSpPr>
                    <xdr:cNvPr id="360" name="Group 359">
                      <a:extLst>
                        <a:ext uri="{FF2B5EF4-FFF2-40B4-BE49-F238E27FC236}">
                          <a16:creationId xmlns:a16="http://schemas.microsoft.com/office/drawing/2014/main" id="{00000000-0008-0000-1500-000068010000}"/>
                        </a:ext>
                      </a:extLst>
                    </xdr:cNvPr>
                    <xdr:cNvGrpSpPr/>
                  </xdr:nvGrpSpPr>
                  <xdr:grpSpPr>
                    <a:xfrm>
                      <a:off x="1937873" y="5478073"/>
                      <a:ext cx="405926" cy="643327"/>
                      <a:chOff x="877258" y="5478073"/>
                      <a:chExt cx="405926" cy="643327"/>
                    </a:xfrm>
                  </xdr:grpSpPr>
                  <xdr:cxnSp macro="">
                    <xdr:nvCxnSpPr>
                      <xdr:cNvPr id="361" name="Straight Connector 360">
                        <a:extLst>
                          <a:ext uri="{FF2B5EF4-FFF2-40B4-BE49-F238E27FC236}">
                            <a16:creationId xmlns:a16="http://schemas.microsoft.com/office/drawing/2014/main" id="{00000000-0008-0000-1500-000069010000}"/>
                          </a:ext>
                        </a:extLst>
                      </xdr:cNvPr>
                      <xdr:cNvCxnSpPr>
                        <a:cxnSpLocks/>
                      </xdr:cNvCxnSpPr>
                    </xdr:nvCxnSpPr>
                    <xdr:spPr>
                      <a:xfrm flipH="1">
                        <a:off x="1048232" y="5562600"/>
                        <a:ext cx="1" cy="358775"/>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nvGrpSpPr>
                      <xdr:cNvPr id="362" name="Group 361">
                        <a:extLst>
                          <a:ext uri="{FF2B5EF4-FFF2-40B4-BE49-F238E27FC236}">
                            <a16:creationId xmlns:a16="http://schemas.microsoft.com/office/drawing/2014/main" id="{00000000-0008-0000-1500-00006A010000}"/>
                          </a:ext>
                        </a:extLst>
                      </xdr:cNvPr>
                      <xdr:cNvGrpSpPr/>
                    </xdr:nvGrpSpPr>
                    <xdr:grpSpPr>
                      <a:xfrm>
                        <a:off x="877258" y="5478073"/>
                        <a:ext cx="405926" cy="643327"/>
                        <a:chOff x="877258" y="5478073"/>
                        <a:chExt cx="405926" cy="643327"/>
                      </a:xfrm>
                    </xdr:grpSpPr>
                    <xdr:sp macro="" textlink="">
                      <xdr:nvSpPr>
                        <xdr:cNvPr id="363" name="TextBox 77">
                          <a:extLst>
                            <a:ext uri="{FF2B5EF4-FFF2-40B4-BE49-F238E27FC236}">
                              <a16:creationId xmlns:a16="http://schemas.microsoft.com/office/drawing/2014/main" id="{00000000-0008-0000-1500-00006B010000}"/>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pLow</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364" name="TextBox 77">
                          <a:extLst>
                            <a:ext uri="{FF2B5EF4-FFF2-40B4-BE49-F238E27FC236}">
                              <a16:creationId xmlns:a16="http://schemas.microsoft.com/office/drawing/2014/main" id="{00000000-0008-0000-1500-00006C010000}"/>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pHigh</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365" name="Straight Connector 364">
                          <a:extLst>
                            <a:ext uri="{FF2B5EF4-FFF2-40B4-BE49-F238E27FC236}">
                              <a16:creationId xmlns:a16="http://schemas.microsoft.com/office/drawing/2014/main" id="{00000000-0008-0000-1500-00006D010000}"/>
                            </a:ext>
                          </a:extLst>
                        </xdr:cNvPr>
                        <xdr:cNvCxnSpPr>
                          <a:cxnSpLocks/>
                        </xdr:cNvCxnSpPr>
                      </xdr:nvCxnSpPr>
                      <xdr:spPr>
                        <a:xfrm flipH="1">
                          <a:off x="1283183" y="5570148"/>
                          <a:ext cx="1" cy="551252"/>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grpSp>
              </xdr:grpSp>
            </xdr:grpSp>
          </xdr:grpSp>
        </xdr:grpSp>
        <xdr:grpSp>
          <xdr:nvGrpSpPr>
            <xdr:cNvPr id="240" name="Group 239">
              <a:extLst>
                <a:ext uri="{FF2B5EF4-FFF2-40B4-BE49-F238E27FC236}">
                  <a16:creationId xmlns:a16="http://schemas.microsoft.com/office/drawing/2014/main" id="{00000000-0008-0000-1500-0000F0000000}"/>
                </a:ext>
              </a:extLst>
            </xdr:cNvPr>
            <xdr:cNvGrpSpPr/>
          </xdr:nvGrpSpPr>
          <xdr:grpSpPr>
            <a:xfrm>
              <a:off x="5549358" y="5478072"/>
              <a:ext cx="6221708" cy="662136"/>
              <a:chOff x="5549358" y="5478072"/>
              <a:chExt cx="6221708" cy="662136"/>
            </a:xfrm>
          </xdr:grpSpPr>
          <xdr:grpSp>
            <xdr:nvGrpSpPr>
              <xdr:cNvPr id="241" name="Group 240">
                <a:extLst>
                  <a:ext uri="{FF2B5EF4-FFF2-40B4-BE49-F238E27FC236}">
                    <a16:creationId xmlns:a16="http://schemas.microsoft.com/office/drawing/2014/main" id="{00000000-0008-0000-1500-0000F1000000}"/>
                  </a:ext>
                </a:extLst>
              </xdr:cNvPr>
              <xdr:cNvGrpSpPr/>
            </xdr:nvGrpSpPr>
            <xdr:grpSpPr>
              <a:xfrm>
                <a:off x="10620284" y="5478073"/>
                <a:ext cx="422029" cy="643328"/>
                <a:chOff x="861155" y="5478072"/>
                <a:chExt cx="422029" cy="643328"/>
              </a:xfrm>
            </xdr:grpSpPr>
            <xdr:cxnSp macro="">
              <xdr:nvCxnSpPr>
                <xdr:cNvPr id="347" name="Straight Connector 346">
                  <a:extLst>
                    <a:ext uri="{FF2B5EF4-FFF2-40B4-BE49-F238E27FC236}">
                      <a16:creationId xmlns:a16="http://schemas.microsoft.com/office/drawing/2014/main" id="{00000000-0008-0000-1500-00005B010000}"/>
                    </a:ext>
                  </a:extLst>
                </xdr:cNvPr>
                <xdr:cNvCxnSpPr>
                  <a:cxnSpLocks/>
                </xdr:cNvCxnSpPr>
              </xdr:nvCxnSpPr>
              <xdr:spPr>
                <a:xfrm flipH="1">
                  <a:off x="1048232" y="5562600"/>
                  <a:ext cx="1" cy="358775"/>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nvGrpSpPr>
                <xdr:cNvPr id="348" name="Group 347">
                  <a:extLst>
                    <a:ext uri="{FF2B5EF4-FFF2-40B4-BE49-F238E27FC236}">
                      <a16:creationId xmlns:a16="http://schemas.microsoft.com/office/drawing/2014/main" id="{00000000-0008-0000-1500-00005C010000}"/>
                    </a:ext>
                  </a:extLst>
                </xdr:cNvPr>
                <xdr:cNvGrpSpPr/>
              </xdr:nvGrpSpPr>
              <xdr:grpSpPr>
                <a:xfrm>
                  <a:off x="861155" y="5478072"/>
                  <a:ext cx="422029" cy="643328"/>
                  <a:chOff x="861155" y="5478072"/>
                  <a:chExt cx="422029" cy="643328"/>
                </a:xfrm>
              </xdr:grpSpPr>
              <xdr:sp macro="" textlink="">
                <xdr:nvSpPr>
                  <xdr:cNvPr id="349" name="TextBox 77">
                    <a:extLst>
                      <a:ext uri="{FF2B5EF4-FFF2-40B4-BE49-F238E27FC236}">
                        <a16:creationId xmlns:a16="http://schemas.microsoft.com/office/drawing/2014/main" id="{00000000-0008-0000-1500-00005D010000}"/>
                      </a:ext>
                    </a:extLst>
                  </xdr:cNvPr>
                  <xdr:cNvSpPr txBox="1"/>
                </xdr:nvSpPr>
                <xdr:spPr>
                  <a:xfrm rot="16200000">
                    <a:off x="649032" y="5690195"/>
                    <a:ext cx="527825" cy="10358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pLow</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350" name="TextBox 77">
                    <a:extLst>
                      <a:ext uri="{FF2B5EF4-FFF2-40B4-BE49-F238E27FC236}">
                        <a16:creationId xmlns:a16="http://schemas.microsoft.com/office/drawing/2014/main" id="{00000000-0008-0000-1500-00005E010000}"/>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pHigh</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351" name="Straight Connector 350">
                    <a:extLst>
                      <a:ext uri="{FF2B5EF4-FFF2-40B4-BE49-F238E27FC236}">
                        <a16:creationId xmlns:a16="http://schemas.microsoft.com/office/drawing/2014/main" id="{00000000-0008-0000-1500-00005F010000}"/>
                      </a:ext>
                    </a:extLst>
                  </xdr:cNvPr>
                  <xdr:cNvCxnSpPr>
                    <a:cxnSpLocks/>
                  </xdr:cNvCxnSpPr>
                </xdr:nvCxnSpPr>
                <xdr:spPr>
                  <a:xfrm flipH="1">
                    <a:off x="1283183" y="5570148"/>
                    <a:ext cx="1" cy="551252"/>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grpSp>
          <xdr:grpSp>
            <xdr:nvGrpSpPr>
              <xdr:cNvPr id="242" name="Group 241">
                <a:extLst>
                  <a:ext uri="{FF2B5EF4-FFF2-40B4-BE49-F238E27FC236}">
                    <a16:creationId xmlns:a16="http://schemas.microsoft.com/office/drawing/2014/main" id="{00000000-0008-0000-1500-0000F2000000}"/>
                  </a:ext>
                </a:extLst>
              </xdr:cNvPr>
              <xdr:cNvGrpSpPr/>
            </xdr:nvGrpSpPr>
            <xdr:grpSpPr>
              <a:xfrm>
                <a:off x="5549358" y="5478072"/>
                <a:ext cx="6221708" cy="662136"/>
                <a:chOff x="5549358" y="5478072"/>
                <a:chExt cx="6221708" cy="662136"/>
              </a:xfrm>
            </xdr:grpSpPr>
            <xdr:grpSp>
              <xdr:nvGrpSpPr>
                <xdr:cNvPr id="243" name="Group 242">
                  <a:extLst>
                    <a:ext uri="{FF2B5EF4-FFF2-40B4-BE49-F238E27FC236}">
                      <a16:creationId xmlns:a16="http://schemas.microsoft.com/office/drawing/2014/main" id="{00000000-0008-0000-1500-0000F3000000}"/>
                    </a:ext>
                  </a:extLst>
                </xdr:cNvPr>
                <xdr:cNvGrpSpPr/>
              </xdr:nvGrpSpPr>
              <xdr:grpSpPr>
                <a:xfrm>
                  <a:off x="5549358" y="5485624"/>
                  <a:ext cx="4383648" cy="654584"/>
                  <a:chOff x="1206357" y="5478073"/>
                  <a:chExt cx="4383648" cy="654584"/>
                </a:xfrm>
              </xdr:grpSpPr>
              <xdr:grpSp>
                <xdr:nvGrpSpPr>
                  <xdr:cNvPr id="269" name="Group 268">
                    <a:extLst>
                      <a:ext uri="{FF2B5EF4-FFF2-40B4-BE49-F238E27FC236}">
                        <a16:creationId xmlns:a16="http://schemas.microsoft.com/office/drawing/2014/main" id="{00000000-0008-0000-1500-00000D010000}"/>
                      </a:ext>
                    </a:extLst>
                  </xdr:cNvPr>
                  <xdr:cNvGrpSpPr/>
                </xdr:nvGrpSpPr>
                <xdr:grpSpPr>
                  <a:xfrm>
                    <a:off x="1206357" y="5478073"/>
                    <a:ext cx="2234715" cy="647032"/>
                    <a:chOff x="1206357" y="5478073"/>
                    <a:chExt cx="2234715" cy="647032"/>
                  </a:xfrm>
                </xdr:grpSpPr>
                <xdr:grpSp>
                  <xdr:nvGrpSpPr>
                    <xdr:cNvPr id="309" name="Group 308">
                      <a:extLst>
                        <a:ext uri="{FF2B5EF4-FFF2-40B4-BE49-F238E27FC236}">
                          <a16:creationId xmlns:a16="http://schemas.microsoft.com/office/drawing/2014/main" id="{00000000-0008-0000-1500-000035010000}"/>
                        </a:ext>
                      </a:extLst>
                    </xdr:cNvPr>
                    <xdr:cNvGrpSpPr/>
                  </xdr:nvGrpSpPr>
                  <xdr:grpSpPr>
                    <a:xfrm>
                      <a:off x="1206357" y="5478073"/>
                      <a:ext cx="1137442" cy="643327"/>
                      <a:chOff x="1206357" y="5478073"/>
                      <a:chExt cx="1137442" cy="643327"/>
                    </a:xfrm>
                  </xdr:grpSpPr>
                  <xdr:grpSp>
                    <xdr:nvGrpSpPr>
                      <xdr:cNvPr id="329" name="Group 328">
                        <a:extLst>
                          <a:ext uri="{FF2B5EF4-FFF2-40B4-BE49-F238E27FC236}">
                            <a16:creationId xmlns:a16="http://schemas.microsoft.com/office/drawing/2014/main" id="{00000000-0008-0000-1500-000049010000}"/>
                          </a:ext>
                        </a:extLst>
                      </xdr:cNvPr>
                      <xdr:cNvGrpSpPr/>
                    </xdr:nvGrpSpPr>
                    <xdr:grpSpPr>
                      <a:xfrm>
                        <a:off x="1206357" y="5478073"/>
                        <a:ext cx="405926" cy="643327"/>
                        <a:chOff x="877258" y="5478073"/>
                        <a:chExt cx="405926" cy="643327"/>
                      </a:xfrm>
                    </xdr:grpSpPr>
                    <xdr:cxnSp macro="">
                      <xdr:nvCxnSpPr>
                        <xdr:cNvPr id="342" name="Straight Connector 341">
                          <a:extLst>
                            <a:ext uri="{FF2B5EF4-FFF2-40B4-BE49-F238E27FC236}">
                              <a16:creationId xmlns:a16="http://schemas.microsoft.com/office/drawing/2014/main" id="{00000000-0008-0000-1500-000056010000}"/>
                            </a:ext>
                          </a:extLst>
                        </xdr:cNvPr>
                        <xdr:cNvCxnSpPr>
                          <a:cxnSpLocks/>
                        </xdr:cNvCxnSpPr>
                      </xdr:nvCxnSpPr>
                      <xdr:spPr>
                        <a:xfrm flipH="1">
                          <a:off x="1048232" y="5562600"/>
                          <a:ext cx="1" cy="358775"/>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nvGrpSpPr>
                        <xdr:cNvPr id="343" name="Group 342">
                          <a:extLst>
                            <a:ext uri="{FF2B5EF4-FFF2-40B4-BE49-F238E27FC236}">
                              <a16:creationId xmlns:a16="http://schemas.microsoft.com/office/drawing/2014/main" id="{00000000-0008-0000-1500-000057010000}"/>
                            </a:ext>
                          </a:extLst>
                        </xdr:cNvPr>
                        <xdr:cNvGrpSpPr/>
                      </xdr:nvGrpSpPr>
                      <xdr:grpSpPr>
                        <a:xfrm>
                          <a:off x="877258" y="5478073"/>
                          <a:ext cx="405926" cy="643327"/>
                          <a:chOff x="877258" y="5478073"/>
                          <a:chExt cx="405926" cy="643327"/>
                        </a:xfrm>
                      </xdr:grpSpPr>
                      <xdr:sp macro="" textlink="">
                        <xdr:nvSpPr>
                          <xdr:cNvPr id="344" name="TextBox 77">
                            <a:extLst>
                              <a:ext uri="{FF2B5EF4-FFF2-40B4-BE49-F238E27FC236}">
                                <a16:creationId xmlns:a16="http://schemas.microsoft.com/office/drawing/2014/main" id="{00000000-0008-0000-1500-000058010000}"/>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pLow</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345" name="TextBox 77">
                            <a:extLst>
                              <a:ext uri="{FF2B5EF4-FFF2-40B4-BE49-F238E27FC236}">
                                <a16:creationId xmlns:a16="http://schemas.microsoft.com/office/drawing/2014/main" id="{00000000-0008-0000-1500-000059010000}"/>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pHigh</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346" name="Straight Connector 345">
                            <a:extLst>
                              <a:ext uri="{FF2B5EF4-FFF2-40B4-BE49-F238E27FC236}">
                                <a16:creationId xmlns:a16="http://schemas.microsoft.com/office/drawing/2014/main" id="{00000000-0008-0000-1500-00005A010000}"/>
                              </a:ext>
                            </a:extLst>
                          </xdr:cNvPr>
                          <xdr:cNvCxnSpPr>
                            <a:cxnSpLocks/>
                          </xdr:cNvCxnSpPr>
                        </xdr:nvCxnSpPr>
                        <xdr:spPr>
                          <a:xfrm flipH="1">
                            <a:off x="1283183" y="5570148"/>
                            <a:ext cx="1" cy="551252"/>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grpSp>
                  <xdr:grpSp>
                    <xdr:nvGrpSpPr>
                      <xdr:cNvPr id="330" name="Group 329">
                        <a:extLst>
                          <a:ext uri="{FF2B5EF4-FFF2-40B4-BE49-F238E27FC236}">
                            <a16:creationId xmlns:a16="http://schemas.microsoft.com/office/drawing/2014/main" id="{00000000-0008-0000-1500-00004A010000}"/>
                          </a:ext>
                        </a:extLst>
                      </xdr:cNvPr>
                      <xdr:cNvGrpSpPr/>
                    </xdr:nvGrpSpPr>
                    <xdr:grpSpPr>
                      <a:xfrm>
                        <a:off x="1572115" y="5478073"/>
                        <a:ext cx="405926" cy="643327"/>
                        <a:chOff x="877258" y="5478073"/>
                        <a:chExt cx="405926" cy="643327"/>
                      </a:xfrm>
                    </xdr:grpSpPr>
                    <xdr:cxnSp macro="">
                      <xdr:nvCxnSpPr>
                        <xdr:cNvPr id="337" name="Straight Connector 336">
                          <a:extLst>
                            <a:ext uri="{FF2B5EF4-FFF2-40B4-BE49-F238E27FC236}">
                              <a16:creationId xmlns:a16="http://schemas.microsoft.com/office/drawing/2014/main" id="{00000000-0008-0000-1500-000051010000}"/>
                            </a:ext>
                          </a:extLst>
                        </xdr:cNvPr>
                        <xdr:cNvCxnSpPr>
                          <a:cxnSpLocks/>
                        </xdr:cNvCxnSpPr>
                      </xdr:nvCxnSpPr>
                      <xdr:spPr>
                        <a:xfrm flipH="1">
                          <a:off x="1048232" y="5562600"/>
                          <a:ext cx="1" cy="358775"/>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nvGrpSpPr>
                        <xdr:cNvPr id="338" name="Group 337">
                          <a:extLst>
                            <a:ext uri="{FF2B5EF4-FFF2-40B4-BE49-F238E27FC236}">
                              <a16:creationId xmlns:a16="http://schemas.microsoft.com/office/drawing/2014/main" id="{00000000-0008-0000-1500-000052010000}"/>
                            </a:ext>
                          </a:extLst>
                        </xdr:cNvPr>
                        <xdr:cNvGrpSpPr/>
                      </xdr:nvGrpSpPr>
                      <xdr:grpSpPr>
                        <a:xfrm>
                          <a:off x="877258" y="5478073"/>
                          <a:ext cx="405926" cy="643327"/>
                          <a:chOff x="877258" y="5478073"/>
                          <a:chExt cx="405926" cy="643327"/>
                        </a:xfrm>
                      </xdr:grpSpPr>
                      <xdr:sp macro="" textlink="">
                        <xdr:nvSpPr>
                          <xdr:cNvPr id="339" name="TextBox 77">
                            <a:extLst>
                              <a:ext uri="{FF2B5EF4-FFF2-40B4-BE49-F238E27FC236}">
                                <a16:creationId xmlns:a16="http://schemas.microsoft.com/office/drawing/2014/main" id="{00000000-0008-0000-1500-000053010000}"/>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pLow</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340" name="TextBox 77">
                            <a:extLst>
                              <a:ext uri="{FF2B5EF4-FFF2-40B4-BE49-F238E27FC236}">
                                <a16:creationId xmlns:a16="http://schemas.microsoft.com/office/drawing/2014/main" id="{00000000-0008-0000-1500-000054010000}"/>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pHigh</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341" name="Straight Connector 340">
                            <a:extLst>
                              <a:ext uri="{FF2B5EF4-FFF2-40B4-BE49-F238E27FC236}">
                                <a16:creationId xmlns:a16="http://schemas.microsoft.com/office/drawing/2014/main" id="{00000000-0008-0000-1500-000055010000}"/>
                              </a:ext>
                            </a:extLst>
                          </xdr:cNvPr>
                          <xdr:cNvCxnSpPr>
                            <a:cxnSpLocks/>
                          </xdr:cNvCxnSpPr>
                        </xdr:nvCxnSpPr>
                        <xdr:spPr>
                          <a:xfrm flipH="1">
                            <a:off x="1283183" y="5570148"/>
                            <a:ext cx="1" cy="551252"/>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grpSp>
                  <xdr:grpSp>
                    <xdr:nvGrpSpPr>
                      <xdr:cNvPr id="331" name="Group 330">
                        <a:extLst>
                          <a:ext uri="{FF2B5EF4-FFF2-40B4-BE49-F238E27FC236}">
                            <a16:creationId xmlns:a16="http://schemas.microsoft.com/office/drawing/2014/main" id="{00000000-0008-0000-1500-00004B010000}"/>
                          </a:ext>
                        </a:extLst>
                      </xdr:cNvPr>
                      <xdr:cNvGrpSpPr/>
                    </xdr:nvGrpSpPr>
                    <xdr:grpSpPr>
                      <a:xfrm>
                        <a:off x="1937873" y="5478073"/>
                        <a:ext cx="405926" cy="643327"/>
                        <a:chOff x="877258" y="5478073"/>
                        <a:chExt cx="405926" cy="643327"/>
                      </a:xfrm>
                    </xdr:grpSpPr>
                    <xdr:cxnSp macro="">
                      <xdr:nvCxnSpPr>
                        <xdr:cNvPr id="332" name="Straight Connector 331">
                          <a:extLst>
                            <a:ext uri="{FF2B5EF4-FFF2-40B4-BE49-F238E27FC236}">
                              <a16:creationId xmlns:a16="http://schemas.microsoft.com/office/drawing/2014/main" id="{00000000-0008-0000-1500-00004C010000}"/>
                            </a:ext>
                          </a:extLst>
                        </xdr:cNvPr>
                        <xdr:cNvCxnSpPr>
                          <a:cxnSpLocks/>
                        </xdr:cNvCxnSpPr>
                      </xdr:nvCxnSpPr>
                      <xdr:spPr>
                        <a:xfrm flipH="1">
                          <a:off x="1048232" y="5562600"/>
                          <a:ext cx="1" cy="358775"/>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nvGrpSpPr>
                        <xdr:cNvPr id="333" name="Group 332">
                          <a:extLst>
                            <a:ext uri="{FF2B5EF4-FFF2-40B4-BE49-F238E27FC236}">
                              <a16:creationId xmlns:a16="http://schemas.microsoft.com/office/drawing/2014/main" id="{00000000-0008-0000-1500-00004D010000}"/>
                            </a:ext>
                          </a:extLst>
                        </xdr:cNvPr>
                        <xdr:cNvGrpSpPr/>
                      </xdr:nvGrpSpPr>
                      <xdr:grpSpPr>
                        <a:xfrm>
                          <a:off x="877258" y="5478073"/>
                          <a:ext cx="405926" cy="643327"/>
                          <a:chOff x="877258" y="5478073"/>
                          <a:chExt cx="405926" cy="643327"/>
                        </a:xfrm>
                      </xdr:grpSpPr>
                      <xdr:sp macro="" textlink="">
                        <xdr:nvSpPr>
                          <xdr:cNvPr id="334" name="TextBox 77">
                            <a:extLst>
                              <a:ext uri="{FF2B5EF4-FFF2-40B4-BE49-F238E27FC236}">
                                <a16:creationId xmlns:a16="http://schemas.microsoft.com/office/drawing/2014/main" id="{00000000-0008-0000-1500-00004E010000}"/>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pLow</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335" name="TextBox 77">
                            <a:extLst>
                              <a:ext uri="{FF2B5EF4-FFF2-40B4-BE49-F238E27FC236}">
                                <a16:creationId xmlns:a16="http://schemas.microsoft.com/office/drawing/2014/main" id="{00000000-0008-0000-1500-00004F010000}"/>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pHigh</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336" name="Straight Connector 335">
                            <a:extLst>
                              <a:ext uri="{FF2B5EF4-FFF2-40B4-BE49-F238E27FC236}">
                                <a16:creationId xmlns:a16="http://schemas.microsoft.com/office/drawing/2014/main" id="{00000000-0008-0000-1500-000050010000}"/>
                              </a:ext>
                            </a:extLst>
                          </xdr:cNvPr>
                          <xdr:cNvCxnSpPr>
                            <a:cxnSpLocks/>
                          </xdr:cNvCxnSpPr>
                        </xdr:nvCxnSpPr>
                        <xdr:spPr>
                          <a:xfrm flipH="1">
                            <a:off x="1283183" y="5570148"/>
                            <a:ext cx="1" cy="551252"/>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grpSp>
                </xdr:grpSp>
                <xdr:grpSp>
                  <xdr:nvGrpSpPr>
                    <xdr:cNvPr id="310" name="Group 309">
                      <a:extLst>
                        <a:ext uri="{FF2B5EF4-FFF2-40B4-BE49-F238E27FC236}">
                          <a16:creationId xmlns:a16="http://schemas.microsoft.com/office/drawing/2014/main" id="{00000000-0008-0000-1500-000036010000}"/>
                        </a:ext>
                      </a:extLst>
                    </xdr:cNvPr>
                    <xdr:cNvGrpSpPr/>
                  </xdr:nvGrpSpPr>
                  <xdr:grpSpPr>
                    <a:xfrm>
                      <a:off x="2303630" y="5481778"/>
                      <a:ext cx="1137442" cy="643327"/>
                      <a:chOff x="1206357" y="5478073"/>
                      <a:chExt cx="1137442" cy="643327"/>
                    </a:xfrm>
                  </xdr:grpSpPr>
                  <xdr:grpSp>
                    <xdr:nvGrpSpPr>
                      <xdr:cNvPr id="311" name="Group 310">
                        <a:extLst>
                          <a:ext uri="{FF2B5EF4-FFF2-40B4-BE49-F238E27FC236}">
                            <a16:creationId xmlns:a16="http://schemas.microsoft.com/office/drawing/2014/main" id="{00000000-0008-0000-1500-000037010000}"/>
                          </a:ext>
                        </a:extLst>
                      </xdr:cNvPr>
                      <xdr:cNvGrpSpPr/>
                    </xdr:nvGrpSpPr>
                    <xdr:grpSpPr>
                      <a:xfrm>
                        <a:off x="1206357" y="5478073"/>
                        <a:ext cx="405926" cy="643327"/>
                        <a:chOff x="877258" y="5478073"/>
                        <a:chExt cx="405926" cy="643327"/>
                      </a:xfrm>
                    </xdr:grpSpPr>
                    <xdr:cxnSp macro="">
                      <xdr:nvCxnSpPr>
                        <xdr:cNvPr id="324" name="Straight Connector 323">
                          <a:extLst>
                            <a:ext uri="{FF2B5EF4-FFF2-40B4-BE49-F238E27FC236}">
                              <a16:creationId xmlns:a16="http://schemas.microsoft.com/office/drawing/2014/main" id="{00000000-0008-0000-1500-000044010000}"/>
                            </a:ext>
                          </a:extLst>
                        </xdr:cNvPr>
                        <xdr:cNvCxnSpPr>
                          <a:cxnSpLocks/>
                        </xdr:cNvCxnSpPr>
                      </xdr:nvCxnSpPr>
                      <xdr:spPr>
                        <a:xfrm flipH="1">
                          <a:off x="1048232" y="5562600"/>
                          <a:ext cx="1" cy="358775"/>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nvGrpSpPr>
                        <xdr:cNvPr id="325" name="Group 324">
                          <a:extLst>
                            <a:ext uri="{FF2B5EF4-FFF2-40B4-BE49-F238E27FC236}">
                              <a16:creationId xmlns:a16="http://schemas.microsoft.com/office/drawing/2014/main" id="{00000000-0008-0000-1500-000045010000}"/>
                            </a:ext>
                          </a:extLst>
                        </xdr:cNvPr>
                        <xdr:cNvGrpSpPr/>
                      </xdr:nvGrpSpPr>
                      <xdr:grpSpPr>
                        <a:xfrm>
                          <a:off x="877258" y="5478073"/>
                          <a:ext cx="405926" cy="643327"/>
                          <a:chOff x="877258" y="5478073"/>
                          <a:chExt cx="405926" cy="643327"/>
                        </a:xfrm>
                      </xdr:grpSpPr>
                      <xdr:sp macro="" textlink="">
                        <xdr:nvSpPr>
                          <xdr:cNvPr id="326" name="TextBox 77">
                            <a:extLst>
                              <a:ext uri="{FF2B5EF4-FFF2-40B4-BE49-F238E27FC236}">
                                <a16:creationId xmlns:a16="http://schemas.microsoft.com/office/drawing/2014/main" id="{00000000-0008-0000-1500-000046010000}"/>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pLow</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327" name="TextBox 77">
                            <a:extLst>
                              <a:ext uri="{FF2B5EF4-FFF2-40B4-BE49-F238E27FC236}">
                                <a16:creationId xmlns:a16="http://schemas.microsoft.com/office/drawing/2014/main" id="{00000000-0008-0000-1500-000047010000}"/>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pHigh</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328" name="Straight Connector 327">
                            <a:extLst>
                              <a:ext uri="{FF2B5EF4-FFF2-40B4-BE49-F238E27FC236}">
                                <a16:creationId xmlns:a16="http://schemas.microsoft.com/office/drawing/2014/main" id="{00000000-0008-0000-1500-000048010000}"/>
                              </a:ext>
                            </a:extLst>
                          </xdr:cNvPr>
                          <xdr:cNvCxnSpPr>
                            <a:cxnSpLocks/>
                          </xdr:cNvCxnSpPr>
                        </xdr:nvCxnSpPr>
                        <xdr:spPr>
                          <a:xfrm flipH="1">
                            <a:off x="1283183" y="5570148"/>
                            <a:ext cx="1" cy="551252"/>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grpSp>
                  <xdr:grpSp>
                    <xdr:nvGrpSpPr>
                      <xdr:cNvPr id="312" name="Group 311">
                        <a:extLst>
                          <a:ext uri="{FF2B5EF4-FFF2-40B4-BE49-F238E27FC236}">
                            <a16:creationId xmlns:a16="http://schemas.microsoft.com/office/drawing/2014/main" id="{00000000-0008-0000-1500-000038010000}"/>
                          </a:ext>
                        </a:extLst>
                      </xdr:cNvPr>
                      <xdr:cNvGrpSpPr/>
                    </xdr:nvGrpSpPr>
                    <xdr:grpSpPr>
                      <a:xfrm>
                        <a:off x="1572115" y="5478073"/>
                        <a:ext cx="405926" cy="643327"/>
                        <a:chOff x="877258" y="5478073"/>
                        <a:chExt cx="405926" cy="643327"/>
                      </a:xfrm>
                    </xdr:grpSpPr>
                    <xdr:cxnSp macro="">
                      <xdr:nvCxnSpPr>
                        <xdr:cNvPr id="319" name="Straight Connector 318">
                          <a:extLst>
                            <a:ext uri="{FF2B5EF4-FFF2-40B4-BE49-F238E27FC236}">
                              <a16:creationId xmlns:a16="http://schemas.microsoft.com/office/drawing/2014/main" id="{00000000-0008-0000-1500-00003F010000}"/>
                            </a:ext>
                          </a:extLst>
                        </xdr:cNvPr>
                        <xdr:cNvCxnSpPr>
                          <a:cxnSpLocks/>
                        </xdr:cNvCxnSpPr>
                      </xdr:nvCxnSpPr>
                      <xdr:spPr>
                        <a:xfrm flipH="1">
                          <a:off x="1048232" y="5562600"/>
                          <a:ext cx="1" cy="358775"/>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nvGrpSpPr>
                        <xdr:cNvPr id="320" name="Group 319">
                          <a:extLst>
                            <a:ext uri="{FF2B5EF4-FFF2-40B4-BE49-F238E27FC236}">
                              <a16:creationId xmlns:a16="http://schemas.microsoft.com/office/drawing/2014/main" id="{00000000-0008-0000-1500-000040010000}"/>
                            </a:ext>
                          </a:extLst>
                        </xdr:cNvPr>
                        <xdr:cNvGrpSpPr/>
                      </xdr:nvGrpSpPr>
                      <xdr:grpSpPr>
                        <a:xfrm>
                          <a:off x="877258" y="5478073"/>
                          <a:ext cx="405926" cy="643327"/>
                          <a:chOff x="877258" y="5478073"/>
                          <a:chExt cx="405926" cy="643327"/>
                        </a:xfrm>
                      </xdr:grpSpPr>
                      <xdr:sp macro="" textlink="">
                        <xdr:nvSpPr>
                          <xdr:cNvPr id="321" name="TextBox 77">
                            <a:extLst>
                              <a:ext uri="{FF2B5EF4-FFF2-40B4-BE49-F238E27FC236}">
                                <a16:creationId xmlns:a16="http://schemas.microsoft.com/office/drawing/2014/main" id="{00000000-0008-0000-1500-000041010000}"/>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pLow</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322" name="TextBox 77">
                            <a:extLst>
                              <a:ext uri="{FF2B5EF4-FFF2-40B4-BE49-F238E27FC236}">
                                <a16:creationId xmlns:a16="http://schemas.microsoft.com/office/drawing/2014/main" id="{00000000-0008-0000-1500-000042010000}"/>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pHigh</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323" name="Straight Connector 322">
                            <a:extLst>
                              <a:ext uri="{FF2B5EF4-FFF2-40B4-BE49-F238E27FC236}">
                                <a16:creationId xmlns:a16="http://schemas.microsoft.com/office/drawing/2014/main" id="{00000000-0008-0000-1500-000043010000}"/>
                              </a:ext>
                            </a:extLst>
                          </xdr:cNvPr>
                          <xdr:cNvCxnSpPr>
                            <a:cxnSpLocks/>
                          </xdr:cNvCxnSpPr>
                        </xdr:nvCxnSpPr>
                        <xdr:spPr>
                          <a:xfrm flipH="1">
                            <a:off x="1283183" y="5570148"/>
                            <a:ext cx="1" cy="551252"/>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grpSp>
                  <xdr:grpSp>
                    <xdr:nvGrpSpPr>
                      <xdr:cNvPr id="313" name="Group 312">
                        <a:extLst>
                          <a:ext uri="{FF2B5EF4-FFF2-40B4-BE49-F238E27FC236}">
                            <a16:creationId xmlns:a16="http://schemas.microsoft.com/office/drawing/2014/main" id="{00000000-0008-0000-1500-000039010000}"/>
                          </a:ext>
                        </a:extLst>
                      </xdr:cNvPr>
                      <xdr:cNvGrpSpPr/>
                    </xdr:nvGrpSpPr>
                    <xdr:grpSpPr>
                      <a:xfrm>
                        <a:off x="1937873" y="5478073"/>
                        <a:ext cx="405926" cy="643327"/>
                        <a:chOff x="877258" y="5478073"/>
                        <a:chExt cx="405926" cy="643327"/>
                      </a:xfrm>
                    </xdr:grpSpPr>
                    <xdr:cxnSp macro="">
                      <xdr:nvCxnSpPr>
                        <xdr:cNvPr id="314" name="Straight Connector 313">
                          <a:extLst>
                            <a:ext uri="{FF2B5EF4-FFF2-40B4-BE49-F238E27FC236}">
                              <a16:creationId xmlns:a16="http://schemas.microsoft.com/office/drawing/2014/main" id="{00000000-0008-0000-1500-00003A010000}"/>
                            </a:ext>
                          </a:extLst>
                        </xdr:cNvPr>
                        <xdr:cNvCxnSpPr>
                          <a:cxnSpLocks/>
                        </xdr:cNvCxnSpPr>
                      </xdr:nvCxnSpPr>
                      <xdr:spPr>
                        <a:xfrm flipH="1">
                          <a:off x="1048232" y="5562600"/>
                          <a:ext cx="1" cy="358775"/>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nvGrpSpPr>
                        <xdr:cNvPr id="315" name="Group 314">
                          <a:extLst>
                            <a:ext uri="{FF2B5EF4-FFF2-40B4-BE49-F238E27FC236}">
                              <a16:creationId xmlns:a16="http://schemas.microsoft.com/office/drawing/2014/main" id="{00000000-0008-0000-1500-00003B010000}"/>
                            </a:ext>
                          </a:extLst>
                        </xdr:cNvPr>
                        <xdr:cNvGrpSpPr/>
                      </xdr:nvGrpSpPr>
                      <xdr:grpSpPr>
                        <a:xfrm>
                          <a:off x="877258" y="5478073"/>
                          <a:ext cx="405926" cy="643327"/>
                          <a:chOff x="877258" y="5478073"/>
                          <a:chExt cx="405926" cy="643327"/>
                        </a:xfrm>
                      </xdr:grpSpPr>
                      <xdr:sp macro="" textlink="">
                        <xdr:nvSpPr>
                          <xdr:cNvPr id="316" name="TextBox 77">
                            <a:extLst>
                              <a:ext uri="{FF2B5EF4-FFF2-40B4-BE49-F238E27FC236}">
                                <a16:creationId xmlns:a16="http://schemas.microsoft.com/office/drawing/2014/main" id="{00000000-0008-0000-1500-00003C010000}"/>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pLow</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317" name="TextBox 77">
                            <a:extLst>
                              <a:ext uri="{FF2B5EF4-FFF2-40B4-BE49-F238E27FC236}">
                                <a16:creationId xmlns:a16="http://schemas.microsoft.com/office/drawing/2014/main" id="{00000000-0008-0000-1500-00003D010000}"/>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pHigh</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318" name="Straight Connector 317">
                            <a:extLst>
                              <a:ext uri="{FF2B5EF4-FFF2-40B4-BE49-F238E27FC236}">
                                <a16:creationId xmlns:a16="http://schemas.microsoft.com/office/drawing/2014/main" id="{00000000-0008-0000-1500-00003E010000}"/>
                              </a:ext>
                            </a:extLst>
                          </xdr:cNvPr>
                          <xdr:cNvCxnSpPr>
                            <a:cxnSpLocks/>
                          </xdr:cNvCxnSpPr>
                        </xdr:nvCxnSpPr>
                        <xdr:spPr>
                          <a:xfrm flipH="1">
                            <a:off x="1283183" y="5570148"/>
                            <a:ext cx="1" cy="551252"/>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grpSp>
                </xdr:grpSp>
              </xdr:grpSp>
              <xdr:grpSp>
                <xdr:nvGrpSpPr>
                  <xdr:cNvPr id="270" name="Group 269">
                    <a:extLst>
                      <a:ext uri="{FF2B5EF4-FFF2-40B4-BE49-F238E27FC236}">
                        <a16:creationId xmlns:a16="http://schemas.microsoft.com/office/drawing/2014/main" id="{00000000-0008-0000-1500-00000E010000}"/>
                      </a:ext>
                    </a:extLst>
                  </xdr:cNvPr>
                  <xdr:cNvGrpSpPr/>
                </xdr:nvGrpSpPr>
                <xdr:grpSpPr>
                  <a:xfrm>
                    <a:off x="3372043" y="5485625"/>
                    <a:ext cx="2217962" cy="647032"/>
                    <a:chOff x="1206357" y="5478073"/>
                    <a:chExt cx="2217962" cy="647032"/>
                  </a:xfrm>
                </xdr:grpSpPr>
                <xdr:grpSp>
                  <xdr:nvGrpSpPr>
                    <xdr:cNvPr id="271" name="Group 270">
                      <a:extLst>
                        <a:ext uri="{FF2B5EF4-FFF2-40B4-BE49-F238E27FC236}">
                          <a16:creationId xmlns:a16="http://schemas.microsoft.com/office/drawing/2014/main" id="{00000000-0008-0000-1500-00000F010000}"/>
                        </a:ext>
                      </a:extLst>
                    </xdr:cNvPr>
                    <xdr:cNvGrpSpPr/>
                  </xdr:nvGrpSpPr>
                  <xdr:grpSpPr>
                    <a:xfrm>
                      <a:off x="1206357" y="5478073"/>
                      <a:ext cx="1137442" cy="643327"/>
                      <a:chOff x="1206357" y="5478073"/>
                      <a:chExt cx="1137442" cy="643327"/>
                    </a:xfrm>
                  </xdr:grpSpPr>
                  <xdr:grpSp>
                    <xdr:nvGrpSpPr>
                      <xdr:cNvPr id="291" name="Group 290">
                        <a:extLst>
                          <a:ext uri="{FF2B5EF4-FFF2-40B4-BE49-F238E27FC236}">
                            <a16:creationId xmlns:a16="http://schemas.microsoft.com/office/drawing/2014/main" id="{00000000-0008-0000-1500-000023010000}"/>
                          </a:ext>
                        </a:extLst>
                      </xdr:cNvPr>
                      <xdr:cNvGrpSpPr/>
                    </xdr:nvGrpSpPr>
                    <xdr:grpSpPr>
                      <a:xfrm>
                        <a:off x="1206357" y="5478073"/>
                        <a:ext cx="405926" cy="643327"/>
                        <a:chOff x="877258" y="5478073"/>
                        <a:chExt cx="405926" cy="643327"/>
                      </a:xfrm>
                    </xdr:grpSpPr>
                    <xdr:cxnSp macro="">
                      <xdr:nvCxnSpPr>
                        <xdr:cNvPr id="304" name="Straight Connector 303">
                          <a:extLst>
                            <a:ext uri="{FF2B5EF4-FFF2-40B4-BE49-F238E27FC236}">
                              <a16:creationId xmlns:a16="http://schemas.microsoft.com/office/drawing/2014/main" id="{00000000-0008-0000-1500-000030010000}"/>
                            </a:ext>
                          </a:extLst>
                        </xdr:cNvPr>
                        <xdr:cNvCxnSpPr>
                          <a:cxnSpLocks/>
                        </xdr:cNvCxnSpPr>
                      </xdr:nvCxnSpPr>
                      <xdr:spPr>
                        <a:xfrm flipH="1">
                          <a:off x="1048232" y="5562600"/>
                          <a:ext cx="1" cy="358775"/>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nvGrpSpPr>
                        <xdr:cNvPr id="305" name="Group 304">
                          <a:extLst>
                            <a:ext uri="{FF2B5EF4-FFF2-40B4-BE49-F238E27FC236}">
                              <a16:creationId xmlns:a16="http://schemas.microsoft.com/office/drawing/2014/main" id="{00000000-0008-0000-1500-000031010000}"/>
                            </a:ext>
                          </a:extLst>
                        </xdr:cNvPr>
                        <xdr:cNvGrpSpPr/>
                      </xdr:nvGrpSpPr>
                      <xdr:grpSpPr>
                        <a:xfrm>
                          <a:off x="877258" y="5478073"/>
                          <a:ext cx="405926" cy="643327"/>
                          <a:chOff x="877258" y="5478073"/>
                          <a:chExt cx="405926" cy="643327"/>
                        </a:xfrm>
                      </xdr:grpSpPr>
                      <xdr:sp macro="" textlink="">
                        <xdr:nvSpPr>
                          <xdr:cNvPr id="306" name="TextBox 77">
                            <a:extLst>
                              <a:ext uri="{FF2B5EF4-FFF2-40B4-BE49-F238E27FC236}">
                                <a16:creationId xmlns:a16="http://schemas.microsoft.com/office/drawing/2014/main" id="{00000000-0008-0000-1500-000032010000}"/>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pLow</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307" name="TextBox 77">
                            <a:extLst>
                              <a:ext uri="{FF2B5EF4-FFF2-40B4-BE49-F238E27FC236}">
                                <a16:creationId xmlns:a16="http://schemas.microsoft.com/office/drawing/2014/main" id="{00000000-0008-0000-1500-000033010000}"/>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pHigh</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308" name="Straight Connector 307">
                            <a:extLst>
                              <a:ext uri="{FF2B5EF4-FFF2-40B4-BE49-F238E27FC236}">
                                <a16:creationId xmlns:a16="http://schemas.microsoft.com/office/drawing/2014/main" id="{00000000-0008-0000-1500-000034010000}"/>
                              </a:ext>
                            </a:extLst>
                          </xdr:cNvPr>
                          <xdr:cNvCxnSpPr>
                            <a:cxnSpLocks/>
                          </xdr:cNvCxnSpPr>
                        </xdr:nvCxnSpPr>
                        <xdr:spPr>
                          <a:xfrm flipH="1">
                            <a:off x="1283183" y="5570148"/>
                            <a:ext cx="1" cy="551252"/>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grpSp>
                  <xdr:grpSp>
                    <xdr:nvGrpSpPr>
                      <xdr:cNvPr id="292" name="Group 291">
                        <a:extLst>
                          <a:ext uri="{FF2B5EF4-FFF2-40B4-BE49-F238E27FC236}">
                            <a16:creationId xmlns:a16="http://schemas.microsoft.com/office/drawing/2014/main" id="{00000000-0008-0000-1500-000024010000}"/>
                          </a:ext>
                        </a:extLst>
                      </xdr:cNvPr>
                      <xdr:cNvGrpSpPr/>
                    </xdr:nvGrpSpPr>
                    <xdr:grpSpPr>
                      <a:xfrm>
                        <a:off x="1572115" y="5478073"/>
                        <a:ext cx="405926" cy="643327"/>
                        <a:chOff x="877258" y="5478073"/>
                        <a:chExt cx="405926" cy="643327"/>
                      </a:xfrm>
                    </xdr:grpSpPr>
                    <xdr:cxnSp macro="">
                      <xdr:nvCxnSpPr>
                        <xdr:cNvPr id="299" name="Straight Connector 298">
                          <a:extLst>
                            <a:ext uri="{FF2B5EF4-FFF2-40B4-BE49-F238E27FC236}">
                              <a16:creationId xmlns:a16="http://schemas.microsoft.com/office/drawing/2014/main" id="{00000000-0008-0000-1500-00002B010000}"/>
                            </a:ext>
                          </a:extLst>
                        </xdr:cNvPr>
                        <xdr:cNvCxnSpPr>
                          <a:cxnSpLocks/>
                        </xdr:cNvCxnSpPr>
                      </xdr:nvCxnSpPr>
                      <xdr:spPr>
                        <a:xfrm flipH="1">
                          <a:off x="1048232" y="5562600"/>
                          <a:ext cx="1" cy="358775"/>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nvGrpSpPr>
                        <xdr:cNvPr id="300" name="Group 299">
                          <a:extLst>
                            <a:ext uri="{FF2B5EF4-FFF2-40B4-BE49-F238E27FC236}">
                              <a16:creationId xmlns:a16="http://schemas.microsoft.com/office/drawing/2014/main" id="{00000000-0008-0000-1500-00002C010000}"/>
                            </a:ext>
                          </a:extLst>
                        </xdr:cNvPr>
                        <xdr:cNvGrpSpPr/>
                      </xdr:nvGrpSpPr>
                      <xdr:grpSpPr>
                        <a:xfrm>
                          <a:off x="877258" y="5478073"/>
                          <a:ext cx="405926" cy="643327"/>
                          <a:chOff x="877258" y="5478073"/>
                          <a:chExt cx="405926" cy="643327"/>
                        </a:xfrm>
                      </xdr:grpSpPr>
                      <xdr:sp macro="" textlink="">
                        <xdr:nvSpPr>
                          <xdr:cNvPr id="301" name="TextBox 77">
                            <a:extLst>
                              <a:ext uri="{FF2B5EF4-FFF2-40B4-BE49-F238E27FC236}">
                                <a16:creationId xmlns:a16="http://schemas.microsoft.com/office/drawing/2014/main" id="{00000000-0008-0000-1500-00002D010000}"/>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pLow</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302" name="TextBox 77">
                            <a:extLst>
                              <a:ext uri="{FF2B5EF4-FFF2-40B4-BE49-F238E27FC236}">
                                <a16:creationId xmlns:a16="http://schemas.microsoft.com/office/drawing/2014/main" id="{00000000-0008-0000-1500-00002E010000}"/>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pHigh</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303" name="Straight Connector 302">
                            <a:extLst>
                              <a:ext uri="{FF2B5EF4-FFF2-40B4-BE49-F238E27FC236}">
                                <a16:creationId xmlns:a16="http://schemas.microsoft.com/office/drawing/2014/main" id="{00000000-0008-0000-1500-00002F010000}"/>
                              </a:ext>
                            </a:extLst>
                          </xdr:cNvPr>
                          <xdr:cNvCxnSpPr>
                            <a:cxnSpLocks/>
                          </xdr:cNvCxnSpPr>
                        </xdr:nvCxnSpPr>
                        <xdr:spPr>
                          <a:xfrm flipH="1">
                            <a:off x="1283183" y="5570148"/>
                            <a:ext cx="1" cy="551252"/>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grpSp>
                  <xdr:grpSp>
                    <xdr:nvGrpSpPr>
                      <xdr:cNvPr id="293" name="Group 292">
                        <a:extLst>
                          <a:ext uri="{FF2B5EF4-FFF2-40B4-BE49-F238E27FC236}">
                            <a16:creationId xmlns:a16="http://schemas.microsoft.com/office/drawing/2014/main" id="{00000000-0008-0000-1500-000025010000}"/>
                          </a:ext>
                        </a:extLst>
                      </xdr:cNvPr>
                      <xdr:cNvGrpSpPr/>
                    </xdr:nvGrpSpPr>
                    <xdr:grpSpPr>
                      <a:xfrm>
                        <a:off x="1937873" y="5478073"/>
                        <a:ext cx="405926" cy="643327"/>
                        <a:chOff x="877258" y="5478073"/>
                        <a:chExt cx="405926" cy="643327"/>
                      </a:xfrm>
                    </xdr:grpSpPr>
                    <xdr:cxnSp macro="">
                      <xdr:nvCxnSpPr>
                        <xdr:cNvPr id="294" name="Straight Connector 293">
                          <a:extLst>
                            <a:ext uri="{FF2B5EF4-FFF2-40B4-BE49-F238E27FC236}">
                              <a16:creationId xmlns:a16="http://schemas.microsoft.com/office/drawing/2014/main" id="{00000000-0008-0000-1500-000026010000}"/>
                            </a:ext>
                          </a:extLst>
                        </xdr:cNvPr>
                        <xdr:cNvCxnSpPr>
                          <a:cxnSpLocks/>
                        </xdr:cNvCxnSpPr>
                      </xdr:nvCxnSpPr>
                      <xdr:spPr>
                        <a:xfrm flipH="1">
                          <a:off x="1048232" y="5562600"/>
                          <a:ext cx="1" cy="358775"/>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nvGrpSpPr>
                        <xdr:cNvPr id="295" name="Group 294">
                          <a:extLst>
                            <a:ext uri="{FF2B5EF4-FFF2-40B4-BE49-F238E27FC236}">
                              <a16:creationId xmlns:a16="http://schemas.microsoft.com/office/drawing/2014/main" id="{00000000-0008-0000-1500-000027010000}"/>
                            </a:ext>
                          </a:extLst>
                        </xdr:cNvPr>
                        <xdr:cNvGrpSpPr/>
                      </xdr:nvGrpSpPr>
                      <xdr:grpSpPr>
                        <a:xfrm>
                          <a:off x="877258" y="5478073"/>
                          <a:ext cx="405926" cy="643327"/>
                          <a:chOff x="877258" y="5478073"/>
                          <a:chExt cx="405926" cy="643327"/>
                        </a:xfrm>
                      </xdr:grpSpPr>
                      <xdr:sp macro="" textlink="">
                        <xdr:nvSpPr>
                          <xdr:cNvPr id="296" name="TextBox 77">
                            <a:extLst>
                              <a:ext uri="{FF2B5EF4-FFF2-40B4-BE49-F238E27FC236}">
                                <a16:creationId xmlns:a16="http://schemas.microsoft.com/office/drawing/2014/main" id="{00000000-0008-0000-1500-000028010000}"/>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pLow</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97" name="TextBox 77">
                            <a:extLst>
                              <a:ext uri="{FF2B5EF4-FFF2-40B4-BE49-F238E27FC236}">
                                <a16:creationId xmlns:a16="http://schemas.microsoft.com/office/drawing/2014/main" id="{00000000-0008-0000-1500-000029010000}"/>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pHigh</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298" name="Straight Connector 297">
                            <a:extLst>
                              <a:ext uri="{FF2B5EF4-FFF2-40B4-BE49-F238E27FC236}">
                                <a16:creationId xmlns:a16="http://schemas.microsoft.com/office/drawing/2014/main" id="{00000000-0008-0000-1500-00002A010000}"/>
                              </a:ext>
                            </a:extLst>
                          </xdr:cNvPr>
                          <xdr:cNvCxnSpPr>
                            <a:cxnSpLocks/>
                          </xdr:cNvCxnSpPr>
                        </xdr:nvCxnSpPr>
                        <xdr:spPr>
                          <a:xfrm flipH="1">
                            <a:off x="1283183" y="5570148"/>
                            <a:ext cx="1" cy="551252"/>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grpSp>
                </xdr:grpSp>
                <xdr:grpSp>
                  <xdr:nvGrpSpPr>
                    <xdr:cNvPr id="272" name="Group 271">
                      <a:extLst>
                        <a:ext uri="{FF2B5EF4-FFF2-40B4-BE49-F238E27FC236}">
                          <a16:creationId xmlns:a16="http://schemas.microsoft.com/office/drawing/2014/main" id="{00000000-0008-0000-1500-000010010000}"/>
                        </a:ext>
                      </a:extLst>
                    </xdr:cNvPr>
                    <xdr:cNvGrpSpPr/>
                  </xdr:nvGrpSpPr>
                  <xdr:grpSpPr>
                    <a:xfrm>
                      <a:off x="2303630" y="5481778"/>
                      <a:ext cx="1120689" cy="643327"/>
                      <a:chOff x="1206357" y="5478073"/>
                      <a:chExt cx="1120689" cy="643327"/>
                    </a:xfrm>
                  </xdr:grpSpPr>
                  <xdr:grpSp>
                    <xdr:nvGrpSpPr>
                      <xdr:cNvPr id="273" name="Group 272">
                        <a:extLst>
                          <a:ext uri="{FF2B5EF4-FFF2-40B4-BE49-F238E27FC236}">
                            <a16:creationId xmlns:a16="http://schemas.microsoft.com/office/drawing/2014/main" id="{00000000-0008-0000-1500-000011010000}"/>
                          </a:ext>
                        </a:extLst>
                      </xdr:cNvPr>
                      <xdr:cNvGrpSpPr/>
                    </xdr:nvGrpSpPr>
                    <xdr:grpSpPr>
                      <a:xfrm>
                        <a:off x="1206357" y="5478073"/>
                        <a:ext cx="405926" cy="643327"/>
                        <a:chOff x="877258" y="5478073"/>
                        <a:chExt cx="405926" cy="643327"/>
                      </a:xfrm>
                    </xdr:grpSpPr>
                    <xdr:cxnSp macro="">
                      <xdr:nvCxnSpPr>
                        <xdr:cNvPr id="286" name="Straight Connector 285">
                          <a:extLst>
                            <a:ext uri="{FF2B5EF4-FFF2-40B4-BE49-F238E27FC236}">
                              <a16:creationId xmlns:a16="http://schemas.microsoft.com/office/drawing/2014/main" id="{00000000-0008-0000-1500-00001E010000}"/>
                            </a:ext>
                          </a:extLst>
                        </xdr:cNvPr>
                        <xdr:cNvCxnSpPr>
                          <a:cxnSpLocks/>
                        </xdr:cNvCxnSpPr>
                      </xdr:nvCxnSpPr>
                      <xdr:spPr>
                        <a:xfrm flipH="1">
                          <a:off x="1048232" y="5562600"/>
                          <a:ext cx="1" cy="358775"/>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nvGrpSpPr>
                        <xdr:cNvPr id="287" name="Group 286">
                          <a:extLst>
                            <a:ext uri="{FF2B5EF4-FFF2-40B4-BE49-F238E27FC236}">
                              <a16:creationId xmlns:a16="http://schemas.microsoft.com/office/drawing/2014/main" id="{00000000-0008-0000-1500-00001F010000}"/>
                            </a:ext>
                          </a:extLst>
                        </xdr:cNvPr>
                        <xdr:cNvGrpSpPr/>
                      </xdr:nvGrpSpPr>
                      <xdr:grpSpPr>
                        <a:xfrm>
                          <a:off x="877258" y="5478073"/>
                          <a:ext cx="405926" cy="643327"/>
                          <a:chOff x="877258" y="5478073"/>
                          <a:chExt cx="405926" cy="643327"/>
                        </a:xfrm>
                      </xdr:grpSpPr>
                      <xdr:sp macro="" textlink="">
                        <xdr:nvSpPr>
                          <xdr:cNvPr id="288" name="TextBox 77">
                            <a:extLst>
                              <a:ext uri="{FF2B5EF4-FFF2-40B4-BE49-F238E27FC236}">
                                <a16:creationId xmlns:a16="http://schemas.microsoft.com/office/drawing/2014/main" id="{00000000-0008-0000-1500-000020010000}"/>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pLow</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89" name="TextBox 77">
                            <a:extLst>
                              <a:ext uri="{FF2B5EF4-FFF2-40B4-BE49-F238E27FC236}">
                                <a16:creationId xmlns:a16="http://schemas.microsoft.com/office/drawing/2014/main" id="{00000000-0008-0000-1500-000021010000}"/>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pHigh</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290" name="Straight Connector 289">
                            <a:extLst>
                              <a:ext uri="{FF2B5EF4-FFF2-40B4-BE49-F238E27FC236}">
                                <a16:creationId xmlns:a16="http://schemas.microsoft.com/office/drawing/2014/main" id="{00000000-0008-0000-1500-000022010000}"/>
                              </a:ext>
                            </a:extLst>
                          </xdr:cNvPr>
                          <xdr:cNvCxnSpPr>
                            <a:cxnSpLocks/>
                          </xdr:cNvCxnSpPr>
                        </xdr:nvCxnSpPr>
                        <xdr:spPr>
                          <a:xfrm flipH="1">
                            <a:off x="1283183" y="5570148"/>
                            <a:ext cx="1" cy="551252"/>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grpSp>
                  <xdr:grpSp>
                    <xdr:nvGrpSpPr>
                      <xdr:cNvPr id="274" name="Group 273">
                        <a:extLst>
                          <a:ext uri="{FF2B5EF4-FFF2-40B4-BE49-F238E27FC236}">
                            <a16:creationId xmlns:a16="http://schemas.microsoft.com/office/drawing/2014/main" id="{00000000-0008-0000-1500-000012010000}"/>
                          </a:ext>
                        </a:extLst>
                      </xdr:cNvPr>
                      <xdr:cNvGrpSpPr/>
                    </xdr:nvGrpSpPr>
                    <xdr:grpSpPr>
                      <a:xfrm>
                        <a:off x="1572115" y="5478073"/>
                        <a:ext cx="405926" cy="643327"/>
                        <a:chOff x="877258" y="5478073"/>
                        <a:chExt cx="405926" cy="643327"/>
                      </a:xfrm>
                    </xdr:grpSpPr>
                    <xdr:cxnSp macro="">
                      <xdr:nvCxnSpPr>
                        <xdr:cNvPr id="281" name="Straight Connector 280">
                          <a:extLst>
                            <a:ext uri="{FF2B5EF4-FFF2-40B4-BE49-F238E27FC236}">
                              <a16:creationId xmlns:a16="http://schemas.microsoft.com/office/drawing/2014/main" id="{00000000-0008-0000-1500-000019010000}"/>
                            </a:ext>
                          </a:extLst>
                        </xdr:cNvPr>
                        <xdr:cNvCxnSpPr>
                          <a:cxnSpLocks/>
                        </xdr:cNvCxnSpPr>
                      </xdr:nvCxnSpPr>
                      <xdr:spPr>
                        <a:xfrm flipH="1">
                          <a:off x="1048232" y="5562600"/>
                          <a:ext cx="1" cy="358775"/>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nvGrpSpPr>
                        <xdr:cNvPr id="282" name="Group 281">
                          <a:extLst>
                            <a:ext uri="{FF2B5EF4-FFF2-40B4-BE49-F238E27FC236}">
                              <a16:creationId xmlns:a16="http://schemas.microsoft.com/office/drawing/2014/main" id="{00000000-0008-0000-1500-00001A010000}"/>
                            </a:ext>
                          </a:extLst>
                        </xdr:cNvPr>
                        <xdr:cNvGrpSpPr/>
                      </xdr:nvGrpSpPr>
                      <xdr:grpSpPr>
                        <a:xfrm>
                          <a:off x="877258" y="5478073"/>
                          <a:ext cx="405926" cy="643327"/>
                          <a:chOff x="877258" y="5478073"/>
                          <a:chExt cx="405926" cy="643327"/>
                        </a:xfrm>
                      </xdr:grpSpPr>
                      <xdr:sp macro="" textlink="">
                        <xdr:nvSpPr>
                          <xdr:cNvPr id="283" name="TextBox 77">
                            <a:extLst>
                              <a:ext uri="{FF2B5EF4-FFF2-40B4-BE49-F238E27FC236}">
                                <a16:creationId xmlns:a16="http://schemas.microsoft.com/office/drawing/2014/main" id="{00000000-0008-0000-1500-00001B010000}"/>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pLow</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84" name="TextBox 77">
                            <a:extLst>
                              <a:ext uri="{FF2B5EF4-FFF2-40B4-BE49-F238E27FC236}">
                                <a16:creationId xmlns:a16="http://schemas.microsoft.com/office/drawing/2014/main" id="{00000000-0008-0000-1500-00001C010000}"/>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pHigh</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285" name="Straight Connector 284">
                            <a:extLst>
                              <a:ext uri="{FF2B5EF4-FFF2-40B4-BE49-F238E27FC236}">
                                <a16:creationId xmlns:a16="http://schemas.microsoft.com/office/drawing/2014/main" id="{00000000-0008-0000-1500-00001D010000}"/>
                              </a:ext>
                            </a:extLst>
                          </xdr:cNvPr>
                          <xdr:cNvCxnSpPr>
                            <a:cxnSpLocks/>
                          </xdr:cNvCxnSpPr>
                        </xdr:nvCxnSpPr>
                        <xdr:spPr>
                          <a:xfrm flipH="1">
                            <a:off x="1283183" y="5570148"/>
                            <a:ext cx="1" cy="551252"/>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grpSp>
                  <xdr:grpSp>
                    <xdr:nvGrpSpPr>
                      <xdr:cNvPr id="275" name="Group 274">
                        <a:extLst>
                          <a:ext uri="{FF2B5EF4-FFF2-40B4-BE49-F238E27FC236}">
                            <a16:creationId xmlns:a16="http://schemas.microsoft.com/office/drawing/2014/main" id="{00000000-0008-0000-1500-000013010000}"/>
                          </a:ext>
                        </a:extLst>
                      </xdr:cNvPr>
                      <xdr:cNvGrpSpPr/>
                    </xdr:nvGrpSpPr>
                    <xdr:grpSpPr>
                      <a:xfrm>
                        <a:off x="1937873" y="5478073"/>
                        <a:ext cx="389173" cy="616971"/>
                        <a:chOff x="877258" y="5478073"/>
                        <a:chExt cx="389173" cy="616971"/>
                      </a:xfrm>
                    </xdr:grpSpPr>
                    <xdr:cxnSp macro="">
                      <xdr:nvCxnSpPr>
                        <xdr:cNvPr id="276" name="Straight Connector 275">
                          <a:extLst>
                            <a:ext uri="{FF2B5EF4-FFF2-40B4-BE49-F238E27FC236}">
                              <a16:creationId xmlns:a16="http://schemas.microsoft.com/office/drawing/2014/main" id="{00000000-0008-0000-1500-000014010000}"/>
                            </a:ext>
                          </a:extLst>
                        </xdr:cNvPr>
                        <xdr:cNvCxnSpPr>
                          <a:cxnSpLocks/>
                        </xdr:cNvCxnSpPr>
                      </xdr:nvCxnSpPr>
                      <xdr:spPr>
                        <a:xfrm flipH="1">
                          <a:off x="1048232" y="5562600"/>
                          <a:ext cx="1" cy="358775"/>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nvGrpSpPr>
                        <xdr:cNvPr id="277" name="Group 276">
                          <a:extLst>
                            <a:ext uri="{FF2B5EF4-FFF2-40B4-BE49-F238E27FC236}">
                              <a16:creationId xmlns:a16="http://schemas.microsoft.com/office/drawing/2014/main" id="{00000000-0008-0000-1500-000015010000}"/>
                            </a:ext>
                          </a:extLst>
                        </xdr:cNvPr>
                        <xdr:cNvGrpSpPr/>
                      </xdr:nvGrpSpPr>
                      <xdr:grpSpPr>
                        <a:xfrm>
                          <a:off x="877258" y="5478073"/>
                          <a:ext cx="389173" cy="616971"/>
                          <a:chOff x="877258" y="5478073"/>
                          <a:chExt cx="389173" cy="616971"/>
                        </a:xfrm>
                      </xdr:grpSpPr>
                      <xdr:sp macro="" textlink="">
                        <xdr:nvSpPr>
                          <xdr:cNvPr id="278" name="TextBox 77">
                            <a:extLst>
                              <a:ext uri="{FF2B5EF4-FFF2-40B4-BE49-F238E27FC236}">
                                <a16:creationId xmlns:a16="http://schemas.microsoft.com/office/drawing/2014/main" id="{00000000-0008-0000-1500-000016010000}"/>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pLow</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79" name="TextBox 77">
                            <a:extLst>
                              <a:ext uri="{FF2B5EF4-FFF2-40B4-BE49-F238E27FC236}">
                                <a16:creationId xmlns:a16="http://schemas.microsoft.com/office/drawing/2014/main" id="{00000000-0008-0000-1500-000017010000}"/>
                              </a:ext>
                            </a:extLst>
                          </xdr:cNvPr>
                          <xdr:cNvSpPr txBox="1"/>
                        </xdr:nvSpPr>
                        <xdr:spPr>
                          <a:xfrm rot="16200000">
                            <a:off x="886779" y="5647076"/>
                            <a:ext cx="527824" cy="20492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pHigh</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280" name="Straight Connector 279">
                            <a:extLst>
                              <a:ext uri="{FF2B5EF4-FFF2-40B4-BE49-F238E27FC236}">
                                <a16:creationId xmlns:a16="http://schemas.microsoft.com/office/drawing/2014/main" id="{00000000-0008-0000-1500-000018010000}"/>
                              </a:ext>
                            </a:extLst>
                          </xdr:cNvPr>
                          <xdr:cNvCxnSpPr>
                            <a:cxnSpLocks/>
                          </xdr:cNvCxnSpPr>
                        </xdr:nvCxnSpPr>
                        <xdr:spPr>
                          <a:xfrm flipH="1">
                            <a:off x="1266430" y="5543792"/>
                            <a:ext cx="1" cy="551252"/>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grpSp>
                </xdr:grpSp>
              </xdr:grpSp>
            </xdr:grpSp>
            <xdr:grpSp>
              <xdr:nvGrpSpPr>
                <xdr:cNvPr id="244" name="Group 243">
                  <a:extLst>
                    <a:ext uri="{FF2B5EF4-FFF2-40B4-BE49-F238E27FC236}">
                      <a16:creationId xmlns:a16="http://schemas.microsoft.com/office/drawing/2014/main" id="{00000000-0008-0000-1500-0000F4000000}"/>
                    </a:ext>
                  </a:extLst>
                </xdr:cNvPr>
                <xdr:cNvGrpSpPr/>
              </xdr:nvGrpSpPr>
              <xdr:grpSpPr>
                <a:xfrm>
                  <a:off x="9860187" y="5478073"/>
                  <a:ext cx="428587" cy="643327"/>
                  <a:chOff x="846856" y="5478073"/>
                  <a:chExt cx="428587" cy="643327"/>
                </a:xfrm>
              </xdr:grpSpPr>
              <xdr:cxnSp macro="">
                <xdr:nvCxnSpPr>
                  <xdr:cNvPr id="264" name="Straight Connector 263">
                    <a:extLst>
                      <a:ext uri="{FF2B5EF4-FFF2-40B4-BE49-F238E27FC236}">
                        <a16:creationId xmlns:a16="http://schemas.microsoft.com/office/drawing/2014/main" id="{00000000-0008-0000-1500-000008010000}"/>
                      </a:ext>
                    </a:extLst>
                  </xdr:cNvPr>
                  <xdr:cNvCxnSpPr>
                    <a:cxnSpLocks/>
                  </xdr:cNvCxnSpPr>
                </xdr:nvCxnSpPr>
                <xdr:spPr>
                  <a:xfrm flipH="1">
                    <a:off x="1048232" y="5562600"/>
                    <a:ext cx="1" cy="358775"/>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nvGrpSpPr>
                  <xdr:cNvPr id="265" name="Group 264">
                    <a:extLst>
                      <a:ext uri="{FF2B5EF4-FFF2-40B4-BE49-F238E27FC236}">
                        <a16:creationId xmlns:a16="http://schemas.microsoft.com/office/drawing/2014/main" id="{00000000-0008-0000-1500-000009010000}"/>
                      </a:ext>
                    </a:extLst>
                  </xdr:cNvPr>
                  <xdr:cNvGrpSpPr/>
                </xdr:nvGrpSpPr>
                <xdr:grpSpPr>
                  <a:xfrm>
                    <a:off x="846856" y="5478073"/>
                    <a:ext cx="428587" cy="643327"/>
                    <a:chOff x="846856" y="5478073"/>
                    <a:chExt cx="428587" cy="643327"/>
                  </a:xfrm>
                </xdr:grpSpPr>
                <xdr:sp macro="" textlink="">
                  <xdr:nvSpPr>
                    <xdr:cNvPr id="266" name="TextBox 77">
                      <a:extLst>
                        <a:ext uri="{FF2B5EF4-FFF2-40B4-BE49-F238E27FC236}">
                          <a16:creationId xmlns:a16="http://schemas.microsoft.com/office/drawing/2014/main" id="{00000000-0008-0000-1500-00000A010000}"/>
                        </a:ext>
                      </a:extLst>
                    </xdr:cNvPr>
                    <xdr:cNvSpPr txBox="1"/>
                  </xdr:nvSpPr>
                  <xdr:spPr>
                    <a:xfrm rot="16200000">
                      <a:off x="640411" y="5684518"/>
                      <a:ext cx="527825" cy="114936"/>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pLow</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67" name="TextBox 77">
                      <a:extLst>
                        <a:ext uri="{FF2B5EF4-FFF2-40B4-BE49-F238E27FC236}">
                          <a16:creationId xmlns:a16="http://schemas.microsoft.com/office/drawing/2014/main" id="{00000000-0008-0000-1500-00000B010000}"/>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pHigh</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268" name="Straight Connector 267">
                      <a:extLst>
                        <a:ext uri="{FF2B5EF4-FFF2-40B4-BE49-F238E27FC236}">
                          <a16:creationId xmlns:a16="http://schemas.microsoft.com/office/drawing/2014/main" id="{00000000-0008-0000-1500-00000C010000}"/>
                        </a:ext>
                      </a:extLst>
                    </xdr:cNvPr>
                    <xdr:cNvCxnSpPr>
                      <a:cxnSpLocks/>
                    </xdr:cNvCxnSpPr>
                  </xdr:nvCxnSpPr>
                  <xdr:spPr>
                    <a:xfrm flipH="1">
                      <a:off x="1275442" y="5570148"/>
                      <a:ext cx="1" cy="551252"/>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grpSp>
            <xdr:grpSp>
              <xdr:nvGrpSpPr>
                <xdr:cNvPr id="245" name="Group 244">
                  <a:extLst>
                    <a:ext uri="{FF2B5EF4-FFF2-40B4-BE49-F238E27FC236}">
                      <a16:creationId xmlns:a16="http://schemas.microsoft.com/office/drawing/2014/main" id="{00000000-0008-0000-1500-0000F5000000}"/>
                    </a:ext>
                  </a:extLst>
                </xdr:cNvPr>
                <xdr:cNvGrpSpPr/>
              </xdr:nvGrpSpPr>
              <xdr:grpSpPr>
                <a:xfrm>
                  <a:off x="10258615" y="5478072"/>
                  <a:ext cx="1512451" cy="650879"/>
                  <a:chOff x="10258615" y="5478072"/>
                  <a:chExt cx="1512451" cy="650879"/>
                </a:xfrm>
              </xdr:grpSpPr>
              <xdr:grpSp>
                <xdr:nvGrpSpPr>
                  <xdr:cNvPr id="246" name="Group 245">
                    <a:extLst>
                      <a:ext uri="{FF2B5EF4-FFF2-40B4-BE49-F238E27FC236}">
                        <a16:creationId xmlns:a16="http://schemas.microsoft.com/office/drawing/2014/main" id="{00000000-0008-0000-1500-0000F6000000}"/>
                      </a:ext>
                    </a:extLst>
                  </xdr:cNvPr>
                  <xdr:cNvGrpSpPr/>
                </xdr:nvGrpSpPr>
                <xdr:grpSpPr>
                  <a:xfrm>
                    <a:off x="10258615" y="5485623"/>
                    <a:ext cx="422029" cy="643328"/>
                    <a:chOff x="861155" y="5478072"/>
                    <a:chExt cx="422029" cy="643328"/>
                  </a:xfrm>
                </xdr:grpSpPr>
                <xdr:cxnSp macro="">
                  <xdr:nvCxnSpPr>
                    <xdr:cNvPr id="259" name="Straight Connector 258">
                      <a:extLst>
                        <a:ext uri="{FF2B5EF4-FFF2-40B4-BE49-F238E27FC236}">
                          <a16:creationId xmlns:a16="http://schemas.microsoft.com/office/drawing/2014/main" id="{00000000-0008-0000-1500-000003010000}"/>
                        </a:ext>
                      </a:extLst>
                    </xdr:cNvPr>
                    <xdr:cNvCxnSpPr>
                      <a:cxnSpLocks/>
                    </xdr:cNvCxnSpPr>
                  </xdr:nvCxnSpPr>
                  <xdr:spPr>
                    <a:xfrm flipH="1">
                      <a:off x="1048232" y="5562600"/>
                      <a:ext cx="1" cy="358775"/>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nvGrpSpPr>
                    <xdr:cNvPr id="260" name="Group 259">
                      <a:extLst>
                        <a:ext uri="{FF2B5EF4-FFF2-40B4-BE49-F238E27FC236}">
                          <a16:creationId xmlns:a16="http://schemas.microsoft.com/office/drawing/2014/main" id="{00000000-0008-0000-1500-000004010000}"/>
                        </a:ext>
                      </a:extLst>
                    </xdr:cNvPr>
                    <xdr:cNvGrpSpPr/>
                  </xdr:nvGrpSpPr>
                  <xdr:grpSpPr>
                    <a:xfrm>
                      <a:off x="861155" y="5478072"/>
                      <a:ext cx="422029" cy="643328"/>
                      <a:chOff x="861155" y="5478072"/>
                      <a:chExt cx="422029" cy="643328"/>
                    </a:xfrm>
                  </xdr:grpSpPr>
                  <xdr:sp macro="" textlink="">
                    <xdr:nvSpPr>
                      <xdr:cNvPr id="261" name="TextBox 77">
                        <a:extLst>
                          <a:ext uri="{FF2B5EF4-FFF2-40B4-BE49-F238E27FC236}">
                            <a16:creationId xmlns:a16="http://schemas.microsoft.com/office/drawing/2014/main" id="{00000000-0008-0000-1500-000005010000}"/>
                          </a:ext>
                        </a:extLst>
                      </xdr:cNvPr>
                      <xdr:cNvSpPr txBox="1"/>
                    </xdr:nvSpPr>
                    <xdr:spPr>
                      <a:xfrm rot="16200000">
                        <a:off x="649032" y="5690195"/>
                        <a:ext cx="527825" cy="10358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pLow</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62" name="TextBox 77">
                        <a:extLst>
                          <a:ext uri="{FF2B5EF4-FFF2-40B4-BE49-F238E27FC236}">
                            <a16:creationId xmlns:a16="http://schemas.microsoft.com/office/drawing/2014/main" id="{00000000-0008-0000-1500-000006010000}"/>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pHigh</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263" name="Straight Connector 262">
                        <a:extLst>
                          <a:ext uri="{FF2B5EF4-FFF2-40B4-BE49-F238E27FC236}">
                            <a16:creationId xmlns:a16="http://schemas.microsoft.com/office/drawing/2014/main" id="{00000000-0008-0000-1500-000007010000}"/>
                          </a:ext>
                        </a:extLst>
                      </xdr:cNvPr>
                      <xdr:cNvCxnSpPr>
                        <a:cxnSpLocks/>
                      </xdr:cNvCxnSpPr>
                    </xdr:nvCxnSpPr>
                    <xdr:spPr>
                      <a:xfrm flipH="1">
                        <a:off x="1283183" y="5570148"/>
                        <a:ext cx="1" cy="551252"/>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grpSp>
              <xdr:grpSp>
                <xdr:nvGrpSpPr>
                  <xdr:cNvPr id="247" name="Group 246">
                    <a:extLst>
                      <a:ext uri="{FF2B5EF4-FFF2-40B4-BE49-F238E27FC236}">
                        <a16:creationId xmlns:a16="http://schemas.microsoft.com/office/drawing/2014/main" id="{00000000-0008-0000-1500-0000F7000000}"/>
                      </a:ext>
                    </a:extLst>
                  </xdr:cNvPr>
                  <xdr:cNvGrpSpPr/>
                </xdr:nvGrpSpPr>
                <xdr:grpSpPr>
                  <a:xfrm>
                    <a:off x="10976490" y="5485623"/>
                    <a:ext cx="422029" cy="643328"/>
                    <a:chOff x="861155" y="5478072"/>
                    <a:chExt cx="422029" cy="643328"/>
                  </a:xfrm>
                </xdr:grpSpPr>
                <xdr:cxnSp macro="">
                  <xdr:nvCxnSpPr>
                    <xdr:cNvPr id="254" name="Straight Connector 253">
                      <a:extLst>
                        <a:ext uri="{FF2B5EF4-FFF2-40B4-BE49-F238E27FC236}">
                          <a16:creationId xmlns:a16="http://schemas.microsoft.com/office/drawing/2014/main" id="{00000000-0008-0000-1500-0000FE000000}"/>
                        </a:ext>
                      </a:extLst>
                    </xdr:cNvPr>
                    <xdr:cNvCxnSpPr>
                      <a:cxnSpLocks/>
                    </xdr:cNvCxnSpPr>
                  </xdr:nvCxnSpPr>
                  <xdr:spPr>
                    <a:xfrm flipH="1">
                      <a:off x="1048232" y="5562600"/>
                      <a:ext cx="1" cy="358775"/>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nvGrpSpPr>
                    <xdr:cNvPr id="255" name="Group 254">
                      <a:extLst>
                        <a:ext uri="{FF2B5EF4-FFF2-40B4-BE49-F238E27FC236}">
                          <a16:creationId xmlns:a16="http://schemas.microsoft.com/office/drawing/2014/main" id="{00000000-0008-0000-1500-0000FF000000}"/>
                        </a:ext>
                      </a:extLst>
                    </xdr:cNvPr>
                    <xdr:cNvGrpSpPr/>
                  </xdr:nvGrpSpPr>
                  <xdr:grpSpPr>
                    <a:xfrm>
                      <a:off x="861155" y="5478072"/>
                      <a:ext cx="422029" cy="643328"/>
                      <a:chOff x="861155" y="5478072"/>
                      <a:chExt cx="422029" cy="643328"/>
                    </a:xfrm>
                  </xdr:grpSpPr>
                  <xdr:sp macro="" textlink="">
                    <xdr:nvSpPr>
                      <xdr:cNvPr id="256" name="TextBox 77">
                        <a:extLst>
                          <a:ext uri="{FF2B5EF4-FFF2-40B4-BE49-F238E27FC236}">
                            <a16:creationId xmlns:a16="http://schemas.microsoft.com/office/drawing/2014/main" id="{00000000-0008-0000-1500-000000010000}"/>
                          </a:ext>
                        </a:extLst>
                      </xdr:cNvPr>
                      <xdr:cNvSpPr txBox="1"/>
                    </xdr:nvSpPr>
                    <xdr:spPr>
                      <a:xfrm rot="16200000">
                        <a:off x="649032" y="5690195"/>
                        <a:ext cx="527825" cy="10358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pLow</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57" name="TextBox 77">
                        <a:extLst>
                          <a:ext uri="{FF2B5EF4-FFF2-40B4-BE49-F238E27FC236}">
                            <a16:creationId xmlns:a16="http://schemas.microsoft.com/office/drawing/2014/main" id="{00000000-0008-0000-1500-000001010000}"/>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pHigh</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258" name="Straight Connector 257">
                        <a:extLst>
                          <a:ext uri="{FF2B5EF4-FFF2-40B4-BE49-F238E27FC236}">
                            <a16:creationId xmlns:a16="http://schemas.microsoft.com/office/drawing/2014/main" id="{00000000-0008-0000-1500-000002010000}"/>
                          </a:ext>
                        </a:extLst>
                      </xdr:cNvPr>
                      <xdr:cNvCxnSpPr>
                        <a:cxnSpLocks/>
                      </xdr:cNvCxnSpPr>
                    </xdr:nvCxnSpPr>
                    <xdr:spPr>
                      <a:xfrm flipH="1">
                        <a:off x="1283183" y="5570148"/>
                        <a:ext cx="1" cy="551252"/>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grpSp>
              <xdr:grpSp>
                <xdr:nvGrpSpPr>
                  <xdr:cNvPr id="248" name="Group 247">
                    <a:extLst>
                      <a:ext uri="{FF2B5EF4-FFF2-40B4-BE49-F238E27FC236}">
                        <a16:creationId xmlns:a16="http://schemas.microsoft.com/office/drawing/2014/main" id="{00000000-0008-0000-1500-0000F8000000}"/>
                      </a:ext>
                    </a:extLst>
                  </xdr:cNvPr>
                  <xdr:cNvGrpSpPr/>
                </xdr:nvGrpSpPr>
                <xdr:grpSpPr>
                  <a:xfrm>
                    <a:off x="11349037" y="5478072"/>
                    <a:ext cx="422029" cy="643328"/>
                    <a:chOff x="861155" y="5478072"/>
                    <a:chExt cx="422029" cy="643328"/>
                  </a:xfrm>
                </xdr:grpSpPr>
                <xdr:cxnSp macro="">
                  <xdr:nvCxnSpPr>
                    <xdr:cNvPr id="249" name="Straight Connector 248">
                      <a:extLst>
                        <a:ext uri="{FF2B5EF4-FFF2-40B4-BE49-F238E27FC236}">
                          <a16:creationId xmlns:a16="http://schemas.microsoft.com/office/drawing/2014/main" id="{00000000-0008-0000-1500-0000F9000000}"/>
                        </a:ext>
                      </a:extLst>
                    </xdr:cNvPr>
                    <xdr:cNvCxnSpPr>
                      <a:cxnSpLocks/>
                    </xdr:cNvCxnSpPr>
                  </xdr:nvCxnSpPr>
                  <xdr:spPr>
                    <a:xfrm flipH="1">
                      <a:off x="1048232" y="5562600"/>
                      <a:ext cx="1" cy="358775"/>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nvGrpSpPr>
                    <xdr:cNvPr id="250" name="Group 249">
                      <a:extLst>
                        <a:ext uri="{FF2B5EF4-FFF2-40B4-BE49-F238E27FC236}">
                          <a16:creationId xmlns:a16="http://schemas.microsoft.com/office/drawing/2014/main" id="{00000000-0008-0000-1500-0000FA000000}"/>
                        </a:ext>
                      </a:extLst>
                    </xdr:cNvPr>
                    <xdr:cNvGrpSpPr/>
                  </xdr:nvGrpSpPr>
                  <xdr:grpSpPr>
                    <a:xfrm>
                      <a:off x="861155" y="5478072"/>
                      <a:ext cx="422029" cy="643328"/>
                      <a:chOff x="861155" y="5478072"/>
                      <a:chExt cx="422029" cy="643328"/>
                    </a:xfrm>
                  </xdr:grpSpPr>
                  <xdr:sp macro="" textlink="">
                    <xdr:nvSpPr>
                      <xdr:cNvPr id="251" name="TextBox 77">
                        <a:extLst>
                          <a:ext uri="{FF2B5EF4-FFF2-40B4-BE49-F238E27FC236}">
                            <a16:creationId xmlns:a16="http://schemas.microsoft.com/office/drawing/2014/main" id="{00000000-0008-0000-1500-0000FB000000}"/>
                          </a:ext>
                        </a:extLst>
                      </xdr:cNvPr>
                      <xdr:cNvSpPr txBox="1"/>
                    </xdr:nvSpPr>
                    <xdr:spPr>
                      <a:xfrm rot="16200000">
                        <a:off x="649032" y="5690195"/>
                        <a:ext cx="527825" cy="10358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pLow</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52" name="TextBox 77">
                        <a:extLst>
                          <a:ext uri="{FF2B5EF4-FFF2-40B4-BE49-F238E27FC236}">
                            <a16:creationId xmlns:a16="http://schemas.microsoft.com/office/drawing/2014/main" id="{00000000-0008-0000-1500-0000FC000000}"/>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pHigh</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253" name="Straight Connector 252">
                        <a:extLst>
                          <a:ext uri="{FF2B5EF4-FFF2-40B4-BE49-F238E27FC236}">
                            <a16:creationId xmlns:a16="http://schemas.microsoft.com/office/drawing/2014/main" id="{00000000-0008-0000-1500-0000FD000000}"/>
                          </a:ext>
                        </a:extLst>
                      </xdr:cNvPr>
                      <xdr:cNvCxnSpPr>
                        <a:cxnSpLocks/>
                      </xdr:cNvCxnSpPr>
                    </xdr:nvCxnSpPr>
                    <xdr:spPr>
                      <a:xfrm flipH="1">
                        <a:off x="1283183" y="5570148"/>
                        <a:ext cx="1" cy="551252"/>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grpSp>
            </xdr:grpSp>
          </xdr:grpSp>
        </xdr:grpSp>
      </xdr:grpSp>
    </xdr:grpSp>
    <xdr:clientData/>
  </xdr:twoCellAnchor>
</xdr:wsDr>
</file>

<file path=xl/drawings/drawing2.xml><?xml version="1.0" encoding="utf-8"?>
<c:userShapes xmlns:c="http://schemas.openxmlformats.org/drawingml/2006/chart">
  <cdr:relSizeAnchor xmlns:cdr="http://schemas.openxmlformats.org/drawingml/2006/chartDrawing">
    <cdr:from>
      <cdr:x>0.87252</cdr:x>
      <cdr:y>0.02637</cdr:y>
    </cdr:from>
    <cdr:to>
      <cdr:x>0.88484</cdr:x>
      <cdr:y>0.0493</cdr:y>
    </cdr:to>
    <cdr:sp macro="" textlink="">
      <cdr:nvSpPr>
        <cdr:cNvPr id="3" name="Oval 2">
          <a:extLst xmlns:a="http://schemas.openxmlformats.org/drawingml/2006/main">
            <a:ext uri="{FF2B5EF4-FFF2-40B4-BE49-F238E27FC236}">
              <a16:creationId xmlns:a16="http://schemas.microsoft.com/office/drawing/2014/main" id="{86B3DE0D-4712-406C-86C1-659C35DC67D9}"/>
            </a:ext>
          </a:extLst>
        </cdr:cNvPr>
        <cdr:cNvSpPr/>
      </cdr:nvSpPr>
      <cdr:spPr>
        <a:xfrm xmlns:a="http://schemas.openxmlformats.org/drawingml/2006/main">
          <a:off x="10436937" y="160756"/>
          <a:ext cx="147379" cy="139811"/>
        </a:xfrm>
        <a:prstGeom xmlns:a="http://schemas.openxmlformats.org/drawingml/2006/main" prst="ellipse">
          <a:avLst/>
        </a:prstGeom>
        <a:solidFill xmlns:a="http://schemas.openxmlformats.org/drawingml/2006/main">
          <a:srgbClr val="FF0000"/>
        </a:solidFill>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ot="0" spcFirstLastPara="0" vert="horz" wrap="square" lIns="91440" tIns="45720" rIns="91440" bIns="45720" numCol="1" spcCol="0" rtlCol="0" fromWordArt="0" anchor="ctr" anchorCtr="0" forceAA="0" compatLnSpc="1">
          <a:prstTxWarp prst="textNoShape">
            <a:avLst/>
          </a:prstTxWarp>
          <a:noAutofit/>
        </a:bodyP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en-US"/>
        </a:p>
      </cdr:txBody>
    </cdr:sp>
  </cdr:relSizeAnchor>
</c:userShapes>
</file>

<file path=xl/drawings/drawing3.xml><?xml version="1.0" encoding="utf-8"?>
<xdr:wsDr xmlns:xdr="http://schemas.openxmlformats.org/drawingml/2006/spreadsheetDrawing" xmlns:a="http://schemas.openxmlformats.org/drawingml/2006/main">
  <xdr:twoCellAnchor>
    <xdr:from>
      <xdr:col>7</xdr:col>
      <xdr:colOff>556260</xdr:colOff>
      <xdr:row>16</xdr:row>
      <xdr:rowOff>83820</xdr:rowOff>
    </xdr:from>
    <xdr:to>
      <xdr:col>26</xdr:col>
      <xdr:colOff>360303</xdr:colOff>
      <xdr:row>49</xdr:row>
      <xdr:rowOff>129993</xdr:rowOff>
    </xdr:to>
    <xdr:graphicFrame macro="">
      <xdr:nvGraphicFramePr>
        <xdr:cNvPr id="2" name="Chart 1">
          <a:extLst>
            <a:ext uri="{FF2B5EF4-FFF2-40B4-BE49-F238E27FC236}">
              <a16:creationId xmlns:a16="http://schemas.microsoft.com/office/drawing/2014/main" id="{BE0A6CC5-AF5C-4C0C-A3B1-18B6C525E6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24</xdr:col>
      <xdr:colOff>347663</xdr:colOff>
      <xdr:row>37</xdr:row>
      <xdr:rowOff>47625</xdr:rowOff>
    </xdr:from>
    <xdr:to>
      <xdr:col>26</xdr:col>
      <xdr:colOff>363399</xdr:colOff>
      <xdr:row>46</xdr:row>
      <xdr:rowOff>119187</xdr:rowOff>
    </xdr:to>
    <xdr:grpSp>
      <xdr:nvGrpSpPr>
        <xdr:cNvPr id="3" name="Group 2">
          <a:extLst>
            <a:ext uri="{FF2B5EF4-FFF2-40B4-BE49-F238E27FC236}">
              <a16:creationId xmlns:a16="http://schemas.microsoft.com/office/drawing/2014/main" id="{7F9368B7-6B36-44D6-A976-F805B310D0FF}"/>
            </a:ext>
          </a:extLst>
        </xdr:cNvPr>
        <xdr:cNvGrpSpPr/>
      </xdr:nvGrpSpPr>
      <xdr:grpSpPr>
        <a:xfrm>
          <a:off x="17172623" y="6814185"/>
          <a:ext cx="1295896" cy="1717482"/>
          <a:chOff x="19955973" y="17598522"/>
          <a:chExt cx="1292086" cy="1700337"/>
        </a:xfrm>
      </xdr:grpSpPr>
      <xdr:grpSp>
        <xdr:nvGrpSpPr>
          <xdr:cNvPr id="4" name="Group 3">
            <a:extLst>
              <a:ext uri="{FF2B5EF4-FFF2-40B4-BE49-F238E27FC236}">
                <a16:creationId xmlns:a16="http://schemas.microsoft.com/office/drawing/2014/main" id="{A94AA520-8E01-469A-8F7E-324653EE79CF}"/>
              </a:ext>
            </a:extLst>
          </xdr:cNvPr>
          <xdr:cNvGrpSpPr/>
        </xdr:nvGrpSpPr>
        <xdr:grpSpPr>
          <a:xfrm>
            <a:off x="19955973" y="17598522"/>
            <a:ext cx="1292086" cy="1700337"/>
            <a:chOff x="22991715" y="15799813"/>
            <a:chExt cx="1111840" cy="1685166"/>
          </a:xfrm>
        </xdr:grpSpPr>
        <xdr:grpSp>
          <xdr:nvGrpSpPr>
            <xdr:cNvPr id="8" name="Group 7">
              <a:extLst>
                <a:ext uri="{FF2B5EF4-FFF2-40B4-BE49-F238E27FC236}">
                  <a16:creationId xmlns:a16="http://schemas.microsoft.com/office/drawing/2014/main" id="{8CC4A54F-65B4-41DB-B42B-2385BA1327E1}"/>
                </a:ext>
              </a:extLst>
            </xdr:cNvPr>
            <xdr:cNvGrpSpPr/>
          </xdr:nvGrpSpPr>
          <xdr:grpSpPr>
            <a:xfrm>
              <a:off x="22991715" y="15799813"/>
              <a:ext cx="1111840" cy="1685166"/>
              <a:chOff x="18150417" y="6395937"/>
              <a:chExt cx="1114797" cy="1706654"/>
            </a:xfrm>
          </xdr:grpSpPr>
          <xdr:sp macro="" textlink="">
            <xdr:nvSpPr>
              <xdr:cNvPr id="10" name="Rectangle 9">
                <a:extLst>
                  <a:ext uri="{FF2B5EF4-FFF2-40B4-BE49-F238E27FC236}">
                    <a16:creationId xmlns:a16="http://schemas.microsoft.com/office/drawing/2014/main" id="{D3412B5B-456B-4F14-9746-8436FC487C30}"/>
                  </a:ext>
                </a:extLst>
              </xdr:cNvPr>
              <xdr:cNvSpPr/>
            </xdr:nvSpPr>
            <xdr:spPr>
              <a:xfrm>
                <a:off x="18157523" y="7261963"/>
                <a:ext cx="177800" cy="176741"/>
              </a:xfrm>
              <a:prstGeom prst="rect">
                <a:avLst/>
              </a:prstGeom>
              <a:solidFill>
                <a:schemeClr val="accent5">
                  <a:lumMod val="75000"/>
                </a:schemeClr>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nvGrpSpPr>
              <xdr:cNvPr id="11" name="Group 10">
                <a:extLst>
                  <a:ext uri="{FF2B5EF4-FFF2-40B4-BE49-F238E27FC236}">
                    <a16:creationId xmlns:a16="http://schemas.microsoft.com/office/drawing/2014/main" id="{2A8B1B63-356E-4E49-8284-85EE9D1F01F0}"/>
                  </a:ext>
                </a:extLst>
              </xdr:cNvPr>
              <xdr:cNvGrpSpPr/>
            </xdr:nvGrpSpPr>
            <xdr:grpSpPr>
              <a:xfrm>
                <a:off x="18150417" y="6395937"/>
                <a:ext cx="1114797" cy="1706654"/>
                <a:chOff x="18150417" y="6395937"/>
                <a:chExt cx="1114797" cy="1706654"/>
              </a:xfrm>
            </xdr:grpSpPr>
            <xdr:grpSp>
              <xdr:nvGrpSpPr>
                <xdr:cNvPr id="12" name="Group 11">
                  <a:extLst>
                    <a:ext uri="{FF2B5EF4-FFF2-40B4-BE49-F238E27FC236}">
                      <a16:creationId xmlns:a16="http://schemas.microsoft.com/office/drawing/2014/main" id="{8E3063D2-D06F-437F-A362-724E7406F334}"/>
                    </a:ext>
                  </a:extLst>
                </xdr:cNvPr>
                <xdr:cNvGrpSpPr/>
              </xdr:nvGrpSpPr>
              <xdr:grpSpPr>
                <a:xfrm>
                  <a:off x="18150417" y="6440858"/>
                  <a:ext cx="184754" cy="1627875"/>
                  <a:chOff x="18150417" y="6440858"/>
                  <a:chExt cx="184754" cy="1627875"/>
                </a:xfrm>
              </xdr:grpSpPr>
              <xdr:grpSp>
                <xdr:nvGrpSpPr>
                  <xdr:cNvPr id="16" name="Group 15">
                    <a:extLst>
                      <a:ext uri="{FF2B5EF4-FFF2-40B4-BE49-F238E27FC236}">
                        <a16:creationId xmlns:a16="http://schemas.microsoft.com/office/drawing/2014/main" id="{AF67EF7D-CEF6-4CC3-84AD-ABFDAFFA04A8}"/>
                      </a:ext>
                    </a:extLst>
                  </xdr:cNvPr>
                  <xdr:cNvGrpSpPr/>
                </xdr:nvGrpSpPr>
                <xdr:grpSpPr>
                  <a:xfrm>
                    <a:off x="18150417" y="6704544"/>
                    <a:ext cx="182033" cy="1364189"/>
                    <a:chOff x="18150417" y="6704544"/>
                    <a:chExt cx="182033" cy="1364189"/>
                  </a:xfrm>
                </xdr:grpSpPr>
                <xdr:sp macro="" textlink="">
                  <xdr:nvSpPr>
                    <xdr:cNvPr id="18" name="Rectangle 17">
                      <a:extLst>
                        <a:ext uri="{FF2B5EF4-FFF2-40B4-BE49-F238E27FC236}">
                          <a16:creationId xmlns:a16="http://schemas.microsoft.com/office/drawing/2014/main" id="{F376B874-4423-4454-AFE2-C353FFA44976}"/>
                        </a:ext>
                      </a:extLst>
                    </xdr:cNvPr>
                    <xdr:cNvSpPr/>
                  </xdr:nvSpPr>
                  <xdr:spPr>
                    <a:xfrm>
                      <a:off x="18154650" y="6983781"/>
                      <a:ext cx="177800" cy="176742"/>
                    </a:xfrm>
                    <a:prstGeom prst="rect">
                      <a:avLst/>
                    </a:prstGeom>
                    <a:solidFill>
                      <a:srgbClr val="66CCFF"/>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9" name="Rectangle 18">
                      <a:extLst>
                        <a:ext uri="{FF2B5EF4-FFF2-40B4-BE49-F238E27FC236}">
                          <a16:creationId xmlns:a16="http://schemas.microsoft.com/office/drawing/2014/main" id="{9D7A77A1-9651-40CF-8151-B1309A3CD9E3}"/>
                        </a:ext>
                      </a:extLst>
                    </xdr:cNvPr>
                    <xdr:cNvSpPr/>
                  </xdr:nvSpPr>
                  <xdr:spPr>
                    <a:xfrm>
                      <a:off x="18153139" y="6704544"/>
                      <a:ext cx="177799" cy="176741"/>
                    </a:xfrm>
                    <a:prstGeom prst="rect">
                      <a:avLst/>
                    </a:prstGeom>
                    <a:solidFill>
                      <a:schemeClr val="accent1">
                        <a:lumMod val="40000"/>
                        <a:lumOff val="60000"/>
                      </a:schemeClr>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0" name="Rectangle 19">
                      <a:extLst>
                        <a:ext uri="{FF2B5EF4-FFF2-40B4-BE49-F238E27FC236}">
                          <a16:creationId xmlns:a16="http://schemas.microsoft.com/office/drawing/2014/main" id="{80A0647C-326A-4774-B10C-09BD9E3500D2}"/>
                        </a:ext>
                      </a:extLst>
                    </xdr:cNvPr>
                    <xdr:cNvSpPr/>
                  </xdr:nvSpPr>
                  <xdr:spPr>
                    <a:xfrm>
                      <a:off x="18150417" y="7891992"/>
                      <a:ext cx="177800" cy="176741"/>
                    </a:xfrm>
                    <a:prstGeom prst="rect">
                      <a:avLst/>
                    </a:prstGeom>
                    <a:solidFill>
                      <a:srgbClr val="FF0000"/>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17" name="Rectangle 16">
                    <a:extLst>
                      <a:ext uri="{FF2B5EF4-FFF2-40B4-BE49-F238E27FC236}">
                        <a16:creationId xmlns:a16="http://schemas.microsoft.com/office/drawing/2014/main" id="{977A4504-D4F7-421B-A7D2-7D7E65505DBB}"/>
                      </a:ext>
                    </a:extLst>
                  </xdr:cNvPr>
                  <xdr:cNvSpPr/>
                </xdr:nvSpPr>
                <xdr:spPr>
                  <a:xfrm>
                    <a:off x="18157371" y="6440858"/>
                    <a:ext cx="177800" cy="176742"/>
                  </a:xfrm>
                  <a:prstGeom prst="rect">
                    <a:avLst/>
                  </a:prstGeom>
                  <a:solidFill>
                    <a:srgbClr val="CCECFF"/>
                  </a:solidFill>
                  <a:ln w="63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13" name="Rectangle 12">
                  <a:extLst>
                    <a:ext uri="{FF2B5EF4-FFF2-40B4-BE49-F238E27FC236}">
                      <a16:creationId xmlns:a16="http://schemas.microsoft.com/office/drawing/2014/main" id="{853AA61D-7459-4A0B-B779-59F842F1BABC}"/>
                    </a:ext>
                  </a:extLst>
                </xdr:cNvPr>
                <xdr:cNvSpPr/>
              </xdr:nvSpPr>
              <xdr:spPr>
                <a:xfrm>
                  <a:off x="18379393" y="6395937"/>
                  <a:ext cx="828979" cy="255218"/>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 0.7</a:t>
                  </a:r>
                  <a:r>
                    <a:rPr lang="en-US" sz="1200" b="1" baseline="0">
                      <a:solidFill>
                        <a:schemeClr val="tx1"/>
                      </a:solidFill>
                    </a:rPr>
                    <a:t> MAF</a:t>
                  </a:r>
                  <a:endParaRPr lang="en-US" sz="1200" b="1">
                    <a:solidFill>
                      <a:schemeClr val="tx1"/>
                    </a:solidFill>
                  </a:endParaRPr>
                </a:p>
              </xdr:txBody>
            </xdr:sp>
            <xdr:sp macro="" textlink="">
              <xdr:nvSpPr>
                <xdr:cNvPr id="14" name="Rectangle 13">
                  <a:extLst>
                    <a:ext uri="{FF2B5EF4-FFF2-40B4-BE49-F238E27FC236}">
                      <a16:creationId xmlns:a16="http://schemas.microsoft.com/office/drawing/2014/main" id="{D621FFD6-F68E-4071-8190-3F5C563237D6}"/>
                    </a:ext>
                  </a:extLst>
                </xdr:cNvPr>
                <xdr:cNvSpPr/>
              </xdr:nvSpPr>
              <xdr:spPr>
                <a:xfrm>
                  <a:off x="18377458" y="6650567"/>
                  <a:ext cx="806040" cy="315383"/>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 0.8 MAF</a:t>
                  </a:r>
                </a:p>
              </xdr:txBody>
            </xdr:sp>
            <xdr:sp macro="" textlink="">
              <xdr:nvSpPr>
                <xdr:cNvPr id="15" name="Rectangle 14">
                  <a:extLst>
                    <a:ext uri="{FF2B5EF4-FFF2-40B4-BE49-F238E27FC236}">
                      <a16:creationId xmlns:a16="http://schemas.microsoft.com/office/drawing/2014/main" id="{0F47904E-BACB-406A-92C0-7F7DAE130B55}"/>
                    </a:ext>
                  </a:extLst>
                </xdr:cNvPr>
                <xdr:cNvSpPr/>
              </xdr:nvSpPr>
              <xdr:spPr>
                <a:xfrm>
                  <a:off x="18352932" y="7844077"/>
                  <a:ext cx="912282" cy="258514"/>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 Ideal</a:t>
                  </a:r>
                  <a:r>
                    <a:rPr lang="en-US" sz="1200" b="1" baseline="0">
                      <a:solidFill>
                        <a:schemeClr val="tx1"/>
                      </a:solidFill>
                    </a:rPr>
                    <a:t> </a:t>
                  </a:r>
                  <a:r>
                    <a:rPr lang="en-US" sz="1200" b="1">
                      <a:solidFill>
                        <a:schemeClr val="tx1"/>
                      </a:solidFill>
                    </a:rPr>
                    <a:t>Point</a:t>
                  </a:r>
                </a:p>
              </xdr:txBody>
            </xdr:sp>
          </xdr:grpSp>
        </xdr:grpSp>
        <xdr:sp macro="" textlink="">
          <xdr:nvSpPr>
            <xdr:cNvPr id="9" name="Rectangle 8">
              <a:extLst>
                <a:ext uri="{FF2B5EF4-FFF2-40B4-BE49-F238E27FC236}">
                  <a16:creationId xmlns:a16="http://schemas.microsoft.com/office/drawing/2014/main" id="{6A2EE839-D20C-4079-AF6B-4A9E4BCEF247}"/>
                </a:ext>
              </a:extLst>
            </xdr:cNvPr>
            <xdr:cNvSpPr/>
          </xdr:nvSpPr>
          <xdr:spPr>
            <a:xfrm>
              <a:off x="22994450" y="16952514"/>
              <a:ext cx="177800" cy="174564"/>
            </a:xfrm>
            <a:prstGeom prst="rect">
              <a:avLst/>
            </a:prstGeom>
            <a:solidFill>
              <a:schemeClr val="accent1">
                <a:lumMod val="50000"/>
              </a:schemeClr>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5" name="Rectangle 4">
            <a:extLst>
              <a:ext uri="{FF2B5EF4-FFF2-40B4-BE49-F238E27FC236}">
                <a16:creationId xmlns:a16="http://schemas.microsoft.com/office/drawing/2014/main" id="{09BC4664-F74D-48AE-A2AE-22F384979BC3}"/>
              </a:ext>
            </a:extLst>
          </xdr:cNvPr>
          <xdr:cNvSpPr/>
        </xdr:nvSpPr>
        <xdr:spPr>
          <a:xfrm>
            <a:off x="20206203" y="18115042"/>
            <a:ext cx="934225" cy="314216"/>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 0.9 MAF</a:t>
            </a:r>
          </a:p>
        </xdr:txBody>
      </xdr:sp>
      <xdr:sp macro="" textlink="">
        <xdr:nvSpPr>
          <xdr:cNvPr id="6" name="Rectangle 5">
            <a:extLst>
              <a:ext uri="{FF2B5EF4-FFF2-40B4-BE49-F238E27FC236}">
                <a16:creationId xmlns:a16="http://schemas.microsoft.com/office/drawing/2014/main" id="{743FF7E6-27FA-4595-A0C8-539E990A128F}"/>
              </a:ext>
            </a:extLst>
          </xdr:cNvPr>
          <xdr:cNvSpPr/>
        </xdr:nvSpPr>
        <xdr:spPr>
          <a:xfrm>
            <a:off x="20206203" y="18397802"/>
            <a:ext cx="934225" cy="314216"/>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 1.0 MAF</a:t>
            </a:r>
          </a:p>
        </xdr:txBody>
      </xdr:sp>
      <xdr:sp macro="" textlink="">
        <xdr:nvSpPr>
          <xdr:cNvPr id="7" name="Rectangle 6">
            <a:extLst>
              <a:ext uri="{FF2B5EF4-FFF2-40B4-BE49-F238E27FC236}">
                <a16:creationId xmlns:a16="http://schemas.microsoft.com/office/drawing/2014/main" id="{D4B49F73-8811-409F-8ED3-3609733DC7EC}"/>
              </a:ext>
            </a:extLst>
          </xdr:cNvPr>
          <xdr:cNvSpPr/>
        </xdr:nvSpPr>
        <xdr:spPr>
          <a:xfrm>
            <a:off x="20202085" y="18695641"/>
            <a:ext cx="934225" cy="314216"/>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 1.1 MAF</a:t>
            </a:r>
          </a:p>
        </xdr:txBody>
      </xdr:sp>
    </xdr:grpSp>
    <xdr:clientData/>
  </xdr:twoCellAnchor>
</xdr:wsDr>
</file>

<file path=xl/drawings/drawing4.xml><?xml version="1.0" encoding="utf-8"?>
<c:userShapes xmlns:c="http://schemas.openxmlformats.org/drawingml/2006/chart">
  <cdr:relSizeAnchor xmlns:cdr="http://schemas.openxmlformats.org/drawingml/2006/chartDrawing">
    <cdr:from>
      <cdr:x>0.87252</cdr:x>
      <cdr:y>0.02637</cdr:y>
    </cdr:from>
    <cdr:to>
      <cdr:x>0.88484</cdr:x>
      <cdr:y>0.0493</cdr:y>
    </cdr:to>
    <cdr:sp macro="" textlink="">
      <cdr:nvSpPr>
        <cdr:cNvPr id="3" name="Oval 2">
          <a:extLst xmlns:a="http://schemas.openxmlformats.org/drawingml/2006/main">
            <a:ext uri="{FF2B5EF4-FFF2-40B4-BE49-F238E27FC236}">
              <a16:creationId xmlns:a16="http://schemas.microsoft.com/office/drawing/2014/main" id="{86B3DE0D-4712-406C-86C1-659C35DC67D9}"/>
            </a:ext>
          </a:extLst>
        </cdr:cNvPr>
        <cdr:cNvSpPr/>
      </cdr:nvSpPr>
      <cdr:spPr>
        <a:xfrm xmlns:a="http://schemas.openxmlformats.org/drawingml/2006/main">
          <a:off x="10436937" y="160756"/>
          <a:ext cx="147379" cy="139811"/>
        </a:xfrm>
        <a:prstGeom xmlns:a="http://schemas.openxmlformats.org/drawingml/2006/main" prst="ellipse">
          <a:avLst/>
        </a:prstGeom>
        <a:solidFill xmlns:a="http://schemas.openxmlformats.org/drawingml/2006/main">
          <a:srgbClr val="FF0000"/>
        </a:solidFill>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ot="0" spcFirstLastPara="0" vert="horz" wrap="square" lIns="91440" tIns="45720" rIns="91440" bIns="45720" numCol="1" spcCol="0" rtlCol="0" fromWordArt="0" anchor="ctr" anchorCtr="0" forceAA="0" compatLnSpc="1">
          <a:prstTxWarp prst="textNoShape">
            <a:avLst/>
          </a:prstTxWarp>
          <a:noAutofit/>
        </a:bodyP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en-US"/>
        </a:p>
      </cdr:txBody>
    </cdr:sp>
  </cdr:relSizeAnchor>
</c:userShapes>
</file>

<file path=xl/drawings/drawing5.xml><?xml version="1.0" encoding="utf-8"?>
<xdr:wsDr xmlns:xdr="http://schemas.openxmlformats.org/drawingml/2006/spreadsheetDrawing" xmlns:a="http://schemas.openxmlformats.org/drawingml/2006/main">
  <xdr:twoCellAnchor>
    <xdr:from>
      <xdr:col>7</xdr:col>
      <xdr:colOff>556260</xdr:colOff>
      <xdr:row>16</xdr:row>
      <xdr:rowOff>83820</xdr:rowOff>
    </xdr:from>
    <xdr:to>
      <xdr:col>26</xdr:col>
      <xdr:colOff>360303</xdr:colOff>
      <xdr:row>49</xdr:row>
      <xdr:rowOff>129993</xdr:rowOff>
    </xdr:to>
    <xdr:graphicFrame macro="">
      <xdr:nvGraphicFramePr>
        <xdr:cNvPr id="2" name="Chart 1">
          <a:extLst>
            <a:ext uri="{FF2B5EF4-FFF2-40B4-BE49-F238E27FC236}">
              <a16:creationId xmlns:a16="http://schemas.microsoft.com/office/drawing/2014/main" id="{00000000-0008-0000-0D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24</xdr:col>
      <xdr:colOff>347663</xdr:colOff>
      <xdr:row>37</xdr:row>
      <xdr:rowOff>47625</xdr:rowOff>
    </xdr:from>
    <xdr:to>
      <xdr:col>26</xdr:col>
      <xdr:colOff>363399</xdr:colOff>
      <xdr:row>46</xdr:row>
      <xdr:rowOff>119187</xdr:rowOff>
    </xdr:to>
    <xdr:grpSp>
      <xdr:nvGrpSpPr>
        <xdr:cNvPr id="3" name="Group 2">
          <a:extLst>
            <a:ext uri="{FF2B5EF4-FFF2-40B4-BE49-F238E27FC236}">
              <a16:creationId xmlns:a16="http://schemas.microsoft.com/office/drawing/2014/main" id="{00000000-0008-0000-0D00-000003000000}"/>
            </a:ext>
          </a:extLst>
        </xdr:cNvPr>
        <xdr:cNvGrpSpPr/>
      </xdr:nvGrpSpPr>
      <xdr:grpSpPr>
        <a:xfrm>
          <a:off x="17172623" y="6814185"/>
          <a:ext cx="1295896" cy="1717482"/>
          <a:chOff x="19955973" y="17598522"/>
          <a:chExt cx="1292086" cy="1700337"/>
        </a:xfrm>
      </xdr:grpSpPr>
      <xdr:grpSp>
        <xdr:nvGrpSpPr>
          <xdr:cNvPr id="4" name="Group 3">
            <a:extLst>
              <a:ext uri="{FF2B5EF4-FFF2-40B4-BE49-F238E27FC236}">
                <a16:creationId xmlns:a16="http://schemas.microsoft.com/office/drawing/2014/main" id="{00000000-0008-0000-0D00-000004000000}"/>
              </a:ext>
            </a:extLst>
          </xdr:cNvPr>
          <xdr:cNvGrpSpPr/>
        </xdr:nvGrpSpPr>
        <xdr:grpSpPr>
          <a:xfrm>
            <a:off x="19955973" y="17598522"/>
            <a:ext cx="1292086" cy="1700337"/>
            <a:chOff x="22991715" y="15799813"/>
            <a:chExt cx="1111840" cy="1685166"/>
          </a:xfrm>
        </xdr:grpSpPr>
        <xdr:grpSp>
          <xdr:nvGrpSpPr>
            <xdr:cNvPr id="8" name="Group 7">
              <a:extLst>
                <a:ext uri="{FF2B5EF4-FFF2-40B4-BE49-F238E27FC236}">
                  <a16:creationId xmlns:a16="http://schemas.microsoft.com/office/drawing/2014/main" id="{00000000-0008-0000-0D00-000008000000}"/>
                </a:ext>
              </a:extLst>
            </xdr:cNvPr>
            <xdr:cNvGrpSpPr/>
          </xdr:nvGrpSpPr>
          <xdr:grpSpPr>
            <a:xfrm>
              <a:off x="22991715" y="15799813"/>
              <a:ext cx="1111840" cy="1685166"/>
              <a:chOff x="18150417" y="6395937"/>
              <a:chExt cx="1114797" cy="1706654"/>
            </a:xfrm>
          </xdr:grpSpPr>
          <xdr:sp macro="" textlink="">
            <xdr:nvSpPr>
              <xdr:cNvPr id="10" name="Rectangle 9">
                <a:extLst>
                  <a:ext uri="{FF2B5EF4-FFF2-40B4-BE49-F238E27FC236}">
                    <a16:creationId xmlns:a16="http://schemas.microsoft.com/office/drawing/2014/main" id="{00000000-0008-0000-0D00-00000A000000}"/>
                  </a:ext>
                </a:extLst>
              </xdr:cNvPr>
              <xdr:cNvSpPr/>
            </xdr:nvSpPr>
            <xdr:spPr>
              <a:xfrm>
                <a:off x="18157523" y="7261963"/>
                <a:ext cx="177800" cy="176741"/>
              </a:xfrm>
              <a:prstGeom prst="rect">
                <a:avLst/>
              </a:prstGeom>
              <a:solidFill>
                <a:schemeClr val="accent5">
                  <a:lumMod val="75000"/>
                </a:schemeClr>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nvGrpSpPr>
              <xdr:cNvPr id="11" name="Group 10">
                <a:extLst>
                  <a:ext uri="{FF2B5EF4-FFF2-40B4-BE49-F238E27FC236}">
                    <a16:creationId xmlns:a16="http://schemas.microsoft.com/office/drawing/2014/main" id="{00000000-0008-0000-0D00-00000B000000}"/>
                  </a:ext>
                </a:extLst>
              </xdr:cNvPr>
              <xdr:cNvGrpSpPr/>
            </xdr:nvGrpSpPr>
            <xdr:grpSpPr>
              <a:xfrm>
                <a:off x="18150417" y="6395937"/>
                <a:ext cx="1114797" cy="1706654"/>
                <a:chOff x="18150417" y="6395937"/>
                <a:chExt cx="1114797" cy="1706654"/>
              </a:xfrm>
            </xdr:grpSpPr>
            <xdr:grpSp>
              <xdr:nvGrpSpPr>
                <xdr:cNvPr id="12" name="Group 11">
                  <a:extLst>
                    <a:ext uri="{FF2B5EF4-FFF2-40B4-BE49-F238E27FC236}">
                      <a16:creationId xmlns:a16="http://schemas.microsoft.com/office/drawing/2014/main" id="{00000000-0008-0000-0D00-00000C000000}"/>
                    </a:ext>
                  </a:extLst>
                </xdr:cNvPr>
                <xdr:cNvGrpSpPr/>
              </xdr:nvGrpSpPr>
              <xdr:grpSpPr>
                <a:xfrm>
                  <a:off x="18150417" y="6440858"/>
                  <a:ext cx="184754" cy="1627875"/>
                  <a:chOff x="18150417" y="6440858"/>
                  <a:chExt cx="184754" cy="1627875"/>
                </a:xfrm>
              </xdr:grpSpPr>
              <xdr:grpSp>
                <xdr:nvGrpSpPr>
                  <xdr:cNvPr id="16" name="Group 15">
                    <a:extLst>
                      <a:ext uri="{FF2B5EF4-FFF2-40B4-BE49-F238E27FC236}">
                        <a16:creationId xmlns:a16="http://schemas.microsoft.com/office/drawing/2014/main" id="{00000000-0008-0000-0D00-000010000000}"/>
                      </a:ext>
                    </a:extLst>
                  </xdr:cNvPr>
                  <xdr:cNvGrpSpPr/>
                </xdr:nvGrpSpPr>
                <xdr:grpSpPr>
                  <a:xfrm>
                    <a:off x="18150417" y="6704544"/>
                    <a:ext cx="182033" cy="1364189"/>
                    <a:chOff x="18150417" y="6704544"/>
                    <a:chExt cx="182033" cy="1364189"/>
                  </a:xfrm>
                </xdr:grpSpPr>
                <xdr:sp macro="" textlink="">
                  <xdr:nvSpPr>
                    <xdr:cNvPr id="18" name="Rectangle 17">
                      <a:extLst>
                        <a:ext uri="{FF2B5EF4-FFF2-40B4-BE49-F238E27FC236}">
                          <a16:creationId xmlns:a16="http://schemas.microsoft.com/office/drawing/2014/main" id="{00000000-0008-0000-0D00-000012000000}"/>
                        </a:ext>
                      </a:extLst>
                    </xdr:cNvPr>
                    <xdr:cNvSpPr/>
                  </xdr:nvSpPr>
                  <xdr:spPr>
                    <a:xfrm>
                      <a:off x="18154650" y="6983781"/>
                      <a:ext cx="177800" cy="176742"/>
                    </a:xfrm>
                    <a:prstGeom prst="rect">
                      <a:avLst/>
                    </a:prstGeom>
                    <a:solidFill>
                      <a:srgbClr val="66CCFF"/>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9" name="Rectangle 18">
                      <a:extLst>
                        <a:ext uri="{FF2B5EF4-FFF2-40B4-BE49-F238E27FC236}">
                          <a16:creationId xmlns:a16="http://schemas.microsoft.com/office/drawing/2014/main" id="{00000000-0008-0000-0D00-000013000000}"/>
                        </a:ext>
                      </a:extLst>
                    </xdr:cNvPr>
                    <xdr:cNvSpPr/>
                  </xdr:nvSpPr>
                  <xdr:spPr>
                    <a:xfrm>
                      <a:off x="18153139" y="6704544"/>
                      <a:ext cx="177799" cy="176741"/>
                    </a:xfrm>
                    <a:prstGeom prst="rect">
                      <a:avLst/>
                    </a:prstGeom>
                    <a:solidFill>
                      <a:schemeClr val="accent1">
                        <a:lumMod val="40000"/>
                        <a:lumOff val="60000"/>
                      </a:schemeClr>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0" name="Rectangle 19">
                      <a:extLst>
                        <a:ext uri="{FF2B5EF4-FFF2-40B4-BE49-F238E27FC236}">
                          <a16:creationId xmlns:a16="http://schemas.microsoft.com/office/drawing/2014/main" id="{00000000-0008-0000-0D00-000014000000}"/>
                        </a:ext>
                      </a:extLst>
                    </xdr:cNvPr>
                    <xdr:cNvSpPr/>
                  </xdr:nvSpPr>
                  <xdr:spPr>
                    <a:xfrm>
                      <a:off x="18150417" y="7891992"/>
                      <a:ext cx="177800" cy="176741"/>
                    </a:xfrm>
                    <a:prstGeom prst="rect">
                      <a:avLst/>
                    </a:prstGeom>
                    <a:solidFill>
                      <a:srgbClr val="FF0000"/>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17" name="Rectangle 16">
                    <a:extLst>
                      <a:ext uri="{FF2B5EF4-FFF2-40B4-BE49-F238E27FC236}">
                        <a16:creationId xmlns:a16="http://schemas.microsoft.com/office/drawing/2014/main" id="{00000000-0008-0000-0D00-000011000000}"/>
                      </a:ext>
                    </a:extLst>
                  </xdr:cNvPr>
                  <xdr:cNvSpPr/>
                </xdr:nvSpPr>
                <xdr:spPr>
                  <a:xfrm>
                    <a:off x="18157371" y="6440858"/>
                    <a:ext cx="177800" cy="176742"/>
                  </a:xfrm>
                  <a:prstGeom prst="rect">
                    <a:avLst/>
                  </a:prstGeom>
                  <a:solidFill>
                    <a:srgbClr val="CCECFF"/>
                  </a:solidFill>
                  <a:ln w="63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13" name="Rectangle 12">
                  <a:extLst>
                    <a:ext uri="{FF2B5EF4-FFF2-40B4-BE49-F238E27FC236}">
                      <a16:creationId xmlns:a16="http://schemas.microsoft.com/office/drawing/2014/main" id="{00000000-0008-0000-0D00-00000D000000}"/>
                    </a:ext>
                  </a:extLst>
                </xdr:cNvPr>
                <xdr:cNvSpPr/>
              </xdr:nvSpPr>
              <xdr:spPr>
                <a:xfrm>
                  <a:off x="18379393" y="6395937"/>
                  <a:ext cx="828979" cy="255218"/>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 0.7</a:t>
                  </a:r>
                  <a:r>
                    <a:rPr lang="en-US" sz="1200" b="1" baseline="0">
                      <a:solidFill>
                        <a:schemeClr val="tx1"/>
                      </a:solidFill>
                    </a:rPr>
                    <a:t> MAF</a:t>
                  </a:r>
                  <a:endParaRPr lang="en-US" sz="1200" b="1">
                    <a:solidFill>
                      <a:schemeClr val="tx1"/>
                    </a:solidFill>
                  </a:endParaRPr>
                </a:p>
              </xdr:txBody>
            </xdr:sp>
            <xdr:sp macro="" textlink="">
              <xdr:nvSpPr>
                <xdr:cNvPr id="14" name="Rectangle 13">
                  <a:extLst>
                    <a:ext uri="{FF2B5EF4-FFF2-40B4-BE49-F238E27FC236}">
                      <a16:creationId xmlns:a16="http://schemas.microsoft.com/office/drawing/2014/main" id="{00000000-0008-0000-0D00-00000E000000}"/>
                    </a:ext>
                  </a:extLst>
                </xdr:cNvPr>
                <xdr:cNvSpPr/>
              </xdr:nvSpPr>
              <xdr:spPr>
                <a:xfrm>
                  <a:off x="18377458" y="6650567"/>
                  <a:ext cx="806040" cy="315383"/>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 0.8 MAF</a:t>
                  </a:r>
                </a:p>
              </xdr:txBody>
            </xdr:sp>
            <xdr:sp macro="" textlink="">
              <xdr:nvSpPr>
                <xdr:cNvPr id="15" name="Rectangle 14">
                  <a:extLst>
                    <a:ext uri="{FF2B5EF4-FFF2-40B4-BE49-F238E27FC236}">
                      <a16:creationId xmlns:a16="http://schemas.microsoft.com/office/drawing/2014/main" id="{00000000-0008-0000-0D00-00000F000000}"/>
                    </a:ext>
                  </a:extLst>
                </xdr:cNvPr>
                <xdr:cNvSpPr/>
              </xdr:nvSpPr>
              <xdr:spPr>
                <a:xfrm>
                  <a:off x="18352932" y="7844077"/>
                  <a:ext cx="912282" cy="258514"/>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 Ideal</a:t>
                  </a:r>
                  <a:r>
                    <a:rPr lang="en-US" sz="1200" b="1" baseline="0">
                      <a:solidFill>
                        <a:schemeClr val="tx1"/>
                      </a:solidFill>
                    </a:rPr>
                    <a:t> </a:t>
                  </a:r>
                  <a:r>
                    <a:rPr lang="en-US" sz="1200" b="1">
                      <a:solidFill>
                        <a:schemeClr val="tx1"/>
                      </a:solidFill>
                    </a:rPr>
                    <a:t>Point</a:t>
                  </a:r>
                </a:p>
              </xdr:txBody>
            </xdr:sp>
          </xdr:grpSp>
        </xdr:grpSp>
        <xdr:sp macro="" textlink="">
          <xdr:nvSpPr>
            <xdr:cNvPr id="9" name="Rectangle 8">
              <a:extLst>
                <a:ext uri="{FF2B5EF4-FFF2-40B4-BE49-F238E27FC236}">
                  <a16:creationId xmlns:a16="http://schemas.microsoft.com/office/drawing/2014/main" id="{00000000-0008-0000-0D00-000009000000}"/>
                </a:ext>
              </a:extLst>
            </xdr:cNvPr>
            <xdr:cNvSpPr/>
          </xdr:nvSpPr>
          <xdr:spPr>
            <a:xfrm>
              <a:off x="22994450" y="16952514"/>
              <a:ext cx="177800" cy="174564"/>
            </a:xfrm>
            <a:prstGeom prst="rect">
              <a:avLst/>
            </a:prstGeom>
            <a:solidFill>
              <a:schemeClr val="accent1">
                <a:lumMod val="50000"/>
              </a:schemeClr>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5" name="Rectangle 4">
            <a:extLst>
              <a:ext uri="{FF2B5EF4-FFF2-40B4-BE49-F238E27FC236}">
                <a16:creationId xmlns:a16="http://schemas.microsoft.com/office/drawing/2014/main" id="{00000000-0008-0000-0D00-000005000000}"/>
              </a:ext>
            </a:extLst>
          </xdr:cNvPr>
          <xdr:cNvSpPr/>
        </xdr:nvSpPr>
        <xdr:spPr>
          <a:xfrm>
            <a:off x="20206203" y="18115042"/>
            <a:ext cx="934225" cy="314216"/>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 0.9 MAF</a:t>
            </a:r>
          </a:p>
        </xdr:txBody>
      </xdr:sp>
      <xdr:sp macro="" textlink="">
        <xdr:nvSpPr>
          <xdr:cNvPr id="6" name="Rectangle 5">
            <a:extLst>
              <a:ext uri="{FF2B5EF4-FFF2-40B4-BE49-F238E27FC236}">
                <a16:creationId xmlns:a16="http://schemas.microsoft.com/office/drawing/2014/main" id="{00000000-0008-0000-0D00-000006000000}"/>
              </a:ext>
            </a:extLst>
          </xdr:cNvPr>
          <xdr:cNvSpPr/>
        </xdr:nvSpPr>
        <xdr:spPr>
          <a:xfrm>
            <a:off x="20206203" y="18397802"/>
            <a:ext cx="934225" cy="314216"/>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 1.0 MAF</a:t>
            </a:r>
          </a:p>
        </xdr:txBody>
      </xdr:sp>
      <xdr:sp macro="" textlink="">
        <xdr:nvSpPr>
          <xdr:cNvPr id="7" name="Rectangle 6">
            <a:extLst>
              <a:ext uri="{FF2B5EF4-FFF2-40B4-BE49-F238E27FC236}">
                <a16:creationId xmlns:a16="http://schemas.microsoft.com/office/drawing/2014/main" id="{00000000-0008-0000-0D00-000007000000}"/>
              </a:ext>
            </a:extLst>
          </xdr:cNvPr>
          <xdr:cNvSpPr/>
        </xdr:nvSpPr>
        <xdr:spPr>
          <a:xfrm>
            <a:off x="20202085" y="18695641"/>
            <a:ext cx="934225" cy="314216"/>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 1.1 MAF</a:t>
            </a:r>
          </a:p>
        </xdr:txBody>
      </xdr:sp>
    </xdr:grpSp>
    <xdr:clientData/>
  </xdr:twoCellAnchor>
</xdr:wsDr>
</file>

<file path=xl/drawings/drawing6.xml><?xml version="1.0" encoding="utf-8"?>
<c:userShapes xmlns:c="http://schemas.openxmlformats.org/drawingml/2006/chart">
  <cdr:relSizeAnchor xmlns:cdr="http://schemas.openxmlformats.org/drawingml/2006/chartDrawing">
    <cdr:from>
      <cdr:x>0.87252</cdr:x>
      <cdr:y>0.02637</cdr:y>
    </cdr:from>
    <cdr:to>
      <cdr:x>0.88484</cdr:x>
      <cdr:y>0.0493</cdr:y>
    </cdr:to>
    <cdr:sp macro="" textlink="">
      <cdr:nvSpPr>
        <cdr:cNvPr id="3" name="Oval 2">
          <a:extLst xmlns:a="http://schemas.openxmlformats.org/drawingml/2006/main">
            <a:ext uri="{FF2B5EF4-FFF2-40B4-BE49-F238E27FC236}">
              <a16:creationId xmlns:a16="http://schemas.microsoft.com/office/drawing/2014/main" id="{86B3DE0D-4712-406C-86C1-659C35DC67D9}"/>
            </a:ext>
          </a:extLst>
        </cdr:cNvPr>
        <cdr:cNvSpPr/>
      </cdr:nvSpPr>
      <cdr:spPr>
        <a:xfrm xmlns:a="http://schemas.openxmlformats.org/drawingml/2006/main">
          <a:off x="10436937" y="160756"/>
          <a:ext cx="147379" cy="139811"/>
        </a:xfrm>
        <a:prstGeom xmlns:a="http://schemas.openxmlformats.org/drawingml/2006/main" prst="ellipse">
          <a:avLst/>
        </a:prstGeom>
        <a:solidFill xmlns:a="http://schemas.openxmlformats.org/drawingml/2006/main">
          <a:srgbClr val="FF0000"/>
        </a:solidFill>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ot="0" spcFirstLastPara="0" vert="horz" wrap="square" lIns="91440" tIns="45720" rIns="91440" bIns="45720" numCol="1" spcCol="0" rtlCol="0" fromWordArt="0" anchor="ctr" anchorCtr="0" forceAA="0" compatLnSpc="1">
          <a:prstTxWarp prst="textNoShape">
            <a:avLst/>
          </a:prstTxWarp>
          <a:noAutofit/>
        </a:bodyP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en-US"/>
        </a:p>
      </cdr:txBody>
    </cdr:sp>
  </cdr:relSizeAnchor>
</c:userShapes>
</file>

<file path=xl/drawings/drawing7.xml><?xml version="1.0" encoding="utf-8"?>
<xdr:wsDr xmlns:xdr="http://schemas.openxmlformats.org/drawingml/2006/spreadsheetDrawing" xmlns:a="http://schemas.openxmlformats.org/drawingml/2006/main">
  <xdr:twoCellAnchor>
    <xdr:from>
      <xdr:col>19</xdr:col>
      <xdr:colOff>28574</xdr:colOff>
      <xdr:row>8</xdr:row>
      <xdr:rowOff>1904</xdr:rowOff>
    </xdr:from>
    <xdr:to>
      <xdr:col>38</xdr:col>
      <xdr:colOff>28575</xdr:colOff>
      <xdr:row>42</xdr:row>
      <xdr:rowOff>33337</xdr:rowOff>
    </xdr:to>
    <xdr:grpSp>
      <xdr:nvGrpSpPr>
        <xdr:cNvPr id="2" name="Group 1">
          <a:extLst>
            <a:ext uri="{FF2B5EF4-FFF2-40B4-BE49-F238E27FC236}">
              <a16:creationId xmlns:a16="http://schemas.microsoft.com/office/drawing/2014/main" id="{939073E1-54AD-4A22-B55E-2DCA8B5EAD3F}"/>
            </a:ext>
          </a:extLst>
        </xdr:cNvPr>
        <xdr:cNvGrpSpPr/>
      </xdr:nvGrpSpPr>
      <xdr:grpSpPr>
        <a:xfrm>
          <a:off x="15483655" y="3178952"/>
          <a:ext cx="12142839" cy="6846417"/>
          <a:chOff x="13125449" y="2447924"/>
          <a:chExt cx="12125326" cy="6443663"/>
        </a:xfrm>
      </xdr:grpSpPr>
      <xdr:graphicFrame macro="">
        <xdr:nvGraphicFramePr>
          <xdr:cNvPr id="3" name="Chart 2">
            <a:extLst>
              <a:ext uri="{FF2B5EF4-FFF2-40B4-BE49-F238E27FC236}">
                <a16:creationId xmlns:a16="http://schemas.microsoft.com/office/drawing/2014/main" id="{56AC4455-BECB-4B69-BFEA-535A7F6D072C}"/>
              </a:ext>
            </a:extLst>
          </xdr:cNvPr>
          <xdr:cNvGraphicFramePr>
            <a:graphicFrameLocks/>
          </xdr:cNvGraphicFramePr>
        </xdr:nvGraphicFramePr>
        <xdr:xfrm>
          <a:off x="13125449" y="2447924"/>
          <a:ext cx="12125326" cy="6443663"/>
        </xdr:xfrm>
        <a:graphic>
          <a:graphicData uri="http://schemas.openxmlformats.org/drawingml/2006/chart">
            <c:chart xmlns:c="http://schemas.openxmlformats.org/drawingml/2006/chart" xmlns:r="http://schemas.openxmlformats.org/officeDocument/2006/relationships" r:id="rId1"/>
          </a:graphicData>
        </a:graphic>
      </xdr:graphicFrame>
      <xdr:grpSp>
        <xdr:nvGrpSpPr>
          <xdr:cNvPr id="4" name="Group 3">
            <a:extLst>
              <a:ext uri="{FF2B5EF4-FFF2-40B4-BE49-F238E27FC236}">
                <a16:creationId xmlns:a16="http://schemas.microsoft.com/office/drawing/2014/main" id="{18D92AC5-1E62-4023-BA4F-FBFCC1E381D1}"/>
              </a:ext>
            </a:extLst>
          </xdr:cNvPr>
          <xdr:cNvGrpSpPr/>
        </xdr:nvGrpSpPr>
        <xdr:grpSpPr>
          <a:xfrm>
            <a:off x="13954125" y="8290413"/>
            <a:ext cx="10984974" cy="304155"/>
            <a:chOff x="943456" y="6151576"/>
            <a:chExt cx="10984974" cy="304155"/>
          </a:xfrm>
        </xdr:grpSpPr>
        <xdr:grpSp>
          <xdr:nvGrpSpPr>
            <xdr:cNvPr id="204" name="Group 203">
              <a:extLst>
                <a:ext uri="{FF2B5EF4-FFF2-40B4-BE49-F238E27FC236}">
                  <a16:creationId xmlns:a16="http://schemas.microsoft.com/office/drawing/2014/main" id="{41AFB22F-3DAA-4EFA-96A7-0CE5759DCDBB}"/>
                </a:ext>
              </a:extLst>
            </xdr:cNvPr>
            <xdr:cNvGrpSpPr/>
          </xdr:nvGrpSpPr>
          <xdr:grpSpPr>
            <a:xfrm>
              <a:off x="943456" y="6151576"/>
              <a:ext cx="2928129" cy="207198"/>
              <a:chOff x="755540" y="5813937"/>
              <a:chExt cx="2928129" cy="207165"/>
            </a:xfrm>
          </xdr:grpSpPr>
          <xdr:sp macro="" textlink="">
            <xdr:nvSpPr>
              <xdr:cNvPr id="230" name="TextBox 77">
                <a:extLst>
                  <a:ext uri="{FF2B5EF4-FFF2-40B4-BE49-F238E27FC236}">
                    <a16:creationId xmlns:a16="http://schemas.microsoft.com/office/drawing/2014/main" id="{EF0A5D81-58B1-4C2D-B788-EF30E6CD4CF6}"/>
                  </a:ext>
                </a:extLst>
              </xdr:cNvPr>
              <xdr:cNvSpPr txBox="1"/>
            </xdr:nvSpPr>
            <xdr:spPr>
              <a:xfrm>
                <a:off x="755540" y="5823046"/>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100">
                    <a:solidFill>
                      <a:schemeClr val="tx1">
                        <a:lumMod val="65000"/>
                        <a:lumOff val="35000"/>
                      </a:schemeClr>
                    </a:solidFill>
                    <a:latin typeface="Calibri" panose="020F0502020204030204" pitchFamily="34" charset="0"/>
                    <a:ea typeface="Calibri" panose="020F0502020204030204" pitchFamily="34" charset="0"/>
                    <a:cs typeface="Times New Roman" panose="02020603050405020304" pitchFamily="18" charset="0"/>
                  </a:rPr>
                  <a:t>d1</a:t>
                </a:r>
                <a:endParaRPr lang="en-US" sz="16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1" name="TextBox 77">
                <a:extLst>
                  <a:ext uri="{FF2B5EF4-FFF2-40B4-BE49-F238E27FC236}">
                    <a16:creationId xmlns:a16="http://schemas.microsoft.com/office/drawing/2014/main" id="{DB185727-169E-42C4-8ECA-1C54E96A3479}"/>
                  </a:ext>
                </a:extLst>
              </xdr:cNvPr>
              <xdr:cNvSpPr txBox="1"/>
            </xdr:nvSpPr>
            <xdr:spPr>
              <a:xfrm>
                <a:off x="1149195" y="5813937"/>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100">
                    <a:solidFill>
                      <a:schemeClr val="tx1">
                        <a:lumMod val="65000"/>
                        <a:lumOff val="35000"/>
                      </a:schemeClr>
                    </a:solidFill>
                    <a:latin typeface="Calibri" panose="020F0502020204030204" pitchFamily="34" charset="0"/>
                    <a:ea typeface="Calibri" panose="020F0502020204030204" pitchFamily="34" charset="0"/>
                    <a:cs typeface="Times New Roman" panose="02020603050405020304" pitchFamily="18" charset="0"/>
                  </a:rPr>
                  <a:t>d2</a:t>
                </a:r>
                <a:endParaRPr lang="en-US" sz="16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2" name="TextBox 77">
                <a:extLst>
                  <a:ext uri="{FF2B5EF4-FFF2-40B4-BE49-F238E27FC236}">
                    <a16:creationId xmlns:a16="http://schemas.microsoft.com/office/drawing/2014/main" id="{AD5BF2A4-A26D-4B1E-8399-E4F797996D2A}"/>
                  </a:ext>
                </a:extLst>
              </xdr:cNvPr>
              <xdr:cNvSpPr txBox="1"/>
            </xdr:nvSpPr>
            <xdr:spPr>
              <a:xfrm>
                <a:off x="2599268" y="5823520"/>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100">
                    <a:solidFill>
                      <a:schemeClr val="tx1">
                        <a:lumMod val="65000"/>
                        <a:lumOff val="35000"/>
                      </a:schemeClr>
                    </a:solidFill>
                    <a:latin typeface="Calibri" panose="020F0502020204030204" pitchFamily="34" charset="0"/>
                    <a:ea typeface="Calibri" panose="020F0502020204030204" pitchFamily="34" charset="0"/>
                    <a:cs typeface="Times New Roman" panose="02020603050405020304" pitchFamily="18" charset="0"/>
                  </a:rPr>
                  <a:t>d6</a:t>
                </a:r>
                <a:endParaRPr lang="en-US" sz="16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3" name="TextBox 77">
                <a:extLst>
                  <a:ext uri="{FF2B5EF4-FFF2-40B4-BE49-F238E27FC236}">
                    <a16:creationId xmlns:a16="http://schemas.microsoft.com/office/drawing/2014/main" id="{3782A232-F0BF-44D0-9C88-20FF05E1C9E7}"/>
                  </a:ext>
                </a:extLst>
              </xdr:cNvPr>
              <xdr:cNvSpPr txBox="1"/>
            </xdr:nvSpPr>
            <xdr:spPr>
              <a:xfrm>
                <a:off x="2231715" y="5828074"/>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100">
                    <a:solidFill>
                      <a:schemeClr val="tx1">
                        <a:lumMod val="65000"/>
                        <a:lumOff val="35000"/>
                      </a:schemeClr>
                    </a:solidFill>
                    <a:latin typeface="Calibri" panose="020F0502020204030204" pitchFamily="34" charset="0"/>
                    <a:ea typeface="Calibri" panose="020F0502020204030204" pitchFamily="34" charset="0"/>
                    <a:cs typeface="Times New Roman" panose="02020603050405020304" pitchFamily="18" charset="0"/>
                  </a:rPr>
                  <a:t>d5</a:t>
                </a:r>
                <a:endParaRPr lang="en-US" sz="16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4" name="TextBox 77">
                <a:extLst>
                  <a:ext uri="{FF2B5EF4-FFF2-40B4-BE49-F238E27FC236}">
                    <a16:creationId xmlns:a16="http://schemas.microsoft.com/office/drawing/2014/main" id="{48D487C8-DD4C-475F-B495-D6DF3539E82A}"/>
                  </a:ext>
                </a:extLst>
              </xdr:cNvPr>
              <xdr:cNvSpPr txBox="1"/>
            </xdr:nvSpPr>
            <xdr:spPr>
              <a:xfrm>
                <a:off x="1868634" y="5822810"/>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100">
                    <a:solidFill>
                      <a:schemeClr val="tx1">
                        <a:lumMod val="65000"/>
                        <a:lumOff val="35000"/>
                      </a:schemeClr>
                    </a:solidFill>
                    <a:latin typeface="Calibri" panose="020F0502020204030204" pitchFamily="34" charset="0"/>
                    <a:ea typeface="Calibri" panose="020F0502020204030204" pitchFamily="34" charset="0"/>
                    <a:cs typeface="Times New Roman" panose="02020603050405020304" pitchFamily="18" charset="0"/>
                  </a:rPr>
                  <a:t>d4</a:t>
                </a:r>
                <a:endParaRPr lang="en-US" sz="16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5" name="TextBox 77">
                <a:extLst>
                  <a:ext uri="{FF2B5EF4-FFF2-40B4-BE49-F238E27FC236}">
                    <a16:creationId xmlns:a16="http://schemas.microsoft.com/office/drawing/2014/main" id="{6294C26B-52C6-46BD-92E1-9662437A61D2}"/>
                  </a:ext>
                </a:extLst>
              </xdr:cNvPr>
              <xdr:cNvSpPr txBox="1"/>
            </xdr:nvSpPr>
            <xdr:spPr>
              <a:xfrm>
                <a:off x="1522634" y="5819428"/>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100">
                    <a:solidFill>
                      <a:schemeClr val="tx1">
                        <a:lumMod val="65000"/>
                        <a:lumOff val="35000"/>
                      </a:schemeClr>
                    </a:solidFill>
                    <a:latin typeface="Calibri" panose="020F0502020204030204" pitchFamily="34" charset="0"/>
                    <a:ea typeface="Calibri" panose="020F0502020204030204" pitchFamily="34" charset="0"/>
                    <a:cs typeface="Times New Roman" panose="02020603050405020304" pitchFamily="18" charset="0"/>
                  </a:rPr>
                  <a:t>d3</a:t>
                </a:r>
                <a:endParaRPr lang="en-US" sz="16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6" name="TextBox 77">
                <a:extLst>
                  <a:ext uri="{FF2B5EF4-FFF2-40B4-BE49-F238E27FC236}">
                    <a16:creationId xmlns:a16="http://schemas.microsoft.com/office/drawing/2014/main" id="{801E6637-13D4-48E5-8A8B-0810D165EF0D}"/>
                  </a:ext>
                </a:extLst>
              </xdr:cNvPr>
              <xdr:cNvSpPr txBox="1"/>
            </xdr:nvSpPr>
            <xdr:spPr>
              <a:xfrm>
                <a:off x="3340297" y="5836477"/>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100">
                    <a:solidFill>
                      <a:schemeClr val="tx1">
                        <a:lumMod val="65000"/>
                        <a:lumOff val="35000"/>
                      </a:schemeClr>
                    </a:solidFill>
                    <a:latin typeface="Calibri" panose="020F0502020204030204" pitchFamily="34" charset="0"/>
                    <a:ea typeface="Calibri" panose="020F0502020204030204" pitchFamily="34" charset="0"/>
                    <a:cs typeface="Times New Roman" panose="02020603050405020304" pitchFamily="18" charset="0"/>
                  </a:rPr>
                  <a:t>d8</a:t>
                </a:r>
                <a:endParaRPr lang="en-US" sz="16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7" name="TextBox 77">
                <a:extLst>
                  <a:ext uri="{FF2B5EF4-FFF2-40B4-BE49-F238E27FC236}">
                    <a16:creationId xmlns:a16="http://schemas.microsoft.com/office/drawing/2014/main" id="{2053F451-D18C-4E63-8529-FEABBA4DDB66}"/>
                  </a:ext>
                </a:extLst>
              </xdr:cNvPr>
              <xdr:cNvSpPr txBox="1"/>
            </xdr:nvSpPr>
            <xdr:spPr>
              <a:xfrm>
                <a:off x="2966551" y="5828605"/>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100">
                    <a:solidFill>
                      <a:schemeClr val="tx1">
                        <a:lumMod val="65000"/>
                        <a:lumOff val="35000"/>
                      </a:schemeClr>
                    </a:solidFill>
                    <a:latin typeface="Calibri" panose="020F0502020204030204" pitchFamily="34" charset="0"/>
                    <a:ea typeface="Calibri" panose="020F0502020204030204" pitchFamily="34" charset="0"/>
                    <a:cs typeface="Times New Roman" panose="02020603050405020304" pitchFamily="18" charset="0"/>
                  </a:rPr>
                  <a:t>d7</a:t>
                </a:r>
                <a:endParaRPr lang="en-US" sz="16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grpSp>
        <xdr:sp macro="" textlink="">
          <xdr:nvSpPr>
            <xdr:cNvPr id="205" name="TextBox 77">
              <a:extLst>
                <a:ext uri="{FF2B5EF4-FFF2-40B4-BE49-F238E27FC236}">
                  <a16:creationId xmlns:a16="http://schemas.microsoft.com/office/drawing/2014/main" id="{698477C0-0208-439A-9F6B-A7C279FE6B0D}"/>
                </a:ext>
              </a:extLst>
            </xdr:cNvPr>
            <xdr:cNvSpPr txBox="1"/>
          </xdr:nvSpPr>
          <xdr:spPr>
            <a:xfrm>
              <a:off x="3853051" y="6175372"/>
              <a:ext cx="343407" cy="18464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100">
                  <a:solidFill>
                    <a:schemeClr val="tx1">
                      <a:lumMod val="65000"/>
                      <a:lumOff val="35000"/>
                    </a:schemeClr>
                  </a:solidFill>
                  <a:latin typeface="Calibri" panose="020F0502020204030204" pitchFamily="34" charset="0"/>
                  <a:ea typeface="Calibri" panose="020F0502020204030204" pitchFamily="34" charset="0"/>
                  <a:cs typeface="Times New Roman" panose="02020603050405020304" pitchFamily="18" charset="0"/>
                </a:rPr>
                <a:t>d9</a:t>
              </a:r>
              <a:endParaRPr lang="en-US" sz="16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grpSp>
          <xdr:nvGrpSpPr>
            <xdr:cNvPr id="206" name="Group 205">
              <a:extLst>
                <a:ext uri="{FF2B5EF4-FFF2-40B4-BE49-F238E27FC236}">
                  <a16:creationId xmlns:a16="http://schemas.microsoft.com/office/drawing/2014/main" id="{71D0C225-762F-4EDF-9696-E8CF64D66FE2}"/>
                </a:ext>
              </a:extLst>
            </xdr:cNvPr>
            <xdr:cNvGrpSpPr/>
          </xdr:nvGrpSpPr>
          <xdr:grpSpPr>
            <a:xfrm>
              <a:off x="4183271" y="6165570"/>
              <a:ext cx="2253966" cy="244503"/>
              <a:chOff x="4063436" y="5827722"/>
              <a:chExt cx="2254039" cy="244487"/>
            </a:xfrm>
          </xdr:grpSpPr>
          <xdr:sp macro="" textlink="">
            <xdr:nvSpPr>
              <xdr:cNvPr id="224" name="TextBox 77">
                <a:extLst>
                  <a:ext uri="{FF2B5EF4-FFF2-40B4-BE49-F238E27FC236}">
                    <a16:creationId xmlns:a16="http://schemas.microsoft.com/office/drawing/2014/main" id="{E5D2CF55-3F8D-4600-A2C1-512E973D8055}"/>
                  </a:ext>
                </a:extLst>
              </xdr:cNvPr>
              <xdr:cNvSpPr txBox="1"/>
            </xdr:nvSpPr>
            <xdr:spPr>
              <a:xfrm>
                <a:off x="4063436" y="5841726"/>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100">
                    <a:solidFill>
                      <a:schemeClr val="tx1">
                        <a:lumMod val="65000"/>
                        <a:lumOff val="35000"/>
                      </a:schemeClr>
                    </a:solidFill>
                    <a:latin typeface="Calibri" panose="020F0502020204030204" pitchFamily="34" charset="0"/>
                    <a:ea typeface="Calibri" panose="020F0502020204030204" pitchFamily="34" charset="0"/>
                    <a:cs typeface="Times New Roman" panose="02020603050405020304" pitchFamily="18" charset="0"/>
                  </a:rPr>
                  <a:t>d10</a:t>
                </a:r>
                <a:endParaRPr lang="en-US" sz="16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5" name="TextBox 77">
                <a:extLst>
                  <a:ext uri="{FF2B5EF4-FFF2-40B4-BE49-F238E27FC236}">
                    <a16:creationId xmlns:a16="http://schemas.microsoft.com/office/drawing/2014/main" id="{4CF29908-2394-4C52-9A54-88111E99B5F5}"/>
                  </a:ext>
                </a:extLst>
              </xdr:cNvPr>
              <xdr:cNvSpPr txBox="1"/>
            </xdr:nvSpPr>
            <xdr:spPr>
              <a:xfrm>
                <a:off x="5568233" y="5827722"/>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100">
                    <a:solidFill>
                      <a:schemeClr val="tx1">
                        <a:lumMod val="65000"/>
                        <a:lumOff val="35000"/>
                      </a:schemeClr>
                    </a:solidFill>
                    <a:latin typeface="Calibri" panose="020F0502020204030204" pitchFamily="34" charset="0"/>
                    <a:ea typeface="Calibri" panose="020F0502020204030204" pitchFamily="34" charset="0"/>
                    <a:cs typeface="Times New Roman" panose="02020603050405020304" pitchFamily="18" charset="0"/>
                  </a:rPr>
                  <a:t>d14</a:t>
                </a:r>
                <a:endParaRPr lang="en-US" sz="16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6" name="TextBox 77">
                <a:extLst>
                  <a:ext uri="{FF2B5EF4-FFF2-40B4-BE49-F238E27FC236}">
                    <a16:creationId xmlns:a16="http://schemas.microsoft.com/office/drawing/2014/main" id="{CDA84BC0-4EDA-46AB-B621-D717217FE823}"/>
                  </a:ext>
                </a:extLst>
              </xdr:cNvPr>
              <xdr:cNvSpPr txBox="1"/>
            </xdr:nvSpPr>
            <xdr:spPr>
              <a:xfrm>
                <a:off x="5189494" y="5847499"/>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100">
                    <a:solidFill>
                      <a:schemeClr val="tx1">
                        <a:lumMod val="65000"/>
                        <a:lumOff val="35000"/>
                      </a:schemeClr>
                    </a:solidFill>
                    <a:latin typeface="Calibri" panose="020F0502020204030204" pitchFamily="34" charset="0"/>
                    <a:ea typeface="Calibri" panose="020F0502020204030204" pitchFamily="34" charset="0"/>
                    <a:cs typeface="Times New Roman" panose="02020603050405020304" pitchFamily="18" charset="0"/>
                  </a:rPr>
                  <a:t>d13</a:t>
                </a:r>
                <a:endParaRPr lang="en-US" sz="16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7" name="TextBox 77">
                <a:extLst>
                  <a:ext uri="{FF2B5EF4-FFF2-40B4-BE49-F238E27FC236}">
                    <a16:creationId xmlns:a16="http://schemas.microsoft.com/office/drawing/2014/main" id="{532A616C-6791-4FE5-A100-537E5ABDD73E}"/>
                  </a:ext>
                </a:extLst>
              </xdr:cNvPr>
              <xdr:cNvSpPr txBox="1"/>
            </xdr:nvSpPr>
            <xdr:spPr>
              <a:xfrm>
                <a:off x="5910902" y="5830125"/>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100">
                    <a:solidFill>
                      <a:schemeClr val="tx1">
                        <a:lumMod val="65000"/>
                        <a:lumOff val="35000"/>
                      </a:schemeClr>
                    </a:solidFill>
                    <a:latin typeface="Calibri" panose="020F0502020204030204" pitchFamily="34" charset="0"/>
                    <a:ea typeface="Calibri" panose="020F0502020204030204" pitchFamily="34" charset="0"/>
                    <a:cs typeface="Times New Roman" panose="02020603050405020304" pitchFamily="18" charset="0"/>
                  </a:rPr>
                  <a:t>d15</a:t>
                </a:r>
                <a:endParaRPr lang="en-US" sz="16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8" name="TextBox 77">
                <a:extLst>
                  <a:ext uri="{FF2B5EF4-FFF2-40B4-BE49-F238E27FC236}">
                    <a16:creationId xmlns:a16="http://schemas.microsoft.com/office/drawing/2014/main" id="{E4C554F2-2454-4D37-BE31-001F824BF74E}"/>
                  </a:ext>
                </a:extLst>
              </xdr:cNvPr>
              <xdr:cNvSpPr txBox="1"/>
            </xdr:nvSpPr>
            <xdr:spPr>
              <a:xfrm>
                <a:off x="4432087" y="5849058"/>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100">
                    <a:solidFill>
                      <a:schemeClr val="tx1">
                        <a:lumMod val="65000"/>
                        <a:lumOff val="35000"/>
                      </a:schemeClr>
                    </a:solidFill>
                    <a:latin typeface="Calibri" panose="020F0502020204030204" pitchFamily="34" charset="0"/>
                    <a:ea typeface="Calibri" panose="020F0502020204030204" pitchFamily="34" charset="0"/>
                    <a:cs typeface="Times New Roman" panose="02020603050405020304" pitchFamily="18" charset="0"/>
                  </a:rPr>
                  <a:t>d11</a:t>
                </a:r>
                <a:endParaRPr lang="en-US" sz="16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9" name="TextBox 77">
                <a:extLst>
                  <a:ext uri="{FF2B5EF4-FFF2-40B4-BE49-F238E27FC236}">
                    <a16:creationId xmlns:a16="http://schemas.microsoft.com/office/drawing/2014/main" id="{5B987D36-371B-42A3-B622-6BC2FB88FD9C}"/>
                  </a:ext>
                </a:extLst>
              </xdr:cNvPr>
              <xdr:cNvSpPr txBox="1"/>
            </xdr:nvSpPr>
            <xdr:spPr>
              <a:xfrm>
                <a:off x="4797172" y="5847499"/>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100">
                    <a:solidFill>
                      <a:schemeClr val="tx1">
                        <a:lumMod val="65000"/>
                        <a:lumOff val="35000"/>
                      </a:schemeClr>
                    </a:solidFill>
                    <a:latin typeface="Calibri" panose="020F0502020204030204" pitchFamily="34" charset="0"/>
                    <a:ea typeface="Calibri" panose="020F0502020204030204" pitchFamily="34" charset="0"/>
                    <a:cs typeface="Times New Roman" panose="02020603050405020304" pitchFamily="18" charset="0"/>
                  </a:rPr>
                  <a:t>d12</a:t>
                </a:r>
              </a:p>
              <a:p>
                <a:pPr marL="0" marR="0">
                  <a:lnSpc>
                    <a:spcPct val="107000"/>
                  </a:lnSpc>
                  <a:spcBef>
                    <a:spcPts val="0"/>
                  </a:spcBef>
                  <a:spcAft>
                    <a:spcPts val="800"/>
                  </a:spcAft>
                </a:pPr>
                <a:endParaRPr lang="en-US" sz="16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grpSp>
        <xdr:grpSp>
          <xdr:nvGrpSpPr>
            <xdr:cNvPr id="207" name="Group 206">
              <a:extLst>
                <a:ext uri="{FF2B5EF4-FFF2-40B4-BE49-F238E27FC236}">
                  <a16:creationId xmlns:a16="http://schemas.microsoft.com/office/drawing/2014/main" id="{399C442A-C717-4F39-8B03-773CBB1AC9A3}"/>
                </a:ext>
              </a:extLst>
            </xdr:cNvPr>
            <xdr:cNvGrpSpPr/>
          </xdr:nvGrpSpPr>
          <xdr:grpSpPr>
            <a:xfrm>
              <a:off x="6406278" y="6169645"/>
              <a:ext cx="2234916" cy="240673"/>
              <a:chOff x="4082487" y="5812619"/>
              <a:chExt cx="2234988" cy="240657"/>
            </a:xfrm>
          </xdr:grpSpPr>
          <xdr:sp macro="" textlink="">
            <xdr:nvSpPr>
              <xdr:cNvPr id="218" name="TextBox 77">
                <a:extLst>
                  <a:ext uri="{FF2B5EF4-FFF2-40B4-BE49-F238E27FC236}">
                    <a16:creationId xmlns:a16="http://schemas.microsoft.com/office/drawing/2014/main" id="{C40F5350-A62A-45DA-98A1-3606A813808C}"/>
                  </a:ext>
                </a:extLst>
              </xdr:cNvPr>
              <xdr:cNvSpPr txBox="1"/>
            </xdr:nvSpPr>
            <xdr:spPr>
              <a:xfrm>
                <a:off x="4082487" y="5814397"/>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100">
                    <a:solidFill>
                      <a:schemeClr val="tx1">
                        <a:lumMod val="65000"/>
                        <a:lumOff val="35000"/>
                      </a:schemeClr>
                    </a:solidFill>
                    <a:latin typeface="Calibri" panose="020F0502020204030204" pitchFamily="34" charset="0"/>
                    <a:ea typeface="Calibri" panose="020F0502020204030204" pitchFamily="34" charset="0"/>
                    <a:cs typeface="Times New Roman" panose="02020603050405020304" pitchFamily="18" charset="0"/>
                  </a:rPr>
                  <a:t>d16</a:t>
                </a:r>
                <a:endParaRPr lang="en-US" sz="16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9" name="TextBox 77">
                <a:extLst>
                  <a:ext uri="{FF2B5EF4-FFF2-40B4-BE49-F238E27FC236}">
                    <a16:creationId xmlns:a16="http://schemas.microsoft.com/office/drawing/2014/main" id="{07CD9B46-A7BA-4C6F-AF07-26C0EFBDCB5C}"/>
                  </a:ext>
                </a:extLst>
              </xdr:cNvPr>
              <xdr:cNvSpPr txBox="1"/>
            </xdr:nvSpPr>
            <xdr:spPr>
              <a:xfrm>
                <a:off x="5534894" y="5827722"/>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100">
                    <a:solidFill>
                      <a:schemeClr val="tx1">
                        <a:lumMod val="65000"/>
                        <a:lumOff val="35000"/>
                      </a:schemeClr>
                    </a:solidFill>
                    <a:latin typeface="Calibri" panose="020F0502020204030204" pitchFamily="34" charset="0"/>
                    <a:ea typeface="Calibri" panose="020F0502020204030204" pitchFamily="34" charset="0"/>
                    <a:cs typeface="Times New Roman" panose="02020603050405020304" pitchFamily="18" charset="0"/>
                  </a:rPr>
                  <a:t>d20</a:t>
                </a:r>
                <a:endParaRPr lang="en-US" sz="16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0" name="TextBox 77">
                <a:extLst>
                  <a:ext uri="{FF2B5EF4-FFF2-40B4-BE49-F238E27FC236}">
                    <a16:creationId xmlns:a16="http://schemas.microsoft.com/office/drawing/2014/main" id="{B1F9886F-8553-436F-9E1E-5DF5F4B5FC53}"/>
                  </a:ext>
                </a:extLst>
              </xdr:cNvPr>
              <xdr:cNvSpPr txBox="1"/>
            </xdr:nvSpPr>
            <xdr:spPr>
              <a:xfrm>
                <a:off x="5208544" y="5820170"/>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100">
                    <a:solidFill>
                      <a:schemeClr val="tx1">
                        <a:lumMod val="65000"/>
                        <a:lumOff val="35000"/>
                      </a:schemeClr>
                    </a:solidFill>
                    <a:latin typeface="Calibri" panose="020F0502020204030204" pitchFamily="34" charset="0"/>
                    <a:ea typeface="Calibri" panose="020F0502020204030204" pitchFamily="34" charset="0"/>
                    <a:cs typeface="Times New Roman" panose="02020603050405020304" pitchFamily="18" charset="0"/>
                  </a:rPr>
                  <a:t>d19</a:t>
                </a:r>
                <a:endParaRPr lang="en-US" sz="16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1" name="TextBox 77">
                <a:extLst>
                  <a:ext uri="{FF2B5EF4-FFF2-40B4-BE49-F238E27FC236}">
                    <a16:creationId xmlns:a16="http://schemas.microsoft.com/office/drawing/2014/main" id="{79F70678-0C2E-46D8-9842-25F94B6CAF50}"/>
                  </a:ext>
                </a:extLst>
              </xdr:cNvPr>
              <xdr:cNvSpPr txBox="1"/>
            </xdr:nvSpPr>
            <xdr:spPr>
              <a:xfrm>
                <a:off x="5910902" y="5830125"/>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100">
                    <a:solidFill>
                      <a:schemeClr val="tx1">
                        <a:lumMod val="65000"/>
                        <a:lumOff val="35000"/>
                      </a:schemeClr>
                    </a:solidFill>
                    <a:latin typeface="Calibri" panose="020F0502020204030204" pitchFamily="34" charset="0"/>
                    <a:ea typeface="Calibri" panose="020F0502020204030204" pitchFamily="34" charset="0"/>
                    <a:cs typeface="Times New Roman" panose="02020603050405020304" pitchFamily="18" charset="0"/>
                  </a:rPr>
                  <a:t>d21</a:t>
                </a:r>
                <a:endParaRPr lang="en-US" sz="16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2" name="TextBox 77">
                <a:extLst>
                  <a:ext uri="{FF2B5EF4-FFF2-40B4-BE49-F238E27FC236}">
                    <a16:creationId xmlns:a16="http://schemas.microsoft.com/office/drawing/2014/main" id="{ABE06091-3924-43D1-ADE8-CFCC8285D5A3}"/>
                  </a:ext>
                </a:extLst>
              </xdr:cNvPr>
              <xdr:cNvSpPr txBox="1"/>
            </xdr:nvSpPr>
            <xdr:spPr>
              <a:xfrm>
                <a:off x="4441613" y="5812619"/>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100">
                    <a:solidFill>
                      <a:schemeClr val="tx1">
                        <a:lumMod val="65000"/>
                        <a:lumOff val="35000"/>
                      </a:schemeClr>
                    </a:solidFill>
                    <a:latin typeface="Calibri" panose="020F0502020204030204" pitchFamily="34" charset="0"/>
                    <a:ea typeface="Calibri" panose="020F0502020204030204" pitchFamily="34" charset="0"/>
                    <a:cs typeface="Times New Roman" panose="02020603050405020304" pitchFamily="18" charset="0"/>
                  </a:rPr>
                  <a:t>d17</a:t>
                </a:r>
                <a:endParaRPr lang="en-US" sz="16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3" name="TextBox 77">
                <a:extLst>
                  <a:ext uri="{FF2B5EF4-FFF2-40B4-BE49-F238E27FC236}">
                    <a16:creationId xmlns:a16="http://schemas.microsoft.com/office/drawing/2014/main" id="{69E85807-50EE-4FDF-963D-9ABA21BA0A17}"/>
                  </a:ext>
                </a:extLst>
              </xdr:cNvPr>
              <xdr:cNvSpPr txBox="1"/>
            </xdr:nvSpPr>
            <xdr:spPr>
              <a:xfrm>
                <a:off x="4830510" y="5820170"/>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100">
                    <a:solidFill>
                      <a:schemeClr val="tx1">
                        <a:lumMod val="65000"/>
                        <a:lumOff val="35000"/>
                      </a:schemeClr>
                    </a:solidFill>
                    <a:latin typeface="Calibri" panose="020F0502020204030204" pitchFamily="34" charset="0"/>
                    <a:ea typeface="Calibri" panose="020F0502020204030204" pitchFamily="34" charset="0"/>
                    <a:cs typeface="Times New Roman" panose="02020603050405020304" pitchFamily="18" charset="0"/>
                  </a:rPr>
                  <a:t>d18</a:t>
                </a:r>
              </a:p>
              <a:p>
                <a:pPr marL="0" marR="0">
                  <a:lnSpc>
                    <a:spcPct val="107000"/>
                  </a:lnSpc>
                  <a:spcBef>
                    <a:spcPts val="0"/>
                  </a:spcBef>
                  <a:spcAft>
                    <a:spcPts val="800"/>
                  </a:spcAft>
                </a:pPr>
                <a:endParaRPr lang="en-US" sz="16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grpSp>
        <xdr:grpSp>
          <xdr:nvGrpSpPr>
            <xdr:cNvPr id="208" name="Group 207">
              <a:extLst>
                <a:ext uri="{FF2B5EF4-FFF2-40B4-BE49-F238E27FC236}">
                  <a16:creationId xmlns:a16="http://schemas.microsoft.com/office/drawing/2014/main" id="{2B2A412D-F944-4FCD-AC48-CC33120AB8F8}"/>
                </a:ext>
              </a:extLst>
            </xdr:cNvPr>
            <xdr:cNvGrpSpPr/>
          </xdr:nvGrpSpPr>
          <xdr:grpSpPr>
            <a:xfrm>
              <a:off x="8569267" y="6187697"/>
              <a:ext cx="2234916" cy="240673"/>
              <a:chOff x="4082487" y="5812619"/>
              <a:chExt cx="2234988" cy="240657"/>
            </a:xfrm>
          </xdr:grpSpPr>
          <xdr:sp macro="" textlink="">
            <xdr:nvSpPr>
              <xdr:cNvPr id="212" name="TextBox 77">
                <a:extLst>
                  <a:ext uri="{FF2B5EF4-FFF2-40B4-BE49-F238E27FC236}">
                    <a16:creationId xmlns:a16="http://schemas.microsoft.com/office/drawing/2014/main" id="{CD10A7BB-2CAD-4315-9AA4-4A0F81FF4F1C}"/>
                  </a:ext>
                </a:extLst>
              </xdr:cNvPr>
              <xdr:cNvSpPr txBox="1"/>
            </xdr:nvSpPr>
            <xdr:spPr>
              <a:xfrm>
                <a:off x="4082487" y="5814397"/>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100">
                    <a:solidFill>
                      <a:schemeClr val="tx1">
                        <a:lumMod val="65000"/>
                        <a:lumOff val="35000"/>
                      </a:schemeClr>
                    </a:solidFill>
                    <a:latin typeface="Calibri" panose="020F0502020204030204" pitchFamily="34" charset="0"/>
                    <a:ea typeface="Calibri" panose="020F0502020204030204" pitchFamily="34" charset="0"/>
                    <a:cs typeface="Times New Roman" panose="02020603050405020304" pitchFamily="18" charset="0"/>
                  </a:rPr>
                  <a:t>d22</a:t>
                </a:r>
                <a:endParaRPr lang="en-US" sz="16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3" name="TextBox 77">
                <a:extLst>
                  <a:ext uri="{FF2B5EF4-FFF2-40B4-BE49-F238E27FC236}">
                    <a16:creationId xmlns:a16="http://schemas.microsoft.com/office/drawing/2014/main" id="{2FE80404-4DA1-4539-A68E-D3E612982A53}"/>
                  </a:ext>
                </a:extLst>
              </xdr:cNvPr>
              <xdr:cNvSpPr txBox="1"/>
            </xdr:nvSpPr>
            <xdr:spPr>
              <a:xfrm>
                <a:off x="5530132" y="5827722"/>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100">
                    <a:solidFill>
                      <a:schemeClr val="tx1">
                        <a:lumMod val="65000"/>
                        <a:lumOff val="35000"/>
                      </a:schemeClr>
                    </a:solidFill>
                    <a:latin typeface="Calibri" panose="020F0502020204030204" pitchFamily="34" charset="0"/>
                    <a:ea typeface="Calibri" panose="020F0502020204030204" pitchFamily="34" charset="0"/>
                    <a:cs typeface="Times New Roman" panose="02020603050405020304" pitchFamily="18" charset="0"/>
                  </a:rPr>
                  <a:t>d26</a:t>
                </a:r>
                <a:endParaRPr lang="en-US" sz="16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4" name="TextBox 77">
                <a:extLst>
                  <a:ext uri="{FF2B5EF4-FFF2-40B4-BE49-F238E27FC236}">
                    <a16:creationId xmlns:a16="http://schemas.microsoft.com/office/drawing/2014/main" id="{A5F07355-C60D-4BF8-9D9D-02D9EE860360}"/>
                  </a:ext>
                </a:extLst>
              </xdr:cNvPr>
              <xdr:cNvSpPr txBox="1"/>
            </xdr:nvSpPr>
            <xdr:spPr>
              <a:xfrm>
                <a:off x="5165681" y="5820170"/>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100">
                    <a:solidFill>
                      <a:schemeClr val="tx1">
                        <a:lumMod val="65000"/>
                        <a:lumOff val="35000"/>
                      </a:schemeClr>
                    </a:solidFill>
                    <a:latin typeface="Calibri" panose="020F0502020204030204" pitchFamily="34" charset="0"/>
                    <a:ea typeface="Calibri" panose="020F0502020204030204" pitchFamily="34" charset="0"/>
                    <a:cs typeface="Times New Roman" panose="02020603050405020304" pitchFamily="18" charset="0"/>
                  </a:rPr>
                  <a:t>d25</a:t>
                </a:r>
                <a:endParaRPr lang="en-US" sz="16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5" name="TextBox 77">
                <a:extLst>
                  <a:ext uri="{FF2B5EF4-FFF2-40B4-BE49-F238E27FC236}">
                    <a16:creationId xmlns:a16="http://schemas.microsoft.com/office/drawing/2014/main" id="{961E7115-C856-49FF-81B9-6BA9932DF368}"/>
                  </a:ext>
                </a:extLst>
              </xdr:cNvPr>
              <xdr:cNvSpPr txBox="1"/>
            </xdr:nvSpPr>
            <xdr:spPr>
              <a:xfrm>
                <a:off x="5910902" y="5830125"/>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100">
                    <a:solidFill>
                      <a:schemeClr val="tx1">
                        <a:lumMod val="65000"/>
                        <a:lumOff val="35000"/>
                      </a:schemeClr>
                    </a:solidFill>
                    <a:latin typeface="Calibri" panose="020F0502020204030204" pitchFamily="34" charset="0"/>
                    <a:ea typeface="Calibri" panose="020F0502020204030204" pitchFamily="34" charset="0"/>
                    <a:cs typeface="Times New Roman" panose="02020603050405020304" pitchFamily="18" charset="0"/>
                  </a:rPr>
                  <a:t>d27</a:t>
                </a:r>
                <a:endParaRPr lang="en-US" sz="16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6" name="TextBox 77">
                <a:extLst>
                  <a:ext uri="{FF2B5EF4-FFF2-40B4-BE49-F238E27FC236}">
                    <a16:creationId xmlns:a16="http://schemas.microsoft.com/office/drawing/2014/main" id="{4434FEFA-274F-48DC-9FB1-922DD811BEA5}"/>
                  </a:ext>
                </a:extLst>
              </xdr:cNvPr>
              <xdr:cNvSpPr txBox="1"/>
            </xdr:nvSpPr>
            <xdr:spPr>
              <a:xfrm>
                <a:off x="4441613" y="5812619"/>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100">
                    <a:solidFill>
                      <a:schemeClr val="tx1">
                        <a:lumMod val="65000"/>
                        <a:lumOff val="35000"/>
                      </a:schemeClr>
                    </a:solidFill>
                    <a:latin typeface="Calibri" panose="020F0502020204030204" pitchFamily="34" charset="0"/>
                    <a:ea typeface="Calibri" panose="020F0502020204030204" pitchFamily="34" charset="0"/>
                    <a:cs typeface="Times New Roman" panose="02020603050405020304" pitchFamily="18" charset="0"/>
                  </a:rPr>
                  <a:t>d23</a:t>
                </a:r>
                <a:endParaRPr lang="en-US" sz="16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7" name="TextBox 77">
                <a:extLst>
                  <a:ext uri="{FF2B5EF4-FFF2-40B4-BE49-F238E27FC236}">
                    <a16:creationId xmlns:a16="http://schemas.microsoft.com/office/drawing/2014/main" id="{DFA7E8ED-77A9-4218-A38D-208BA7018C28}"/>
                  </a:ext>
                </a:extLst>
              </xdr:cNvPr>
              <xdr:cNvSpPr txBox="1"/>
            </xdr:nvSpPr>
            <xdr:spPr>
              <a:xfrm>
                <a:off x="4830510" y="5820170"/>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100">
                    <a:solidFill>
                      <a:schemeClr val="tx1">
                        <a:lumMod val="65000"/>
                        <a:lumOff val="35000"/>
                      </a:schemeClr>
                    </a:solidFill>
                    <a:latin typeface="Calibri" panose="020F0502020204030204" pitchFamily="34" charset="0"/>
                    <a:ea typeface="Calibri" panose="020F0502020204030204" pitchFamily="34" charset="0"/>
                    <a:cs typeface="Times New Roman" panose="02020603050405020304" pitchFamily="18" charset="0"/>
                  </a:rPr>
                  <a:t>d24</a:t>
                </a:r>
              </a:p>
              <a:p>
                <a:pPr marL="0" marR="0">
                  <a:lnSpc>
                    <a:spcPct val="107000"/>
                  </a:lnSpc>
                  <a:spcBef>
                    <a:spcPts val="0"/>
                  </a:spcBef>
                  <a:spcAft>
                    <a:spcPts val="800"/>
                  </a:spcAft>
                </a:pPr>
                <a:endParaRPr lang="en-US" sz="16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grpSp>
        <xdr:sp macro="" textlink="">
          <xdr:nvSpPr>
            <xdr:cNvPr id="209" name="TextBox 77">
              <a:extLst>
                <a:ext uri="{FF2B5EF4-FFF2-40B4-BE49-F238E27FC236}">
                  <a16:creationId xmlns:a16="http://schemas.microsoft.com/office/drawing/2014/main" id="{FF91F7DD-CFA7-45C7-AD27-59C57088EE05}"/>
                </a:ext>
              </a:extLst>
            </xdr:cNvPr>
            <xdr:cNvSpPr txBox="1"/>
          </xdr:nvSpPr>
          <xdr:spPr>
            <a:xfrm>
              <a:off x="10752901" y="6209428"/>
              <a:ext cx="438609" cy="24630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100">
                  <a:solidFill>
                    <a:schemeClr val="tx1">
                      <a:lumMod val="65000"/>
                      <a:lumOff val="35000"/>
                    </a:schemeClr>
                  </a:solidFill>
                  <a:latin typeface="Calibri" panose="020F0502020204030204" pitchFamily="34" charset="0"/>
                  <a:ea typeface="Calibri" panose="020F0502020204030204" pitchFamily="34" charset="0"/>
                  <a:cs typeface="Times New Roman" panose="02020603050405020304" pitchFamily="18" charset="0"/>
                </a:rPr>
                <a:t>d28</a:t>
              </a:r>
              <a:endParaRPr lang="en-US" sz="16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0" name="TextBox 77">
              <a:extLst>
                <a:ext uri="{FF2B5EF4-FFF2-40B4-BE49-F238E27FC236}">
                  <a16:creationId xmlns:a16="http://schemas.microsoft.com/office/drawing/2014/main" id="{4634C767-F9AE-46FA-B5DE-DD7979FA0519}"/>
                </a:ext>
              </a:extLst>
            </xdr:cNvPr>
            <xdr:cNvSpPr txBox="1"/>
          </xdr:nvSpPr>
          <xdr:spPr>
            <a:xfrm>
              <a:off x="11095705" y="6202877"/>
              <a:ext cx="438609" cy="24630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100">
                  <a:solidFill>
                    <a:schemeClr val="tx1">
                      <a:lumMod val="65000"/>
                      <a:lumOff val="35000"/>
                    </a:schemeClr>
                  </a:solidFill>
                  <a:latin typeface="Calibri" panose="020F0502020204030204" pitchFamily="34" charset="0"/>
                  <a:ea typeface="Calibri" panose="020F0502020204030204" pitchFamily="34" charset="0"/>
                  <a:cs typeface="Times New Roman" panose="02020603050405020304" pitchFamily="18" charset="0"/>
                </a:rPr>
                <a:t>d29</a:t>
              </a:r>
              <a:endParaRPr lang="en-US" sz="16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1" name="TextBox 77">
              <a:extLst>
                <a:ext uri="{FF2B5EF4-FFF2-40B4-BE49-F238E27FC236}">
                  <a16:creationId xmlns:a16="http://schemas.microsoft.com/office/drawing/2014/main" id="{9FB3C586-58F8-4C1A-87BA-532D585A08D2}"/>
                </a:ext>
              </a:extLst>
            </xdr:cNvPr>
            <xdr:cNvSpPr txBox="1"/>
          </xdr:nvSpPr>
          <xdr:spPr>
            <a:xfrm>
              <a:off x="11489821" y="6191232"/>
              <a:ext cx="438609" cy="24630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100">
                  <a:solidFill>
                    <a:schemeClr val="tx1">
                      <a:lumMod val="65000"/>
                      <a:lumOff val="35000"/>
                    </a:schemeClr>
                  </a:solidFill>
                  <a:latin typeface="Calibri" panose="020F0502020204030204" pitchFamily="34" charset="0"/>
                  <a:ea typeface="Calibri" panose="020F0502020204030204" pitchFamily="34" charset="0"/>
                  <a:cs typeface="Times New Roman" panose="02020603050405020304" pitchFamily="18" charset="0"/>
                </a:rPr>
                <a:t>d30</a:t>
              </a:r>
              <a:endParaRPr lang="en-US" sz="16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grpSp>
      <xdr:grpSp>
        <xdr:nvGrpSpPr>
          <xdr:cNvPr id="5" name="Group 4">
            <a:extLst>
              <a:ext uri="{FF2B5EF4-FFF2-40B4-BE49-F238E27FC236}">
                <a16:creationId xmlns:a16="http://schemas.microsoft.com/office/drawing/2014/main" id="{DF7EA66D-2720-41B9-BB25-CB18190ADB64}"/>
              </a:ext>
            </a:extLst>
          </xdr:cNvPr>
          <xdr:cNvGrpSpPr/>
        </xdr:nvGrpSpPr>
        <xdr:grpSpPr>
          <a:xfrm>
            <a:off x="13887067" y="7905750"/>
            <a:ext cx="10987470" cy="662136"/>
            <a:chOff x="810195" y="5478072"/>
            <a:chExt cx="10960871" cy="662136"/>
          </a:xfrm>
        </xdr:grpSpPr>
        <xdr:grpSp>
          <xdr:nvGrpSpPr>
            <xdr:cNvPr id="6" name="Group 5">
              <a:extLst>
                <a:ext uri="{FF2B5EF4-FFF2-40B4-BE49-F238E27FC236}">
                  <a16:creationId xmlns:a16="http://schemas.microsoft.com/office/drawing/2014/main" id="{FB1A1A14-ACAB-4E24-B25B-C98C5044FA8C}"/>
                </a:ext>
              </a:extLst>
            </xdr:cNvPr>
            <xdr:cNvGrpSpPr/>
          </xdr:nvGrpSpPr>
          <xdr:grpSpPr>
            <a:xfrm>
              <a:off x="810195" y="5478073"/>
              <a:ext cx="4796563" cy="654584"/>
              <a:chOff x="810195" y="5478073"/>
              <a:chExt cx="4796563" cy="654584"/>
            </a:xfrm>
          </xdr:grpSpPr>
          <xdr:grpSp>
            <xdr:nvGrpSpPr>
              <xdr:cNvPr id="119" name="Group 118">
                <a:extLst>
                  <a:ext uri="{FF2B5EF4-FFF2-40B4-BE49-F238E27FC236}">
                    <a16:creationId xmlns:a16="http://schemas.microsoft.com/office/drawing/2014/main" id="{044B4278-514A-4AC8-8182-34F50D6AB52B}"/>
                  </a:ext>
                </a:extLst>
              </xdr:cNvPr>
              <xdr:cNvGrpSpPr/>
            </xdr:nvGrpSpPr>
            <xdr:grpSpPr>
              <a:xfrm>
                <a:off x="810195" y="5478073"/>
                <a:ext cx="436328" cy="643327"/>
                <a:chOff x="846856" y="5478073"/>
                <a:chExt cx="436328" cy="643327"/>
              </a:xfrm>
            </xdr:grpSpPr>
            <xdr:cxnSp macro="">
              <xdr:nvCxnSpPr>
                <xdr:cNvPr id="199" name="Straight Connector 198">
                  <a:extLst>
                    <a:ext uri="{FF2B5EF4-FFF2-40B4-BE49-F238E27FC236}">
                      <a16:creationId xmlns:a16="http://schemas.microsoft.com/office/drawing/2014/main" id="{E32CDFC5-89A9-47D1-9E18-186182A50BAC}"/>
                    </a:ext>
                  </a:extLst>
                </xdr:cNvPr>
                <xdr:cNvCxnSpPr>
                  <a:cxnSpLocks/>
                </xdr:cNvCxnSpPr>
              </xdr:nvCxnSpPr>
              <xdr:spPr>
                <a:xfrm flipH="1">
                  <a:off x="1048232" y="5562600"/>
                  <a:ext cx="1" cy="358775"/>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nvGrpSpPr>
                <xdr:cNvPr id="200" name="Group 199">
                  <a:extLst>
                    <a:ext uri="{FF2B5EF4-FFF2-40B4-BE49-F238E27FC236}">
                      <a16:creationId xmlns:a16="http://schemas.microsoft.com/office/drawing/2014/main" id="{961D217F-F41F-41A1-9814-10BDE6ADCB20}"/>
                    </a:ext>
                  </a:extLst>
                </xdr:cNvPr>
                <xdr:cNvGrpSpPr/>
              </xdr:nvGrpSpPr>
              <xdr:grpSpPr>
                <a:xfrm>
                  <a:off x="846856" y="5478073"/>
                  <a:ext cx="436328" cy="643327"/>
                  <a:chOff x="846856" y="5478073"/>
                  <a:chExt cx="436328" cy="643327"/>
                </a:xfrm>
              </xdr:grpSpPr>
              <xdr:sp macro="" textlink="">
                <xdr:nvSpPr>
                  <xdr:cNvPr id="201" name="TextBox 77">
                    <a:extLst>
                      <a:ext uri="{FF2B5EF4-FFF2-40B4-BE49-F238E27FC236}">
                        <a16:creationId xmlns:a16="http://schemas.microsoft.com/office/drawing/2014/main" id="{5D10D9A4-9C24-4966-B8A8-3C132AF7D45C}"/>
                      </a:ext>
                    </a:extLst>
                  </xdr:cNvPr>
                  <xdr:cNvSpPr txBox="1"/>
                </xdr:nvSpPr>
                <xdr:spPr>
                  <a:xfrm rot="16200000">
                    <a:off x="640411" y="5684518"/>
                    <a:ext cx="527825" cy="114936"/>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pLow</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02" name="TextBox 77">
                    <a:extLst>
                      <a:ext uri="{FF2B5EF4-FFF2-40B4-BE49-F238E27FC236}">
                        <a16:creationId xmlns:a16="http://schemas.microsoft.com/office/drawing/2014/main" id="{3451F1FC-3DA0-4BFB-8FF2-46F8F96818E9}"/>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pHigh</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203" name="Straight Connector 202">
                    <a:extLst>
                      <a:ext uri="{FF2B5EF4-FFF2-40B4-BE49-F238E27FC236}">
                        <a16:creationId xmlns:a16="http://schemas.microsoft.com/office/drawing/2014/main" id="{DCD6A149-2B3C-4691-993A-63A8D7A51537}"/>
                      </a:ext>
                    </a:extLst>
                  </xdr:cNvPr>
                  <xdr:cNvCxnSpPr>
                    <a:cxnSpLocks/>
                  </xdr:cNvCxnSpPr>
                </xdr:nvCxnSpPr>
                <xdr:spPr>
                  <a:xfrm flipH="1">
                    <a:off x="1283183" y="5570148"/>
                    <a:ext cx="1" cy="551252"/>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grpSp>
          <xdr:grpSp>
            <xdr:nvGrpSpPr>
              <xdr:cNvPr id="120" name="Group 119">
                <a:extLst>
                  <a:ext uri="{FF2B5EF4-FFF2-40B4-BE49-F238E27FC236}">
                    <a16:creationId xmlns:a16="http://schemas.microsoft.com/office/drawing/2014/main" id="{B7BF5A44-2B4B-4018-8C0C-0C2023410BCF}"/>
                  </a:ext>
                </a:extLst>
              </xdr:cNvPr>
              <xdr:cNvGrpSpPr/>
            </xdr:nvGrpSpPr>
            <xdr:grpSpPr>
              <a:xfrm>
                <a:off x="1206357" y="5478073"/>
                <a:ext cx="4400401" cy="654584"/>
                <a:chOff x="1206357" y="5478073"/>
                <a:chExt cx="4400401" cy="654584"/>
              </a:xfrm>
            </xdr:grpSpPr>
            <xdr:grpSp>
              <xdr:nvGrpSpPr>
                <xdr:cNvPr id="121" name="Group 120">
                  <a:extLst>
                    <a:ext uri="{FF2B5EF4-FFF2-40B4-BE49-F238E27FC236}">
                      <a16:creationId xmlns:a16="http://schemas.microsoft.com/office/drawing/2014/main" id="{34E80B24-40C1-4E04-AE86-184943207147}"/>
                    </a:ext>
                  </a:extLst>
                </xdr:cNvPr>
                <xdr:cNvGrpSpPr/>
              </xdr:nvGrpSpPr>
              <xdr:grpSpPr>
                <a:xfrm>
                  <a:off x="1206357" y="5478073"/>
                  <a:ext cx="2234715" cy="647032"/>
                  <a:chOff x="1206357" y="5478073"/>
                  <a:chExt cx="2234715" cy="647032"/>
                </a:xfrm>
              </xdr:grpSpPr>
              <xdr:grpSp>
                <xdr:nvGrpSpPr>
                  <xdr:cNvPr id="161" name="Group 160">
                    <a:extLst>
                      <a:ext uri="{FF2B5EF4-FFF2-40B4-BE49-F238E27FC236}">
                        <a16:creationId xmlns:a16="http://schemas.microsoft.com/office/drawing/2014/main" id="{91087CA2-FA7A-41A6-A19D-50BD71B7E42F}"/>
                      </a:ext>
                    </a:extLst>
                  </xdr:cNvPr>
                  <xdr:cNvGrpSpPr/>
                </xdr:nvGrpSpPr>
                <xdr:grpSpPr>
                  <a:xfrm>
                    <a:off x="1206357" y="5478073"/>
                    <a:ext cx="1137442" cy="643327"/>
                    <a:chOff x="1206357" y="5478073"/>
                    <a:chExt cx="1137442" cy="643327"/>
                  </a:xfrm>
                </xdr:grpSpPr>
                <xdr:grpSp>
                  <xdr:nvGrpSpPr>
                    <xdr:cNvPr id="181" name="Group 180">
                      <a:extLst>
                        <a:ext uri="{FF2B5EF4-FFF2-40B4-BE49-F238E27FC236}">
                          <a16:creationId xmlns:a16="http://schemas.microsoft.com/office/drawing/2014/main" id="{796B07FA-4B1F-4789-92A6-6D619DCF2008}"/>
                        </a:ext>
                      </a:extLst>
                    </xdr:cNvPr>
                    <xdr:cNvGrpSpPr/>
                  </xdr:nvGrpSpPr>
                  <xdr:grpSpPr>
                    <a:xfrm>
                      <a:off x="1206357" y="5478073"/>
                      <a:ext cx="405926" cy="643327"/>
                      <a:chOff x="877258" y="5478073"/>
                      <a:chExt cx="405926" cy="643327"/>
                    </a:xfrm>
                  </xdr:grpSpPr>
                  <xdr:cxnSp macro="">
                    <xdr:nvCxnSpPr>
                      <xdr:cNvPr id="194" name="Straight Connector 193">
                        <a:extLst>
                          <a:ext uri="{FF2B5EF4-FFF2-40B4-BE49-F238E27FC236}">
                            <a16:creationId xmlns:a16="http://schemas.microsoft.com/office/drawing/2014/main" id="{A0DE7FCB-8AC6-4EFF-9D78-2FDA4A12B6DE}"/>
                          </a:ext>
                        </a:extLst>
                      </xdr:cNvPr>
                      <xdr:cNvCxnSpPr>
                        <a:cxnSpLocks/>
                      </xdr:cNvCxnSpPr>
                    </xdr:nvCxnSpPr>
                    <xdr:spPr>
                      <a:xfrm flipH="1">
                        <a:off x="1048232" y="5562600"/>
                        <a:ext cx="1" cy="358775"/>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nvGrpSpPr>
                      <xdr:cNvPr id="195" name="Group 194">
                        <a:extLst>
                          <a:ext uri="{FF2B5EF4-FFF2-40B4-BE49-F238E27FC236}">
                            <a16:creationId xmlns:a16="http://schemas.microsoft.com/office/drawing/2014/main" id="{948DF6F3-9137-4BA4-BD34-605757641DDF}"/>
                          </a:ext>
                        </a:extLst>
                      </xdr:cNvPr>
                      <xdr:cNvGrpSpPr/>
                    </xdr:nvGrpSpPr>
                    <xdr:grpSpPr>
                      <a:xfrm>
                        <a:off x="877258" y="5478073"/>
                        <a:ext cx="405926" cy="643327"/>
                        <a:chOff x="877258" y="5478073"/>
                        <a:chExt cx="405926" cy="643327"/>
                      </a:xfrm>
                    </xdr:grpSpPr>
                    <xdr:sp macro="" textlink="">
                      <xdr:nvSpPr>
                        <xdr:cNvPr id="196" name="TextBox 77">
                          <a:extLst>
                            <a:ext uri="{FF2B5EF4-FFF2-40B4-BE49-F238E27FC236}">
                              <a16:creationId xmlns:a16="http://schemas.microsoft.com/office/drawing/2014/main" id="{06C46B67-CABE-4B8D-95E7-C1461AA77A7F}"/>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pLow</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97" name="TextBox 77">
                          <a:extLst>
                            <a:ext uri="{FF2B5EF4-FFF2-40B4-BE49-F238E27FC236}">
                              <a16:creationId xmlns:a16="http://schemas.microsoft.com/office/drawing/2014/main" id="{F22B67F4-8F34-42F8-8006-9C8C0583EC63}"/>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pHigh</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98" name="Straight Connector 197">
                          <a:extLst>
                            <a:ext uri="{FF2B5EF4-FFF2-40B4-BE49-F238E27FC236}">
                              <a16:creationId xmlns:a16="http://schemas.microsoft.com/office/drawing/2014/main" id="{C860C06D-471C-4237-B82C-9C3B2A57E34F}"/>
                            </a:ext>
                          </a:extLst>
                        </xdr:cNvPr>
                        <xdr:cNvCxnSpPr>
                          <a:cxnSpLocks/>
                        </xdr:cNvCxnSpPr>
                      </xdr:nvCxnSpPr>
                      <xdr:spPr>
                        <a:xfrm flipH="1">
                          <a:off x="1283183" y="5570148"/>
                          <a:ext cx="1" cy="551252"/>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grpSp>
                <xdr:grpSp>
                  <xdr:nvGrpSpPr>
                    <xdr:cNvPr id="182" name="Group 181">
                      <a:extLst>
                        <a:ext uri="{FF2B5EF4-FFF2-40B4-BE49-F238E27FC236}">
                          <a16:creationId xmlns:a16="http://schemas.microsoft.com/office/drawing/2014/main" id="{342C7432-45D1-4817-9A3E-58AB8FA9BBDE}"/>
                        </a:ext>
                      </a:extLst>
                    </xdr:cNvPr>
                    <xdr:cNvGrpSpPr/>
                  </xdr:nvGrpSpPr>
                  <xdr:grpSpPr>
                    <a:xfrm>
                      <a:off x="1572115" y="5478073"/>
                      <a:ext cx="405926" cy="643327"/>
                      <a:chOff x="877258" y="5478073"/>
                      <a:chExt cx="405926" cy="643327"/>
                    </a:xfrm>
                  </xdr:grpSpPr>
                  <xdr:cxnSp macro="">
                    <xdr:nvCxnSpPr>
                      <xdr:cNvPr id="189" name="Straight Connector 188">
                        <a:extLst>
                          <a:ext uri="{FF2B5EF4-FFF2-40B4-BE49-F238E27FC236}">
                            <a16:creationId xmlns:a16="http://schemas.microsoft.com/office/drawing/2014/main" id="{E223FF26-BD15-4B05-8577-EB6476A45495}"/>
                          </a:ext>
                        </a:extLst>
                      </xdr:cNvPr>
                      <xdr:cNvCxnSpPr>
                        <a:cxnSpLocks/>
                      </xdr:cNvCxnSpPr>
                    </xdr:nvCxnSpPr>
                    <xdr:spPr>
                      <a:xfrm flipH="1">
                        <a:off x="1048232" y="5562600"/>
                        <a:ext cx="1" cy="358775"/>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nvGrpSpPr>
                      <xdr:cNvPr id="190" name="Group 189">
                        <a:extLst>
                          <a:ext uri="{FF2B5EF4-FFF2-40B4-BE49-F238E27FC236}">
                            <a16:creationId xmlns:a16="http://schemas.microsoft.com/office/drawing/2014/main" id="{B3E3E9BC-4BF6-4FE4-ADF6-226DCD26FEA3}"/>
                          </a:ext>
                        </a:extLst>
                      </xdr:cNvPr>
                      <xdr:cNvGrpSpPr/>
                    </xdr:nvGrpSpPr>
                    <xdr:grpSpPr>
                      <a:xfrm>
                        <a:off x="877258" y="5478073"/>
                        <a:ext cx="405926" cy="643327"/>
                        <a:chOff x="877258" y="5478073"/>
                        <a:chExt cx="405926" cy="643327"/>
                      </a:xfrm>
                    </xdr:grpSpPr>
                    <xdr:sp macro="" textlink="">
                      <xdr:nvSpPr>
                        <xdr:cNvPr id="191" name="TextBox 77">
                          <a:extLst>
                            <a:ext uri="{FF2B5EF4-FFF2-40B4-BE49-F238E27FC236}">
                              <a16:creationId xmlns:a16="http://schemas.microsoft.com/office/drawing/2014/main" id="{A0ED8E6E-F152-4120-8208-AD40E6469A3F}"/>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pLow</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92" name="TextBox 77">
                          <a:extLst>
                            <a:ext uri="{FF2B5EF4-FFF2-40B4-BE49-F238E27FC236}">
                              <a16:creationId xmlns:a16="http://schemas.microsoft.com/office/drawing/2014/main" id="{318982C6-6BB4-4105-9103-70145D8DE833}"/>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pHigh</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93" name="Straight Connector 192">
                          <a:extLst>
                            <a:ext uri="{FF2B5EF4-FFF2-40B4-BE49-F238E27FC236}">
                              <a16:creationId xmlns:a16="http://schemas.microsoft.com/office/drawing/2014/main" id="{EBA79227-D34C-4DBE-87A2-A35599D9147A}"/>
                            </a:ext>
                          </a:extLst>
                        </xdr:cNvPr>
                        <xdr:cNvCxnSpPr>
                          <a:cxnSpLocks/>
                        </xdr:cNvCxnSpPr>
                      </xdr:nvCxnSpPr>
                      <xdr:spPr>
                        <a:xfrm flipH="1">
                          <a:off x="1283183" y="5570148"/>
                          <a:ext cx="1" cy="551252"/>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grpSp>
                <xdr:grpSp>
                  <xdr:nvGrpSpPr>
                    <xdr:cNvPr id="183" name="Group 182">
                      <a:extLst>
                        <a:ext uri="{FF2B5EF4-FFF2-40B4-BE49-F238E27FC236}">
                          <a16:creationId xmlns:a16="http://schemas.microsoft.com/office/drawing/2014/main" id="{19B45754-2883-4AF4-927A-B78834F6B638}"/>
                        </a:ext>
                      </a:extLst>
                    </xdr:cNvPr>
                    <xdr:cNvGrpSpPr/>
                  </xdr:nvGrpSpPr>
                  <xdr:grpSpPr>
                    <a:xfrm>
                      <a:off x="1937873" y="5478073"/>
                      <a:ext cx="405926" cy="643327"/>
                      <a:chOff x="877258" y="5478073"/>
                      <a:chExt cx="405926" cy="643327"/>
                    </a:xfrm>
                  </xdr:grpSpPr>
                  <xdr:cxnSp macro="">
                    <xdr:nvCxnSpPr>
                      <xdr:cNvPr id="184" name="Straight Connector 183">
                        <a:extLst>
                          <a:ext uri="{FF2B5EF4-FFF2-40B4-BE49-F238E27FC236}">
                            <a16:creationId xmlns:a16="http://schemas.microsoft.com/office/drawing/2014/main" id="{DA1DE216-9E03-42E7-8886-353BB74D3082}"/>
                          </a:ext>
                        </a:extLst>
                      </xdr:cNvPr>
                      <xdr:cNvCxnSpPr>
                        <a:cxnSpLocks/>
                      </xdr:cNvCxnSpPr>
                    </xdr:nvCxnSpPr>
                    <xdr:spPr>
                      <a:xfrm flipH="1">
                        <a:off x="1048232" y="5562600"/>
                        <a:ext cx="1" cy="358775"/>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nvGrpSpPr>
                      <xdr:cNvPr id="185" name="Group 184">
                        <a:extLst>
                          <a:ext uri="{FF2B5EF4-FFF2-40B4-BE49-F238E27FC236}">
                            <a16:creationId xmlns:a16="http://schemas.microsoft.com/office/drawing/2014/main" id="{5B421819-7971-4276-9FF8-A801C97FEE2F}"/>
                          </a:ext>
                        </a:extLst>
                      </xdr:cNvPr>
                      <xdr:cNvGrpSpPr/>
                    </xdr:nvGrpSpPr>
                    <xdr:grpSpPr>
                      <a:xfrm>
                        <a:off x="877258" y="5478073"/>
                        <a:ext cx="405926" cy="643327"/>
                        <a:chOff x="877258" y="5478073"/>
                        <a:chExt cx="405926" cy="643327"/>
                      </a:xfrm>
                    </xdr:grpSpPr>
                    <xdr:sp macro="" textlink="">
                      <xdr:nvSpPr>
                        <xdr:cNvPr id="186" name="TextBox 77">
                          <a:extLst>
                            <a:ext uri="{FF2B5EF4-FFF2-40B4-BE49-F238E27FC236}">
                              <a16:creationId xmlns:a16="http://schemas.microsoft.com/office/drawing/2014/main" id="{E57F3AE7-C6FC-4252-8B4A-3447D42500B1}"/>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pLow</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87" name="TextBox 77">
                          <a:extLst>
                            <a:ext uri="{FF2B5EF4-FFF2-40B4-BE49-F238E27FC236}">
                              <a16:creationId xmlns:a16="http://schemas.microsoft.com/office/drawing/2014/main" id="{1A531978-5D2E-44E0-B4C6-2C74A52681F3}"/>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pHigh</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88" name="Straight Connector 187">
                          <a:extLst>
                            <a:ext uri="{FF2B5EF4-FFF2-40B4-BE49-F238E27FC236}">
                              <a16:creationId xmlns:a16="http://schemas.microsoft.com/office/drawing/2014/main" id="{ECC676C8-5909-411B-ABE8-E89F46D6FE21}"/>
                            </a:ext>
                          </a:extLst>
                        </xdr:cNvPr>
                        <xdr:cNvCxnSpPr>
                          <a:cxnSpLocks/>
                        </xdr:cNvCxnSpPr>
                      </xdr:nvCxnSpPr>
                      <xdr:spPr>
                        <a:xfrm flipH="1">
                          <a:off x="1283183" y="5570148"/>
                          <a:ext cx="1" cy="551252"/>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grpSp>
              </xdr:grpSp>
              <xdr:grpSp>
                <xdr:nvGrpSpPr>
                  <xdr:cNvPr id="162" name="Group 161">
                    <a:extLst>
                      <a:ext uri="{FF2B5EF4-FFF2-40B4-BE49-F238E27FC236}">
                        <a16:creationId xmlns:a16="http://schemas.microsoft.com/office/drawing/2014/main" id="{65B6E398-9806-4E60-9847-F0D15CE7F34E}"/>
                      </a:ext>
                    </a:extLst>
                  </xdr:cNvPr>
                  <xdr:cNvGrpSpPr/>
                </xdr:nvGrpSpPr>
                <xdr:grpSpPr>
                  <a:xfrm>
                    <a:off x="2303630" y="5481778"/>
                    <a:ext cx="1137442" cy="643327"/>
                    <a:chOff x="1206357" y="5478073"/>
                    <a:chExt cx="1137442" cy="643327"/>
                  </a:xfrm>
                </xdr:grpSpPr>
                <xdr:grpSp>
                  <xdr:nvGrpSpPr>
                    <xdr:cNvPr id="163" name="Group 162">
                      <a:extLst>
                        <a:ext uri="{FF2B5EF4-FFF2-40B4-BE49-F238E27FC236}">
                          <a16:creationId xmlns:a16="http://schemas.microsoft.com/office/drawing/2014/main" id="{64785853-BC33-4BF5-A434-C532A8B7574A}"/>
                        </a:ext>
                      </a:extLst>
                    </xdr:cNvPr>
                    <xdr:cNvGrpSpPr/>
                  </xdr:nvGrpSpPr>
                  <xdr:grpSpPr>
                    <a:xfrm>
                      <a:off x="1206357" y="5478073"/>
                      <a:ext cx="405926" cy="643327"/>
                      <a:chOff x="877258" y="5478073"/>
                      <a:chExt cx="405926" cy="643327"/>
                    </a:xfrm>
                  </xdr:grpSpPr>
                  <xdr:cxnSp macro="">
                    <xdr:nvCxnSpPr>
                      <xdr:cNvPr id="176" name="Straight Connector 175">
                        <a:extLst>
                          <a:ext uri="{FF2B5EF4-FFF2-40B4-BE49-F238E27FC236}">
                            <a16:creationId xmlns:a16="http://schemas.microsoft.com/office/drawing/2014/main" id="{FCAAE0BE-F956-40E8-B7BE-538D4AFC4C51}"/>
                          </a:ext>
                        </a:extLst>
                      </xdr:cNvPr>
                      <xdr:cNvCxnSpPr>
                        <a:cxnSpLocks/>
                      </xdr:cNvCxnSpPr>
                    </xdr:nvCxnSpPr>
                    <xdr:spPr>
                      <a:xfrm flipH="1">
                        <a:off x="1048232" y="5562600"/>
                        <a:ext cx="1" cy="358775"/>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nvGrpSpPr>
                      <xdr:cNvPr id="177" name="Group 176">
                        <a:extLst>
                          <a:ext uri="{FF2B5EF4-FFF2-40B4-BE49-F238E27FC236}">
                            <a16:creationId xmlns:a16="http://schemas.microsoft.com/office/drawing/2014/main" id="{905C1682-CD8B-49AB-9D8B-E2D4995AF4A0}"/>
                          </a:ext>
                        </a:extLst>
                      </xdr:cNvPr>
                      <xdr:cNvGrpSpPr/>
                    </xdr:nvGrpSpPr>
                    <xdr:grpSpPr>
                      <a:xfrm>
                        <a:off x="877258" y="5478073"/>
                        <a:ext cx="405926" cy="643327"/>
                        <a:chOff x="877258" y="5478073"/>
                        <a:chExt cx="405926" cy="643327"/>
                      </a:xfrm>
                    </xdr:grpSpPr>
                    <xdr:sp macro="" textlink="">
                      <xdr:nvSpPr>
                        <xdr:cNvPr id="178" name="TextBox 77">
                          <a:extLst>
                            <a:ext uri="{FF2B5EF4-FFF2-40B4-BE49-F238E27FC236}">
                              <a16:creationId xmlns:a16="http://schemas.microsoft.com/office/drawing/2014/main" id="{591DFBC4-8ABF-4AA0-AE4C-7A9368E60644}"/>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pLow</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79" name="TextBox 77">
                          <a:extLst>
                            <a:ext uri="{FF2B5EF4-FFF2-40B4-BE49-F238E27FC236}">
                              <a16:creationId xmlns:a16="http://schemas.microsoft.com/office/drawing/2014/main" id="{01C4ACB0-C3AB-4278-A7D9-1653DD326965}"/>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pHigh</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80" name="Straight Connector 179">
                          <a:extLst>
                            <a:ext uri="{FF2B5EF4-FFF2-40B4-BE49-F238E27FC236}">
                              <a16:creationId xmlns:a16="http://schemas.microsoft.com/office/drawing/2014/main" id="{9B55B9FB-DCA8-4AF0-8BB3-D43DA68BEB9B}"/>
                            </a:ext>
                          </a:extLst>
                        </xdr:cNvPr>
                        <xdr:cNvCxnSpPr>
                          <a:cxnSpLocks/>
                        </xdr:cNvCxnSpPr>
                      </xdr:nvCxnSpPr>
                      <xdr:spPr>
                        <a:xfrm flipH="1">
                          <a:off x="1283183" y="5570148"/>
                          <a:ext cx="1" cy="551252"/>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grpSp>
                <xdr:grpSp>
                  <xdr:nvGrpSpPr>
                    <xdr:cNvPr id="164" name="Group 163">
                      <a:extLst>
                        <a:ext uri="{FF2B5EF4-FFF2-40B4-BE49-F238E27FC236}">
                          <a16:creationId xmlns:a16="http://schemas.microsoft.com/office/drawing/2014/main" id="{27C4A686-E139-4C72-B44C-EB79BE336778}"/>
                        </a:ext>
                      </a:extLst>
                    </xdr:cNvPr>
                    <xdr:cNvGrpSpPr/>
                  </xdr:nvGrpSpPr>
                  <xdr:grpSpPr>
                    <a:xfrm>
                      <a:off x="1572115" y="5478073"/>
                      <a:ext cx="405926" cy="643327"/>
                      <a:chOff x="877258" y="5478073"/>
                      <a:chExt cx="405926" cy="643327"/>
                    </a:xfrm>
                  </xdr:grpSpPr>
                  <xdr:cxnSp macro="">
                    <xdr:nvCxnSpPr>
                      <xdr:cNvPr id="171" name="Straight Connector 170">
                        <a:extLst>
                          <a:ext uri="{FF2B5EF4-FFF2-40B4-BE49-F238E27FC236}">
                            <a16:creationId xmlns:a16="http://schemas.microsoft.com/office/drawing/2014/main" id="{AC9C7312-EECC-4CB8-91C2-6AB437496E7A}"/>
                          </a:ext>
                        </a:extLst>
                      </xdr:cNvPr>
                      <xdr:cNvCxnSpPr>
                        <a:cxnSpLocks/>
                      </xdr:cNvCxnSpPr>
                    </xdr:nvCxnSpPr>
                    <xdr:spPr>
                      <a:xfrm flipH="1">
                        <a:off x="1048232" y="5562600"/>
                        <a:ext cx="1" cy="358775"/>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nvGrpSpPr>
                      <xdr:cNvPr id="172" name="Group 171">
                        <a:extLst>
                          <a:ext uri="{FF2B5EF4-FFF2-40B4-BE49-F238E27FC236}">
                            <a16:creationId xmlns:a16="http://schemas.microsoft.com/office/drawing/2014/main" id="{47D7C428-92CA-4F3B-8C2C-9CF6533AD2C3}"/>
                          </a:ext>
                        </a:extLst>
                      </xdr:cNvPr>
                      <xdr:cNvGrpSpPr/>
                    </xdr:nvGrpSpPr>
                    <xdr:grpSpPr>
                      <a:xfrm>
                        <a:off x="877258" y="5478073"/>
                        <a:ext cx="405926" cy="643327"/>
                        <a:chOff x="877258" y="5478073"/>
                        <a:chExt cx="405926" cy="643327"/>
                      </a:xfrm>
                    </xdr:grpSpPr>
                    <xdr:sp macro="" textlink="">
                      <xdr:nvSpPr>
                        <xdr:cNvPr id="173" name="TextBox 77">
                          <a:extLst>
                            <a:ext uri="{FF2B5EF4-FFF2-40B4-BE49-F238E27FC236}">
                              <a16:creationId xmlns:a16="http://schemas.microsoft.com/office/drawing/2014/main" id="{241D8B0C-A5D6-4FAE-827E-40E7BDACDCDC}"/>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pLow</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74" name="TextBox 77">
                          <a:extLst>
                            <a:ext uri="{FF2B5EF4-FFF2-40B4-BE49-F238E27FC236}">
                              <a16:creationId xmlns:a16="http://schemas.microsoft.com/office/drawing/2014/main" id="{9EB873D5-087C-4E91-9B57-9FD13EC91F4A}"/>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pHigh</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75" name="Straight Connector 174">
                          <a:extLst>
                            <a:ext uri="{FF2B5EF4-FFF2-40B4-BE49-F238E27FC236}">
                              <a16:creationId xmlns:a16="http://schemas.microsoft.com/office/drawing/2014/main" id="{75795B43-C7E0-4E31-8E2F-9142A7E82028}"/>
                            </a:ext>
                          </a:extLst>
                        </xdr:cNvPr>
                        <xdr:cNvCxnSpPr>
                          <a:cxnSpLocks/>
                        </xdr:cNvCxnSpPr>
                      </xdr:nvCxnSpPr>
                      <xdr:spPr>
                        <a:xfrm flipH="1">
                          <a:off x="1283183" y="5570148"/>
                          <a:ext cx="1" cy="551252"/>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grpSp>
                <xdr:grpSp>
                  <xdr:nvGrpSpPr>
                    <xdr:cNvPr id="165" name="Group 164">
                      <a:extLst>
                        <a:ext uri="{FF2B5EF4-FFF2-40B4-BE49-F238E27FC236}">
                          <a16:creationId xmlns:a16="http://schemas.microsoft.com/office/drawing/2014/main" id="{E304AB5E-8B82-470F-993E-0139099BA94B}"/>
                        </a:ext>
                      </a:extLst>
                    </xdr:cNvPr>
                    <xdr:cNvGrpSpPr/>
                  </xdr:nvGrpSpPr>
                  <xdr:grpSpPr>
                    <a:xfrm>
                      <a:off x="1937873" y="5478073"/>
                      <a:ext cx="405926" cy="643327"/>
                      <a:chOff x="877258" y="5478073"/>
                      <a:chExt cx="405926" cy="643327"/>
                    </a:xfrm>
                  </xdr:grpSpPr>
                  <xdr:cxnSp macro="">
                    <xdr:nvCxnSpPr>
                      <xdr:cNvPr id="166" name="Straight Connector 165">
                        <a:extLst>
                          <a:ext uri="{FF2B5EF4-FFF2-40B4-BE49-F238E27FC236}">
                            <a16:creationId xmlns:a16="http://schemas.microsoft.com/office/drawing/2014/main" id="{FD216F58-90E8-41E1-969A-BCFDC3FFA72C}"/>
                          </a:ext>
                        </a:extLst>
                      </xdr:cNvPr>
                      <xdr:cNvCxnSpPr>
                        <a:cxnSpLocks/>
                      </xdr:cNvCxnSpPr>
                    </xdr:nvCxnSpPr>
                    <xdr:spPr>
                      <a:xfrm flipH="1">
                        <a:off x="1048232" y="5562600"/>
                        <a:ext cx="1" cy="358775"/>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nvGrpSpPr>
                      <xdr:cNvPr id="167" name="Group 166">
                        <a:extLst>
                          <a:ext uri="{FF2B5EF4-FFF2-40B4-BE49-F238E27FC236}">
                            <a16:creationId xmlns:a16="http://schemas.microsoft.com/office/drawing/2014/main" id="{742B4FAD-5E53-4157-96A3-DBBAF1B6787D}"/>
                          </a:ext>
                        </a:extLst>
                      </xdr:cNvPr>
                      <xdr:cNvGrpSpPr/>
                    </xdr:nvGrpSpPr>
                    <xdr:grpSpPr>
                      <a:xfrm>
                        <a:off x="877258" y="5478073"/>
                        <a:ext cx="405926" cy="643327"/>
                        <a:chOff x="877258" y="5478073"/>
                        <a:chExt cx="405926" cy="643327"/>
                      </a:xfrm>
                    </xdr:grpSpPr>
                    <xdr:sp macro="" textlink="">
                      <xdr:nvSpPr>
                        <xdr:cNvPr id="168" name="TextBox 77">
                          <a:extLst>
                            <a:ext uri="{FF2B5EF4-FFF2-40B4-BE49-F238E27FC236}">
                              <a16:creationId xmlns:a16="http://schemas.microsoft.com/office/drawing/2014/main" id="{83A6FE7E-2A56-4181-BF83-B8E0BEDE3B75}"/>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pLow</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69" name="TextBox 77">
                          <a:extLst>
                            <a:ext uri="{FF2B5EF4-FFF2-40B4-BE49-F238E27FC236}">
                              <a16:creationId xmlns:a16="http://schemas.microsoft.com/office/drawing/2014/main" id="{141D0639-4840-47A4-AD6F-C79E00963215}"/>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pHigh</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70" name="Straight Connector 169">
                          <a:extLst>
                            <a:ext uri="{FF2B5EF4-FFF2-40B4-BE49-F238E27FC236}">
                              <a16:creationId xmlns:a16="http://schemas.microsoft.com/office/drawing/2014/main" id="{2429C8F4-309B-4EFB-A5A2-E33E42517989}"/>
                            </a:ext>
                          </a:extLst>
                        </xdr:cNvPr>
                        <xdr:cNvCxnSpPr>
                          <a:cxnSpLocks/>
                        </xdr:cNvCxnSpPr>
                      </xdr:nvCxnSpPr>
                      <xdr:spPr>
                        <a:xfrm flipH="1">
                          <a:off x="1283183" y="5570148"/>
                          <a:ext cx="1" cy="551252"/>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grpSp>
              </xdr:grpSp>
            </xdr:grpSp>
            <xdr:grpSp>
              <xdr:nvGrpSpPr>
                <xdr:cNvPr id="122" name="Group 121">
                  <a:extLst>
                    <a:ext uri="{FF2B5EF4-FFF2-40B4-BE49-F238E27FC236}">
                      <a16:creationId xmlns:a16="http://schemas.microsoft.com/office/drawing/2014/main" id="{E00AC559-F11F-41F9-A5EF-409DEDCBBC10}"/>
                    </a:ext>
                  </a:extLst>
                </xdr:cNvPr>
                <xdr:cNvGrpSpPr/>
              </xdr:nvGrpSpPr>
              <xdr:grpSpPr>
                <a:xfrm>
                  <a:off x="3372043" y="5485624"/>
                  <a:ext cx="2234715" cy="647033"/>
                  <a:chOff x="1206357" y="5478072"/>
                  <a:chExt cx="2234715" cy="647033"/>
                </a:xfrm>
              </xdr:grpSpPr>
              <xdr:grpSp>
                <xdr:nvGrpSpPr>
                  <xdr:cNvPr id="123" name="Group 122">
                    <a:extLst>
                      <a:ext uri="{FF2B5EF4-FFF2-40B4-BE49-F238E27FC236}">
                        <a16:creationId xmlns:a16="http://schemas.microsoft.com/office/drawing/2014/main" id="{EC3ED866-BBC2-45EA-A51E-25B3AE3FB6F4}"/>
                      </a:ext>
                    </a:extLst>
                  </xdr:cNvPr>
                  <xdr:cNvGrpSpPr/>
                </xdr:nvGrpSpPr>
                <xdr:grpSpPr>
                  <a:xfrm>
                    <a:off x="1206357" y="5478072"/>
                    <a:ext cx="1137442" cy="643328"/>
                    <a:chOff x="1206357" y="5478072"/>
                    <a:chExt cx="1137442" cy="643328"/>
                  </a:xfrm>
                </xdr:grpSpPr>
                <xdr:grpSp>
                  <xdr:nvGrpSpPr>
                    <xdr:cNvPr id="143" name="Group 142">
                      <a:extLst>
                        <a:ext uri="{FF2B5EF4-FFF2-40B4-BE49-F238E27FC236}">
                          <a16:creationId xmlns:a16="http://schemas.microsoft.com/office/drawing/2014/main" id="{39A8077A-E407-48F8-8A43-D43480FE8E6F}"/>
                        </a:ext>
                      </a:extLst>
                    </xdr:cNvPr>
                    <xdr:cNvGrpSpPr/>
                  </xdr:nvGrpSpPr>
                  <xdr:grpSpPr>
                    <a:xfrm>
                      <a:off x="1206357" y="5478073"/>
                      <a:ext cx="405926" cy="643327"/>
                      <a:chOff x="877258" y="5478073"/>
                      <a:chExt cx="405926" cy="643327"/>
                    </a:xfrm>
                  </xdr:grpSpPr>
                  <xdr:cxnSp macro="">
                    <xdr:nvCxnSpPr>
                      <xdr:cNvPr id="156" name="Straight Connector 155">
                        <a:extLst>
                          <a:ext uri="{FF2B5EF4-FFF2-40B4-BE49-F238E27FC236}">
                            <a16:creationId xmlns:a16="http://schemas.microsoft.com/office/drawing/2014/main" id="{7F54B1AD-3F6F-4981-B714-9A4E03DB5448}"/>
                          </a:ext>
                        </a:extLst>
                      </xdr:cNvPr>
                      <xdr:cNvCxnSpPr>
                        <a:cxnSpLocks/>
                      </xdr:cNvCxnSpPr>
                    </xdr:nvCxnSpPr>
                    <xdr:spPr>
                      <a:xfrm flipH="1">
                        <a:off x="1048232" y="5562600"/>
                        <a:ext cx="1" cy="358775"/>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nvGrpSpPr>
                      <xdr:cNvPr id="157" name="Group 156">
                        <a:extLst>
                          <a:ext uri="{FF2B5EF4-FFF2-40B4-BE49-F238E27FC236}">
                            <a16:creationId xmlns:a16="http://schemas.microsoft.com/office/drawing/2014/main" id="{162A5A2F-081E-4089-A72E-EB38E22A70E7}"/>
                          </a:ext>
                        </a:extLst>
                      </xdr:cNvPr>
                      <xdr:cNvGrpSpPr/>
                    </xdr:nvGrpSpPr>
                    <xdr:grpSpPr>
                      <a:xfrm>
                        <a:off x="877258" y="5478073"/>
                        <a:ext cx="405926" cy="643327"/>
                        <a:chOff x="877258" y="5478073"/>
                        <a:chExt cx="405926" cy="643327"/>
                      </a:xfrm>
                    </xdr:grpSpPr>
                    <xdr:sp macro="" textlink="">
                      <xdr:nvSpPr>
                        <xdr:cNvPr id="158" name="TextBox 77">
                          <a:extLst>
                            <a:ext uri="{FF2B5EF4-FFF2-40B4-BE49-F238E27FC236}">
                              <a16:creationId xmlns:a16="http://schemas.microsoft.com/office/drawing/2014/main" id="{7C5D2C2D-BB5A-470D-96F7-690863C10472}"/>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pLow</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59" name="TextBox 77">
                          <a:extLst>
                            <a:ext uri="{FF2B5EF4-FFF2-40B4-BE49-F238E27FC236}">
                              <a16:creationId xmlns:a16="http://schemas.microsoft.com/office/drawing/2014/main" id="{C1C3CB3D-E358-4A4A-8DAC-1A7A79955A0A}"/>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pHigh</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60" name="Straight Connector 159">
                          <a:extLst>
                            <a:ext uri="{FF2B5EF4-FFF2-40B4-BE49-F238E27FC236}">
                              <a16:creationId xmlns:a16="http://schemas.microsoft.com/office/drawing/2014/main" id="{24BD8DEB-2BF3-4CC0-BF66-6991DE3017F2}"/>
                            </a:ext>
                          </a:extLst>
                        </xdr:cNvPr>
                        <xdr:cNvCxnSpPr>
                          <a:cxnSpLocks/>
                        </xdr:cNvCxnSpPr>
                      </xdr:nvCxnSpPr>
                      <xdr:spPr>
                        <a:xfrm flipH="1">
                          <a:off x="1283183" y="5570148"/>
                          <a:ext cx="1" cy="551252"/>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grpSp>
                <xdr:grpSp>
                  <xdr:nvGrpSpPr>
                    <xdr:cNvPr id="144" name="Group 143">
                      <a:extLst>
                        <a:ext uri="{FF2B5EF4-FFF2-40B4-BE49-F238E27FC236}">
                          <a16:creationId xmlns:a16="http://schemas.microsoft.com/office/drawing/2014/main" id="{7D0FEEAF-66E5-478C-BC58-128433D020D2}"/>
                        </a:ext>
                      </a:extLst>
                    </xdr:cNvPr>
                    <xdr:cNvGrpSpPr/>
                  </xdr:nvGrpSpPr>
                  <xdr:grpSpPr>
                    <a:xfrm>
                      <a:off x="1572117" y="5478072"/>
                      <a:ext cx="405924" cy="643328"/>
                      <a:chOff x="877260" y="5478072"/>
                      <a:chExt cx="405924" cy="643328"/>
                    </a:xfrm>
                  </xdr:grpSpPr>
                  <xdr:cxnSp macro="">
                    <xdr:nvCxnSpPr>
                      <xdr:cNvPr id="151" name="Straight Connector 150">
                        <a:extLst>
                          <a:ext uri="{FF2B5EF4-FFF2-40B4-BE49-F238E27FC236}">
                            <a16:creationId xmlns:a16="http://schemas.microsoft.com/office/drawing/2014/main" id="{4F01A422-A1CA-4F19-8CE4-926F60614A87}"/>
                          </a:ext>
                        </a:extLst>
                      </xdr:cNvPr>
                      <xdr:cNvCxnSpPr>
                        <a:cxnSpLocks/>
                      </xdr:cNvCxnSpPr>
                    </xdr:nvCxnSpPr>
                    <xdr:spPr>
                      <a:xfrm flipH="1">
                        <a:off x="1048232" y="5562600"/>
                        <a:ext cx="1" cy="358775"/>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nvGrpSpPr>
                      <xdr:cNvPr id="152" name="Group 151">
                        <a:extLst>
                          <a:ext uri="{FF2B5EF4-FFF2-40B4-BE49-F238E27FC236}">
                            <a16:creationId xmlns:a16="http://schemas.microsoft.com/office/drawing/2014/main" id="{811D029C-2819-41C2-B635-D2A8F8B1BE1D}"/>
                          </a:ext>
                        </a:extLst>
                      </xdr:cNvPr>
                      <xdr:cNvGrpSpPr/>
                    </xdr:nvGrpSpPr>
                    <xdr:grpSpPr>
                      <a:xfrm>
                        <a:off x="877260" y="5478072"/>
                        <a:ext cx="405924" cy="643328"/>
                        <a:chOff x="877260" y="5478072"/>
                        <a:chExt cx="405924" cy="643328"/>
                      </a:xfrm>
                    </xdr:grpSpPr>
                    <xdr:sp macro="" textlink="">
                      <xdr:nvSpPr>
                        <xdr:cNvPr id="153" name="TextBox 77">
                          <a:extLst>
                            <a:ext uri="{FF2B5EF4-FFF2-40B4-BE49-F238E27FC236}">
                              <a16:creationId xmlns:a16="http://schemas.microsoft.com/office/drawing/2014/main" id="{C535CE17-23C6-428C-99D8-B797D18F3930}"/>
                            </a:ext>
                          </a:extLst>
                        </xdr:cNvPr>
                        <xdr:cNvSpPr txBox="1"/>
                      </xdr:nvSpPr>
                      <xdr:spPr>
                        <a:xfrm rot="16200000">
                          <a:off x="655614" y="5699718"/>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pLow</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54" name="TextBox 77">
                          <a:extLst>
                            <a:ext uri="{FF2B5EF4-FFF2-40B4-BE49-F238E27FC236}">
                              <a16:creationId xmlns:a16="http://schemas.microsoft.com/office/drawing/2014/main" id="{4C6B63FC-12DF-42E3-A0BC-BA0C44924357}"/>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pHigh</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55" name="Straight Connector 154">
                          <a:extLst>
                            <a:ext uri="{FF2B5EF4-FFF2-40B4-BE49-F238E27FC236}">
                              <a16:creationId xmlns:a16="http://schemas.microsoft.com/office/drawing/2014/main" id="{09F3BBAB-088B-45FF-9E68-192BBD92D696}"/>
                            </a:ext>
                          </a:extLst>
                        </xdr:cNvPr>
                        <xdr:cNvCxnSpPr>
                          <a:cxnSpLocks/>
                        </xdr:cNvCxnSpPr>
                      </xdr:nvCxnSpPr>
                      <xdr:spPr>
                        <a:xfrm flipH="1">
                          <a:off x="1283183" y="5570148"/>
                          <a:ext cx="1" cy="551252"/>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grpSp>
                <xdr:grpSp>
                  <xdr:nvGrpSpPr>
                    <xdr:cNvPr id="145" name="Group 144">
                      <a:extLst>
                        <a:ext uri="{FF2B5EF4-FFF2-40B4-BE49-F238E27FC236}">
                          <a16:creationId xmlns:a16="http://schemas.microsoft.com/office/drawing/2014/main" id="{01AB5FCC-4211-4B00-AC57-8D4511BA1413}"/>
                        </a:ext>
                      </a:extLst>
                    </xdr:cNvPr>
                    <xdr:cNvGrpSpPr/>
                  </xdr:nvGrpSpPr>
                  <xdr:grpSpPr>
                    <a:xfrm>
                      <a:off x="1937873" y="5478073"/>
                      <a:ext cx="405926" cy="643327"/>
                      <a:chOff x="877258" y="5478073"/>
                      <a:chExt cx="405926" cy="643327"/>
                    </a:xfrm>
                  </xdr:grpSpPr>
                  <xdr:cxnSp macro="">
                    <xdr:nvCxnSpPr>
                      <xdr:cNvPr id="146" name="Straight Connector 145">
                        <a:extLst>
                          <a:ext uri="{FF2B5EF4-FFF2-40B4-BE49-F238E27FC236}">
                            <a16:creationId xmlns:a16="http://schemas.microsoft.com/office/drawing/2014/main" id="{7137F5E3-EBCB-4478-ADA9-1C2F27391982}"/>
                          </a:ext>
                        </a:extLst>
                      </xdr:cNvPr>
                      <xdr:cNvCxnSpPr>
                        <a:cxnSpLocks/>
                      </xdr:cNvCxnSpPr>
                    </xdr:nvCxnSpPr>
                    <xdr:spPr>
                      <a:xfrm flipH="1">
                        <a:off x="1048232" y="5562600"/>
                        <a:ext cx="1" cy="358775"/>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nvGrpSpPr>
                      <xdr:cNvPr id="147" name="Group 146">
                        <a:extLst>
                          <a:ext uri="{FF2B5EF4-FFF2-40B4-BE49-F238E27FC236}">
                            <a16:creationId xmlns:a16="http://schemas.microsoft.com/office/drawing/2014/main" id="{409D7A54-C2C7-4BBF-B60A-FDAE31C0E881}"/>
                          </a:ext>
                        </a:extLst>
                      </xdr:cNvPr>
                      <xdr:cNvGrpSpPr/>
                    </xdr:nvGrpSpPr>
                    <xdr:grpSpPr>
                      <a:xfrm>
                        <a:off x="877258" y="5478073"/>
                        <a:ext cx="405926" cy="643327"/>
                        <a:chOff x="877258" y="5478073"/>
                        <a:chExt cx="405926" cy="643327"/>
                      </a:xfrm>
                    </xdr:grpSpPr>
                    <xdr:sp macro="" textlink="">
                      <xdr:nvSpPr>
                        <xdr:cNvPr id="148" name="TextBox 77">
                          <a:extLst>
                            <a:ext uri="{FF2B5EF4-FFF2-40B4-BE49-F238E27FC236}">
                              <a16:creationId xmlns:a16="http://schemas.microsoft.com/office/drawing/2014/main" id="{27A88617-5D0A-4649-820B-C7CED619F727}"/>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pLow</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49" name="TextBox 77">
                          <a:extLst>
                            <a:ext uri="{FF2B5EF4-FFF2-40B4-BE49-F238E27FC236}">
                              <a16:creationId xmlns:a16="http://schemas.microsoft.com/office/drawing/2014/main" id="{9A8B6ABF-908E-437E-B60D-27407B02AABD}"/>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pHigh</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50" name="Straight Connector 149">
                          <a:extLst>
                            <a:ext uri="{FF2B5EF4-FFF2-40B4-BE49-F238E27FC236}">
                              <a16:creationId xmlns:a16="http://schemas.microsoft.com/office/drawing/2014/main" id="{0EF819E6-C0C1-4F64-86C9-E2C03606E53C}"/>
                            </a:ext>
                          </a:extLst>
                        </xdr:cNvPr>
                        <xdr:cNvCxnSpPr>
                          <a:cxnSpLocks/>
                        </xdr:cNvCxnSpPr>
                      </xdr:nvCxnSpPr>
                      <xdr:spPr>
                        <a:xfrm flipH="1">
                          <a:off x="1283183" y="5570148"/>
                          <a:ext cx="1" cy="551252"/>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grpSp>
              </xdr:grpSp>
              <xdr:grpSp>
                <xdr:nvGrpSpPr>
                  <xdr:cNvPr id="124" name="Group 123">
                    <a:extLst>
                      <a:ext uri="{FF2B5EF4-FFF2-40B4-BE49-F238E27FC236}">
                        <a16:creationId xmlns:a16="http://schemas.microsoft.com/office/drawing/2014/main" id="{9213274B-7906-4C21-B217-9566A2BDFDE0}"/>
                      </a:ext>
                    </a:extLst>
                  </xdr:cNvPr>
                  <xdr:cNvGrpSpPr/>
                </xdr:nvGrpSpPr>
                <xdr:grpSpPr>
                  <a:xfrm>
                    <a:off x="2303630" y="5481778"/>
                    <a:ext cx="1137442" cy="643327"/>
                    <a:chOff x="1206357" y="5478073"/>
                    <a:chExt cx="1137442" cy="643327"/>
                  </a:xfrm>
                </xdr:grpSpPr>
                <xdr:grpSp>
                  <xdr:nvGrpSpPr>
                    <xdr:cNvPr id="125" name="Group 124">
                      <a:extLst>
                        <a:ext uri="{FF2B5EF4-FFF2-40B4-BE49-F238E27FC236}">
                          <a16:creationId xmlns:a16="http://schemas.microsoft.com/office/drawing/2014/main" id="{023134C5-0E68-49B4-A4AE-BDDAF39460A1}"/>
                        </a:ext>
                      </a:extLst>
                    </xdr:cNvPr>
                    <xdr:cNvGrpSpPr/>
                  </xdr:nvGrpSpPr>
                  <xdr:grpSpPr>
                    <a:xfrm>
                      <a:off x="1206357" y="5478073"/>
                      <a:ext cx="405926" cy="643327"/>
                      <a:chOff x="877258" y="5478073"/>
                      <a:chExt cx="405926" cy="643327"/>
                    </a:xfrm>
                  </xdr:grpSpPr>
                  <xdr:cxnSp macro="">
                    <xdr:nvCxnSpPr>
                      <xdr:cNvPr id="138" name="Straight Connector 137">
                        <a:extLst>
                          <a:ext uri="{FF2B5EF4-FFF2-40B4-BE49-F238E27FC236}">
                            <a16:creationId xmlns:a16="http://schemas.microsoft.com/office/drawing/2014/main" id="{EAB01AC8-5036-40C6-826F-6633F92CE20F}"/>
                          </a:ext>
                        </a:extLst>
                      </xdr:cNvPr>
                      <xdr:cNvCxnSpPr>
                        <a:cxnSpLocks/>
                      </xdr:cNvCxnSpPr>
                    </xdr:nvCxnSpPr>
                    <xdr:spPr>
                      <a:xfrm flipH="1">
                        <a:off x="1048232" y="5562600"/>
                        <a:ext cx="1" cy="358775"/>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nvGrpSpPr>
                      <xdr:cNvPr id="139" name="Group 138">
                        <a:extLst>
                          <a:ext uri="{FF2B5EF4-FFF2-40B4-BE49-F238E27FC236}">
                            <a16:creationId xmlns:a16="http://schemas.microsoft.com/office/drawing/2014/main" id="{19EAFEE8-54D9-4855-B578-8EA9213A343F}"/>
                          </a:ext>
                        </a:extLst>
                      </xdr:cNvPr>
                      <xdr:cNvGrpSpPr/>
                    </xdr:nvGrpSpPr>
                    <xdr:grpSpPr>
                      <a:xfrm>
                        <a:off x="877258" y="5478073"/>
                        <a:ext cx="405926" cy="643327"/>
                        <a:chOff x="877258" y="5478073"/>
                        <a:chExt cx="405926" cy="643327"/>
                      </a:xfrm>
                    </xdr:grpSpPr>
                    <xdr:sp macro="" textlink="">
                      <xdr:nvSpPr>
                        <xdr:cNvPr id="140" name="TextBox 77">
                          <a:extLst>
                            <a:ext uri="{FF2B5EF4-FFF2-40B4-BE49-F238E27FC236}">
                              <a16:creationId xmlns:a16="http://schemas.microsoft.com/office/drawing/2014/main" id="{987200CD-7E30-4E8F-A008-BFFBE5A749A0}"/>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pLow</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41" name="TextBox 77">
                          <a:extLst>
                            <a:ext uri="{FF2B5EF4-FFF2-40B4-BE49-F238E27FC236}">
                              <a16:creationId xmlns:a16="http://schemas.microsoft.com/office/drawing/2014/main" id="{EB405C83-0F8C-4357-A1C2-7F792213B0A7}"/>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pHigh</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42" name="Straight Connector 141">
                          <a:extLst>
                            <a:ext uri="{FF2B5EF4-FFF2-40B4-BE49-F238E27FC236}">
                              <a16:creationId xmlns:a16="http://schemas.microsoft.com/office/drawing/2014/main" id="{B775F845-A3BF-4793-8A1F-11F846A1B093}"/>
                            </a:ext>
                          </a:extLst>
                        </xdr:cNvPr>
                        <xdr:cNvCxnSpPr>
                          <a:cxnSpLocks/>
                        </xdr:cNvCxnSpPr>
                      </xdr:nvCxnSpPr>
                      <xdr:spPr>
                        <a:xfrm flipH="1">
                          <a:off x="1283183" y="5570148"/>
                          <a:ext cx="1" cy="551252"/>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grpSp>
                <xdr:grpSp>
                  <xdr:nvGrpSpPr>
                    <xdr:cNvPr id="126" name="Group 125">
                      <a:extLst>
                        <a:ext uri="{FF2B5EF4-FFF2-40B4-BE49-F238E27FC236}">
                          <a16:creationId xmlns:a16="http://schemas.microsoft.com/office/drawing/2014/main" id="{8A3D1593-8C88-412D-B414-A52CC2839CB1}"/>
                        </a:ext>
                      </a:extLst>
                    </xdr:cNvPr>
                    <xdr:cNvGrpSpPr/>
                  </xdr:nvGrpSpPr>
                  <xdr:grpSpPr>
                    <a:xfrm>
                      <a:off x="1572115" y="5478073"/>
                      <a:ext cx="405926" cy="643327"/>
                      <a:chOff x="877258" y="5478073"/>
                      <a:chExt cx="405926" cy="643327"/>
                    </a:xfrm>
                  </xdr:grpSpPr>
                  <xdr:cxnSp macro="">
                    <xdr:nvCxnSpPr>
                      <xdr:cNvPr id="133" name="Straight Connector 132">
                        <a:extLst>
                          <a:ext uri="{FF2B5EF4-FFF2-40B4-BE49-F238E27FC236}">
                            <a16:creationId xmlns:a16="http://schemas.microsoft.com/office/drawing/2014/main" id="{23C1844C-D988-411E-B2D5-BA21A6B98C19}"/>
                          </a:ext>
                        </a:extLst>
                      </xdr:cNvPr>
                      <xdr:cNvCxnSpPr>
                        <a:cxnSpLocks/>
                      </xdr:cNvCxnSpPr>
                    </xdr:nvCxnSpPr>
                    <xdr:spPr>
                      <a:xfrm flipH="1">
                        <a:off x="1048232" y="5562600"/>
                        <a:ext cx="1" cy="358775"/>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nvGrpSpPr>
                      <xdr:cNvPr id="134" name="Group 133">
                        <a:extLst>
                          <a:ext uri="{FF2B5EF4-FFF2-40B4-BE49-F238E27FC236}">
                            <a16:creationId xmlns:a16="http://schemas.microsoft.com/office/drawing/2014/main" id="{4EDBA764-7E75-4346-A472-61B164B36587}"/>
                          </a:ext>
                        </a:extLst>
                      </xdr:cNvPr>
                      <xdr:cNvGrpSpPr/>
                    </xdr:nvGrpSpPr>
                    <xdr:grpSpPr>
                      <a:xfrm>
                        <a:off x="877258" y="5478073"/>
                        <a:ext cx="405926" cy="643327"/>
                        <a:chOff x="877258" y="5478073"/>
                        <a:chExt cx="405926" cy="643327"/>
                      </a:xfrm>
                    </xdr:grpSpPr>
                    <xdr:sp macro="" textlink="">
                      <xdr:nvSpPr>
                        <xdr:cNvPr id="135" name="TextBox 77">
                          <a:extLst>
                            <a:ext uri="{FF2B5EF4-FFF2-40B4-BE49-F238E27FC236}">
                              <a16:creationId xmlns:a16="http://schemas.microsoft.com/office/drawing/2014/main" id="{362F65F8-DA6B-49AE-851B-20609AC9CC84}"/>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pLow</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36" name="TextBox 77">
                          <a:extLst>
                            <a:ext uri="{FF2B5EF4-FFF2-40B4-BE49-F238E27FC236}">
                              <a16:creationId xmlns:a16="http://schemas.microsoft.com/office/drawing/2014/main" id="{608B7F29-0AF0-44FC-96F7-57982CFBCAEB}"/>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pHigh</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37" name="Straight Connector 136">
                          <a:extLst>
                            <a:ext uri="{FF2B5EF4-FFF2-40B4-BE49-F238E27FC236}">
                              <a16:creationId xmlns:a16="http://schemas.microsoft.com/office/drawing/2014/main" id="{0293D628-FCC5-408D-B27F-BFB5DEBE7437}"/>
                            </a:ext>
                          </a:extLst>
                        </xdr:cNvPr>
                        <xdr:cNvCxnSpPr>
                          <a:cxnSpLocks/>
                        </xdr:cNvCxnSpPr>
                      </xdr:nvCxnSpPr>
                      <xdr:spPr>
                        <a:xfrm flipH="1">
                          <a:off x="1283183" y="5570148"/>
                          <a:ext cx="1" cy="551252"/>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grpSp>
                <xdr:grpSp>
                  <xdr:nvGrpSpPr>
                    <xdr:cNvPr id="127" name="Group 126">
                      <a:extLst>
                        <a:ext uri="{FF2B5EF4-FFF2-40B4-BE49-F238E27FC236}">
                          <a16:creationId xmlns:a16="http://schemas.microsoft.com/office/drawing/2014/main" id="{F1B7BFF1-C8D9-494A-B75F-28F5C3736180}"/>
                        </a:ext>
                      </a:extLst>
                    </xdr:cNvPr>
                    <xdr:cNvGrpSpPr/>
                  </xdr:nvGrpSpPr>
                  <xdr:grpSpPr>
                    <a:xfrm>
                      <a:off x="1937873" y="5478073"/>
                      <a:ext cx="405926" cy="643327"/>
                      <a:chOff x="877258" y="5478073"/>
                      <a:chExt cx="405926" cy="643327"/>
                    </a:xfrm>
                  </xdr:grpSpPr>
                  <xdr:cxnSp macro="">
                    <xdr:nvCxnSpPr>
                      <xdr:cNvPr id="128" name="Straight Connector 127">
                        <a:extLst>
                          <a:ext uri="{FF2B5EF4-FFF2-40B4-BE49-F238E27FC236}">
                            <a16:creationId xmlns:a16="http://schemas.microsoft.com/office/drawing/2014/main" id="{3F0F3FB7-4092-4CA3-AD09-EF784E450DE9}"/>
                          </a:ext>
                        </a:extLst>
                      </xdr:cNvPr>
                      <xdr:cNvCxnSpPr>
                        <a:cxnSpLocks/>
                      </xdr:cNvCxnSpPr>
                    </xdr:nvCxnSpPr>
                    <xdr:spPr>
                      <a:xfrm flipH="1">
                        <a:off x="1048232" y="5562600"/>
                        <a:ext cx="1" cy="358775"/>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nvGrpSpPr>
                      <xdr:cNvPr id="129" name="Group 128">
                        <a:extLst>
                          <a:ext uri="{FF2B5EF4-FFF2-40B4-BE49-F238E27FC236}">
                            <a16:creationId xmlns:a16="http://schemas.microsoft.com/office/drawing/2014/main" id="{34E5BF4E-ED69-49C5-B0BB-F959A3C5C9DB}"/>
                          </a:ext>
                        </a:extLst>
                      </xdr:cNvPr>
                      <xdr:cNvGrpSpPr/>
                    </xdr:nvGrpSpPr>
                    <xdr:grpSpPr>
                      <a:xfrm>
                        <a:off x="877258" y="5478073"/>
                        <a:ext cx="405926" cy="643327"/>
                        <a:chOff x="877258" y="5478073"/>
                        <a:chExt cx="405926" cy="643327"/>
                      </a:xfrm>
                    </xdr:grpSpPr>
                    <xdr:sp macro="" textlink="">
                      <xdr:nvSpPr>
                        <xdr:cNvPr id="130" name="TextBox 77">
                          <a:extLst>
                            <a:ext uri="{FF2B5EF4-FFF2-40B4-BE49-F238E27FC236}">
                              <a16:creationId xmlns:a16="http://schemas.microsoft.com/office/drawing/2014/main" id="{71B433D4-9439-4653-A7CF-7E05DCE264BF}"/>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pLow</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31" name="TextBox 77">
                          <a:extLst>
                            <a:ext uri="{FF2B5EF4-FFF2-40B4-BE49-F238E27FC236}">
                              <a16:creationId xmlns:a16="http://schemas.microsoft.com/office/drawing/2014/main" id="{6A66CC55-7061-4F56-8416-1C208EB96373}"/>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pHigh</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32" name="Straight Connector 131">
                          <a:extLst>
                            <a:ext uri="{FF2B5EF4-FFF2-40B4-BE49-F238E27FC236}">
                              <a16:creationId xmlns:a16="http://schemas.microsoft.com/office/drawing/2014/main" id="{6CE3C07E-2EF2-45D7-929D-4C6BC2791928}"/>
                            </a:ext>
                          </a:extLst>
                        </xdr:cNvPr>
                        <xdr:cNvCxnSpPr>
                          <a:cxnSpLocks/>
                        </xdr:cNvCxnSpPr>
                      </xdr:nvCxnSpPr>
                      <xdr:spPr>
                        <a:xfrm flipH="1">
                          <a:off x="1283183" y="5570148"/>
                          <a:ext cx="1" cy="551252"/>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grpSp>
              </xdr:grpSp>
            </xdr:grpSp>
          </xdr:grpSp>
        </xdr:grpSp>
        <xdr:grpSp>
          <xdr:nvGrpSpPr>
            <xdr:cNvPr id="7" name="Group 6">
              <a:extLst>
                <a:ext uri="{FF2B5EF4-FFF2-40B4-BE49-F238E27FC236}">
                  <a16:creationId xmlns:a16="http://schemas.microsoft.com/office/drawing/2014/main" id="{4D8CAE6F-09DB-4AAD-8ABE-7B4C561EADBD}"/>
                </a:ext>
              </a:extLst>
            </xdr:cNvPr>
            <xdr:cNvGrpSpPr/>
          </xdr:nvGrpSpPr>
          <xdr:grpSpPr>
            <a:xfrm>
              <a:off x="5549358" y="5478072"/>
              <a:ext cx="6221708" cy="662136"/>
              <a:chOff x="5549358" y="5478072"/>
              <a:chExt cx="6221708" cy="662136"/>
            </a:xfrm>
          </xdr:grpSpPr>
          <xdr:grpSp>
            <xdr:nvGrpSpPr>
              <xdr:cNvPr id="8" name="Group 7">
                <a:extLst>
                  <a:ext uri="{FF2B5EF4-FFF2-40B4-BE49-F238E27FC236}">
                    <a16:creationId xmlns:a16="http://schemas.microsoft.com/office/drawing/2014/main" id="{66189A5D-BAF7-46E7-8C48-671748F86D7E}"/>
                  </a:ext>
                </a:extLst>
              </xdr:cNvPr>
              <xdr:cNvGrpSpPr/>
            </xdr:nvGrpSpPr>
            <xdr:grpSpPr>
              <a:xfrm>
                <a:off x="10620284" y="5478073"/>
                <a:ext cx="422029" cy="643328"/>
                <a:chOff x="861155" y="5478072"/>
                <a:chExt cx="422029" cy="643328"/>
              </a:xfrm>
            </xdr:grpSpPr>
            <xdr:cxnSp macro="">
              <xdr:nvCxnSpPr>
                <xdr:cNvPr id="114" name="Straight Connector 113">
                  <a:extLst>
                    <a:ext uri="{FF2B5EF4-FFF2-40B4-BE49-F238E27FC236}">
                      <a16:creationId xmlns:a16="http://schemas.microsoft.com/office/drawing/2014/main" id="{5AD2E4F7-04A4-453C-B46C-0B39103A7DAB}"/>
                    </a:ext>
                  </a:extLst>
                </xdr:cNvPr>
                <xdr:cNvCxnSpPr>
                  <a:cxnSpLocks/>
                </xdr:cNvCxnSpPr>
              </xdr:nvCxnSpPr>
              <xdr:spPr>
                <a:xfrm flipH="1">
                  <a:off x="1048232" y="5562600"/>
                  <a:ext cx="1" cy="358775"/>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nvGrpSpPr>
                <xdr:cNvPr id="115" name="Group 114">
                  <a:extLst>
                    <a:ext uri="{FF2B5EF4-FFF2-40B4-BE49-F238E27FC236}">
                      <a16:creationId xmlns:a16="http://schemas.microsoft.com/office/drawing/2014/main" id="{159B14E3-A7F9-41DB-9239-7FF9A124680C}"/>
                    </a:ext>
                  </a:extLst>
                </xdr:cNvPr>
                <xdr:cNvGrpSpPr/>
              </xdr:nvGrpSpPr>
              <xdr:grpSpPr>
                <a:xfrm>
                  <a:off x="861155" y="5478072"/>
                  <a:ext cx="422029" cy="643328"/>
                  <a:chOff x="861155" y="5478072"/>
                  <a:chExt cx="422029" cy="643328"/>
                </a:xfrm>
              </xdr:grpSpPr>
              <xdr:sp macro="" textlink="">
                <xdr:nvSpPr>
                  <xdr:cNvPr id="116" name="TextBox 77">
                    <a:extLst>
                      <a:ext uri="{FF2B5EF4-FFF2-40B4-BE49-F238E27FC236}">
                        <a16:creationId xmlns:a16="http://schemas.microsoft.com/office/drawing/2014/main" id="{350F42DC-9BB9-449D-AAF9-B175F7863A8E}"/>
                      </a:ext>
                    </a:extLst>
                  </xdr:cNvPr>
                  <xdr:cNvSpPr txBox="1"/>
                </xdr:nvSpPr>
                <xdr:spPr>
                  <a:xfrm rot="16200000">
                    <a:off x="649032" y="5690195"/>
                    <a:ext cx="527825" cy="10358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pLow</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17" name="TextBox 77">
                    <a:extLst>
                      <a:ext uri="{FF2B5EF4-FFF2-40B4-BE49-F238E27FC236}">
                        <a16:creationId xmlns:a16="http://schemas.microsoft.com/office/drawing/2014/main" id="{75467B58-A7E9-4A41-B4B2-2C1AECD1AF80}"/>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pHigh</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18" name="Straight Connector 117">
                    <a:extLst>
                      <a:ext uri="{FF2B5EF4-FFF2-40B4-BE49-F238E27FC236}">
                        <a16:creationId xmlns:a16="http://schemas.microsoft.com/office/drawing/2014/main" id="{E503EB61-8157-491F-8E26-10BC86703F25}"/>
                      </a:ext>
                    </a:extLst>
                  </xdr:cNvPr>
                  <xdr:cNvCxnSpPr>
                    <a:cxnSpLocks/>
                  </xdr:cNvCxnSpPr>
                </xdr:nvCxnSpPr>
                <xdr:spPr>
                  <a:xfrm flipH="1">
                    <a:off x="1283183" y="5570148"/>
                    <a:ext cx="1" cy="551252"/>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grpSp>
          <xdr:grpSp>
            <xdr:nvGrpSpPr>
              <xdr:cNvPr id="9" name="Group 8">
                <a:extLst>
                  <a:ext uri="{FF2B5EF4-FFF2-40B4-BE49-F238E27FC236}">
                    <a16:creationId xmlns:a16="http://schemas.microsoft.com/office/drawing/2014/main" id="{44AEA42B-4F6A-49EC-849B-29DE399014C6}"/>
                  </a:ext>
                </a:extLst>
              </xdr:cNvPr>
              <xdr:cNvGrpSpPr/>
            </xdr:nvGrpSpPr>
            <xdr:grpSpPr>
              <a:xfrm>
                <a:off x="5549358" y="5478072"/>
                <a:ext cx="6221708" cy="662136"/>
                <a:chOff x="5549358" y="5478072"/>
                <a:chExt cx="6221708" cy="662136"/>
              </a:xfrm>
            </xdr:grpSpPr>
            <xdr:grpSp>
              <xdr:nvGrpSpPr>
                <xdr:cNvPr id="10" name="Group 9">
                  <a:extLst>
                    <a:ext uri="{FF2B5EF4-FFF2-40B4-BE49-F238E27FC236}">
                      <a16:creationId xmlns:a16="http://schemas.microsoft.com/office/drawing/2014/main" id="{6679E193-75E6-4003-B3AE-ABD634B13CA2}"/>
                    </a:ext>
                  </a:extLst>
                </xdr:cNvPr>
                <xdr:cNvGrpSpPr/>
              </xdr:nvGrpSpPr>
              <xdr:grpSpPr>
                <a:xfrm>
                  <a:off x="5549358" y="5485624"/>
                  <a:ext cx="4383648" cy="654584"/>
                  <a:chOff x="1206357" y="5478073"/>
                  <a:chExt cx="4383648" cy="654584"/>
                </a:xfrm>
              </xdr:grpSpPr>
              <xdr:grpSp>
                <xdr:nvGrpSpPr>
                  <xdr:cNvPr id="36" name="Group 35">
                    <a:extLst>
                      <a:ext uri="{FF2B5EF4-FFF2-40B4-BE49-F238E27FC236}">
                        <a16:creationId xmlns:a16="http://schemas.microsoft.com/office/drawing/2014/main" id="{530C9B3F-5DE8-488F-A533-C3F22A484045}"/>
                      </a:ext>
                    </a:extLst>
                  </xdr:cNvPr>
                  <xdr:cNvGrpSpPr/>
                </xdr:nvGrpSpPr>
                <xdr:grpSpPr>
                  <a:xfrm>
                    <a:off x="1206357" y="5478073"/>
                    <a:ext cx="2234715" cy="647032"/>
                    <a:chOff x="1206357" y="5478073"/>
                    <a:chExt cx="2234715" cy="647032"/>
                  </a:xfrm>
                </xdr:grpSpPr>
                <xdr:grpSp>
                  <xdr:nvGrpSpPr>
                    <xdr:cNvPr id="76" name="Group 75">
                      <a:extLst>
                        <a:ext uri="{FF2B5EF4-FFF2-40B4-BE49-F238E27FC236}">
                          <a16:creationId xmlns:a16="http://schemas.microsoft.com/office/drawing/2014/main" id="{54F09E94-C936-49F6-9F20-AFC7D9D382C5}"/>
                        </a:ext>
                      </a:extLst>
                    </xdr:cNvPr>
                    <xdr:cNvGrpSpPr/>
                  </xdr:nvGrpSpPr>
                  <xdr:grpSpPr>
                    <a:xfrm>
                      <a:off x="1206357" y="5478073"/>
                      <a:ext cx="1137442" cy="643327"/>
                      <a:chOff x="1206357" y="5478073"/>
                      <a:chExt cx="1137442" cy="643327"/>
                    </a:xfrm>
                  </xdr:grpSpPr>
                  <xdr:grpSp>
                    <xdr:nvGrpSpPr>
                      <xdr:cNvPr id="96" name="Group 95">
                        <a:extLst>
                          <a:ext uri="{FF2B5EF4-FFF2-40B4-BE49-F238E27FC236}">
                            <a16:creationId xmlns:a16="http://schemas.microsoft.com/office/drawing/2014/main" id="{73DE653A-F2DA-4074-BDD4-8C26B68DE4B4}"/>
                          </a:ext>
                        </a:extLst>
                      </xdr:cNvPr>
                      <xdr:cNvGrpSpPr/>
                    </xdr:nvGrpSpPr>
                    <xdr:grpSpPr>
                      <a:xfrm>
                        <a:off x="1206357" y="5478073"/>
                        <a:ext cx="405926" cy="643327"/>
                        <a:chOff x="877258" y="5478073"/>
                        <a:chExt cx="405926" cy="643327"/>
                      </a:xfrm>
                    </xdr:grpSpPr>
                    <xdr:cxnSp macro="">
                      <xdr:nvCxnSpPr>
                        <xdr:cNvPr id="109" name="Straight Connector 108">
                          <a:extLst>
                            <a:ext uri="{FF2B5EF4-FFF2-40B4-BE49-F238E27FC236}">
                              <a16:creationId xmlns:a16="http://schemas.microsoft.com/office/drawing/2014/main" id="{6FCD9BFB-B50F-4B3E-8AF9-24C2F5B20875}"/>
                            </a:ext>
                          </a:extLst>
                        </xdr:cNvPr>
                        <xdr:cNvCxnSpPr>
                          <a:cxnSpLocks/>
                        </xdr:cNvCxnSpPr>
                      </xdr:nvCxnSpPr>
                      <xdr:spPr>
                        <a:xfrm flipH="1">
                          <a:off x="1048232" y="5562600"/>
                          <a:ext cx="1" cy="358775"/>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nvGrpSpPr>
                        <xdr:cNvPr id="110" name="Group 109">
                          <a:extLst>
                            <a:ext uri="{FF2B5EF4-FFF2-40B4-BE49-F238E27FC236}">
                              <a16:creationId xmlns:a16="http://schemas.microsoft.com/office/drawing/2014/main" id="{76CCD607-21B2-41E6-B062-E92FF1860934}"/>
                            </a:ext>
                          </a:extLst>
                        </xdr:cNvPr>
                        <xdr:cNvGrpSpPr/>
                      </xdr:nvGrpSpPr>
                      <xdr:grpSpPr>
                        <a:xfrm>
                          <a:off x="877258" y="5478073"/>
                          <a:ext cx="405926" cy="643327"/>
                          <a:chOff x="877258" y="5478073"/>
                          <a:chExt cx="405926" cy="643327"/>
                        </a:xfrm>
                      </xdr:grpSpPr>
                      <xdr:sp macro="" textlink="">
                        <xdr:nvSpPr>
                          <xdr:cNvPr id="111" name="TextBox 77">
                            <a:extLst>
                              <a:ext uri="{FF2B5EF4-FFF2-40B4-BE49-F238E27FC236}">
                                <a16:creationId xmlns:a16="http://schemas.microsoft.com/office/drawing/2014/main" id="{7C0EF2F5-F12E-4678-BC04-D0AB52468793}"/>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pLow</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12" name="TextBox 77">
                            <a:extLst>
                              <a:ext uri="{FF2B5EF4-FFF2-40B4-BE49-F238E27FC236}">
                                <a16:creationId xmlns:a16="http://schemas.microsoft.com/office/drawing/2014/main" id="{AB6CD1EE-5087-4439-9534-01C31452F263}"/>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pHigh</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13" name="Straight Connector 112">
                            <a:extLst>
                              <a:ext uri="{FF2B5EF4-FFF2-40B4-BE49-F238E27FC236}">
                                <a16:creationId xmlns:a16="http://schemas.microsoft.com/office/drawing/2014/main" id="{D7B013FF-B312-4079-B858-C4ABEF979E76}"/>
                              </a:ext>
                            </a:extLst>
                          </xdr:cNvPr>
                          <xdr:cNvCxnSpPr>
                            <a:cxnSpLocks/>
                          </xdr:cNvCxnSpPr>
                        </xdr:nvCxnSpPr>
                        <xdr:spPr>
                          <a:xfrm flipH="1">
                            <a:off x="1283183" y="5570148"/>
                            <a:ext cx="1" cy="551252"/>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grpSp>
                  <xdr:grpSp>
                    <xdr:nvGrpSpPr>
                      <xdr:cNvPr id="97" name="Group 96">
                        <a:extLst>
                          <a:ext uri="{FF2B5EF4-FFF2-40B4-BE49-F238E27FC236}">
                            <a16:creationId xmlns:a16="http://schemas.microsoft.com/office/drawing/2014/main" id="{029B2AE2-B492-4DBE-83A5-DF9CBFE75CCA}"/>
                          </a:ext>
                        </a:extLst>
                      </xdr:cNvPr>
                      <xdr:cNvGrpSpPr/>
                    </xdr:nvGrpSpPr>
                    <xdr:grpSpPr>
                      <a:xfrm>
                        <a:off x="1572115" y="5478073"/>
                        <a:ext cx="405926" cy="643327"/>
                        <a:chOff x="877258" y="5478073"/>
                        <a:chExt cx="405926" cy="643327"/>
                      </a:xfrm>
                    </xdr:grpSpPr>
                    <xdr:cxnSp macro="">
                      <xdr:nvCxnSpPr>
                        <xdr:cNvPr id="104" name="Straight Connector 103">
                          <a:extLst>
                            <a:ext uri="{FF2B5EF4-FFF2-40B4-BE49-F238E27FC236}">
                              <a16:creationId xmlns:a16="http://schemas.microsoft.com/office/drawing/2014/main" id="{2439C9F4-9566-4A36-8996-B8EDBEB8CF0F}"/>
                            </a:ext>
                          </a:extLst>
                        </xdr:cNvPr>
                        <xdr:cNvCxnSpPr>
                          <a:cxnSpLocks/>
                        </xdr:cNvCxnSpPr>
                      </xdr:nvCxnSpPr>
                      <xdr:spPr>
                        <a:xfrm flipH="1">
                          <a:off x="1048232" y="5562600"/>
                          <a:ext cx="1" cy="358775"/>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nvGrpSpPr>
                        <xdr:cNvPr id="105" name="Group 104">
                          <a:extLst>
                            <a:ext uri="{FF2B5EF4-FFF2-40B4-BE49-F238E27FC236}">
                              <a16:creationId xmlns:a16="http://schemas.microsoft.com/office/drawing/2014/main" id="{83F7770F-8B1F-4B67-BC5F-AFEA32FF4FED}"/>
                            </a:ext>
                          </a:extLst>
                        </xdr:cNvPr>
                        <xdr:cNvGrpSpPr/>
                      </xdr:nvGrpSpPr>
                      <xdr:grpSpPr>
                        <a:xfrm>
                          <a:off x="877258" y="5478073"/>
                          <a:ext cx="405926" cy="643327"/>
                          <a:chOff x="877258" y="5478073"/>
                          <a:chExt cx="405926" cy="643327"/>
                        </a:xfrm>
                      </xdr:grpSpPr>
                      <xdr:sp macro="" textlink="">
                        <xdr:nvSpPr>
                          <xdr:cNvPr id="106" name="TextBox 77">
                            <a:extLst>
                              <a:ext uri="{FF2B5EF4-FFF2-40B4-BE49-F238E27FC236}">
                                <a16:creationId xmlns:a16="http://schemas.microsoft.com/office/drawing/2014/main" id="{AF637AC5-52A5-4D17-BF9C-711A9F936F5D}"/>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pLow</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07" name="TextBox 77">
                            <a:extLst>
                              <a:ext uri="{FF2B5EF4-FFF2-40B4-BE49-F238E27FC236}">
                                <a16:creationId xmlns:a16="http://schemas.microsoft.com/office/drawing/2014/main" id="{CC5A493D-AD45-400E-A1DE-10F9AFBAF124}"/>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pHigh</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08" name="Straight Connector 107">
                            <a:extLst>
                              <a:ext uri="{FF2B5EF4-FFF2-40B4-BE49-F238E27FC236}">
                                <a16:creationId xmlns:a16="http://schemas.microsoft.com/office/drawing/2014/main" id="{B2C3DCC4-68E3-42C9-8CDE-95B09756FFB0}"/>
                              </a:ext>
                            </a:extLst>
                          </xdr:cNvPr>
                          <xdr:cNvCxnSpPr>
                            <a:cxnSpLocks/>
                          </xdr:cNvCxnSpPr>
                        </xdr:nvCxnSpPr>
                        <xdr:spPr>
                          <a:xfrm flipH="1">
                            <a:off x="1283183" y="5570148"/>
                            <a:ext cx="1" cy="551252"/>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grpSp>
                  <xdr:grpSp>
                    <xdr:nvGrpSpPr>
                      <xdr:cNvPr id="98" name="Group 97">
                        <a:extLst>
                          <a:ext uri="{FF2B5EF4-FFF2-40B4-BE49-F238E27FC236}">
                            <a16:creationId xmlns:a16="http://schemas.microsoft.com/office/drawing/2014/main" id="{D4249ECE-8C45-4DF7-A2BB-3B2CC4EB6639}"/>
                          </a:ext>
                        </a:extLst>
                      </xdr:cNvPr>
                      <xdr:cNvGrpSpPr/>
                    </xdr:nvGrpSpPr>
                    <xdr:grpSpPr>
                      <a:xfrm>
                        <a:off x="1937873" y="5478073"/>
                        <a:ext cx="405926" cy="643327"/>
                        <a:chOff x="877258" y="5478073"/>
                        <a:chExt cx="405926" cy="643327"/>
                      </a:xfrm>
                    </xdr:grpSpPr>
                    <xdr:cxnSp macro="">
                      <xdr:nvCxnSpPr>
                        <xdr:cNvPr id="99" name="Straight Connector 98">
                          <a:extLst>
                            <a:ext uri="{FF2B5EF4-FFF2-40B4-BE49-F238E27FC236}">
                              <a16:creationId xmlns:a16="http://schemas.microsoft.com/office/drawing/2014/main" id="{5AD9F71D-00D1-4686-98EE-5AA8D05C032D}"/>
                            </a:ext>
                          </a:extLst>
                        </xdr:cNvPr>
                        <xdr:cNvCxnSpPr>
                          <a:cxnSpLocks/>
                        </xdr:cNvCxnSpPr>
                      </xdr:nvCxnSpPr>
                      <xdr:spPr>
                        <a:xfrm flipH="1">
                          <a:off x="1048232" y="5562600"/>
                          <a:ext cx="1" cy="358775"/>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nvGrpSpPr>
                        <xdr:cNvPr id="100" name="Group 99">
                          <a:extLst>
                            <a:ext uri="{FF2B5EF4-FFF2-40B4-BE49-F238E27FC236}">
                              <a16:creationId xmlns:a16="http://schemas.microsoft.com/office/drawing/2014/main" id="{F4A47290-4E86-45C8-8C67-057C12B126A4}"/>
                            </a:ext>
                          </a:extLst>
                        </xdr:cNvPr>
                        <xdr:cNvGrpSpPr/>
                      </xdr:nvGrpSpPr>
                      <xdr:grpSpPr>
                        <a:xfrm>
                          <a:off x="877258" y="5478073"/>
                          <a:ext cx="405926" cy="643327"/>
                          <a:chOff x="877258" y="5478073"/>
                          <a:chExt cx="405926" cy="643327"/>
                        </a:xfrm>
                      </xdr:grpSpPr>
                      <xdr:sp macro="" textlink="">
                        <xdr:nvSpPr>
                          <xdr:cNvPr id="101" name="TextBox 77">
                            <a:extLst>
                              <a:ext uri="{FF2B5EF4-FFF2-40B4-BE49-F238E27FC236}">
                                <a16:creationId xmlns:a16="http://schemas.microsoft.com/office/drawing/2014/main" id="{D2B1C173-426D-43E5-98FB-0FDFA3BB82E8}"/>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pLow</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02" name="TextBox 77">
                            <a:extLst>
                              <a:ext uri="{FF2B5EF4-FFF2-40B4-BE49-F238E27FC236}">
                                <a16:creationId xmlns:a16="http://schemas.microsoft.com/office/drawing/2014/main" id="{2AD6370B-BBB4-4C9D-9C23-5497868618A3}"/>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pHigh</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03" name="Straight Connector 102">
                            <a:extLst>
                              <a:ext uri="{FF2B5EF4-FFF2-40B4-BE49-F238E27FC236}">
                                <a16:creationId xmlns:a16="http://schemas.microsoft.com/office/drawing/2014/main" id="{CA4C37D8-28A4-4C3A-838F-41C47E2F0271}"/>
                              </a:ext>
                            </a:extLst>
                          </xdr:cNvPr>
                          <xdr:cNvCxnSpPr>
                            <a:cxnSpLocks/>
                          </xdr:cNvCxnSpPr>
                        </xdr:nvCxnSpPr>
                        <xdr:spPr>
                          <a:xfrm flipH="1">
                            <a:off x="1283183" y="5570148"/>
                            <a:ext cx="1" cy="551252"/>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grpSp>
                </xdr:grpSp>
                <xdr:grpSp>
                  <xdr:nvGrpSpPr>
                    <xdr:cNvPr id="77" name="Group 76">
                      <a:extLst>
                        <a:ext uri="{FF2B5EF4-FFF2-40B4-BE49-F238E27FC236}">
                          <a16:creationId xmlns:a16="http://schemas.microsoft.com/office/drawing/2014/main" id="{2D58283A-8AE0-4F08-A821-945D91D012A2}"/>
                        </a:ext>
                      </a:extLst>
                    </xdr:cNvPr>
                    <xdr:cNvGrpSpPr/>
                  </xdr:nvGrpSpPr>
                  <xdr:grpSpPr>
                    <a:xfrm>
                      <a:off x="2303630" y="5481778"/>
                      <a:ext cx="1137442" cy="643327"/>
                      <a:chOff x="1206357" y="5478073"/>
                      <a:chExt cx="1137442" cy="643327"/>
                    </a:xfrm>
                  </xdr:grpSpPr>
                  <xdr:grpSp>
                    <xdr:nvGrpSpPr>
                      <xdr:cNvPr id="78" name="Group 77">
                        <a:extLst>
                          <a:ext uri="{FF2B5EF4-FFF2-40B4-BE49-F238E27FC236}">
                            <a16:creationId xmlns:a16="http://schemas.microsoft.com/office/drawing/2014/main" id="{453620E3-3291-40FD-9F83-286B924A0C67}"/>
                          </a:ext>
                        </a:extLst>
                      </xdr:cNvPr>
                      <xdr:cNvGrpSpPr/>
                    </xdr:nvGrpSpPr>
                    <xdr:grpSpPr>
                      <a:xfrm>
                        <a:off x="1206357" y="5478073"/>
                        <a:ext cx="405926" cy="643327"/>
                        <a:chOff x="877258" y="5478073"/>
                        <a:chExt cx="405926" cy="643327"/>
                      </a:xfrm>
                    </xdr:grpSpPr>
                    <xdr:cxnSp macro="">
                      <xdr:nvCxnSpPr>
                        <xdr:cNvPr id="91" name="Straight Connector 90">
                          <a:extLst>
                            <a:ext uri="{FF2B5EF4-FFF2-40B4-BE49-F238E27FC236}">
                              <a16:creationId xmlns:a16="http://schemas.microsoft.com/office/drawing/2014/main" id="{89CCB9C7-3E16-4E51-BF27-8205031E4A5F}"/>
                            </a:ext>
                          </a:extLst>
                        </xdr:cNvPr>
                        <xdr:cNvCxnSpPr>
                          <a:cxnSpLocks/>
                        </xdr:cNvCxnSpPr>
                      </xdr:nvCxnSpPr>
                      <xdr:spPr>
                        <a:xfrm flipH="1">
                          <a:off x="1048232" y="5562600"/>
                          <a:ext cx="1" cy="358775"/>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nvGrpSpPr>
                        <xdr:cNvPr id="92" name="Group 91">
                          <a:extLst>
                            <a:ext uri="{FF2B5EF4-FFF2-40B4-BE49-F238E27FC236}">
                              <a16:creationId xmlns:a16="http://schemas.microsoft.com/office/drawing/2014/main" id="{23D0278B-4F4F-42ED-A7A5-05B80BEB2936}"/>
                            </a:ext>
                          </a:extLst>
                        </xdr:cNvPr>
                        <xdr:cNvGrpSpPr/>
                      </xdr:nvGrpSpPr>
                      <xdr:grpSpPr>
                        <a:xfrm>
                          <a:off x="877258" y="5478073"/>
                          <a:ext cx="405926" cy="643327"/>
                          <a:chOff x="877258" y="5478073"/>
                          <a:chExt cx="405926" cy="643327"/>
                        </a:xfrm>
                      </xdr:grpSpPr>
                      <xdr:sp macro="" textlink="">
                        <xdr:nvSpPr>
                          <xdr:cNvPr id="93" name="TextBox 77">
                            <a:extLst>
                              <a:ext uri="{FF2B5EF4-FFF2-40B4-BE49-F238E27FC236}">
                                <a16:creationId xmlns:a16="http://schemas.microsoft.com/office/drawing/2014/main" id="{DB067960-A0FC-4FF9-8459-A37CBEC01481}"/>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pLow</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94" name="TextBox 77">
                            <a:extLst>
                              <a:ext uri="{FF2B5EF4-FFF2-40B4-BE49-F238E27FC236}">
                                <a16:creationId xmlns:a16="http://schemas.microsoft.com/office/drawing/2014/main" id="{E344B0ED-C0CB-4056-A0BB-BA99A6B4EC99}"/>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pHigh</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95" name="Straight Connector 94">
                            <a:extLst>
                              <a:ext uri="{FF2B5EF4-FFF2-40B4-BE49-F238E27FC236}">
                                <a16:creationId xmlns:a16="http://schemas.microsoft.com/office/drawing/2014/main" id="{CA47A0C4-F154-486D-894E-DFBC22FF5C63}"/>
                              </a:ext>
                            </a:extLst>
                          </xdr:cNvPr>
                          <xdr:cNvCxnSpPr>
                            <a:cxnSpLocks/>
                          </xdr:cNvCxnSpPr>
                        </xdr:nvCxnSpPr>
                        <xdr:spPr>
                          <a:xfrm flipH="1">
                            <a:off x="1283183" y="5570148"/>
                            <a:ext cx="1" cy="551252"/>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grpSp>
                  <xdr:grpSp>
                    <xdr:nvGrpSpPr>
                      <xdr:cNvPr id="79" name="Group 78">
                        <a:extLst>
                          <a:ext uri="{FF2B5EF4-FFF2-40B4-BE49-F238E27FC236}">
                            <a16:creationId xmlns:a16="http://schemas.microsoft.com/office/drawing/2014/main" id="{7FF87F32-1FE0-44B2-9B67-DD3C26440317}"/>
                          </a:ext>
                        </a:extLst>
                      </xdr:cNvPr>
                      <xdr:cNvGrpSpPr/>
                    </xdr:nvGrpSpPr>
                    <xdr:grpSpPr>
                      <a:xfrm>
                        <a:off x="1572115" y="5478073"/>
                        <a:ext cx="405926" cy="643327"/>
                        <a:chOff x="877258" y="5478073"/>
                        <a:chExt cx="405926" cy="643327"/>
                      </a:xfrm>
                    </xdr:grpSpPr>
                    <xdr:cxnSp macro="">
                      <xdr:nvCxnSpPr>
                        <xdr:cNvPr id="86" name="Straight Connector 85">
                          <a:extLst>
                            <a:ext uri="{FF2B5EF4-FFF2-40B4-BE49-F238E27FC236}">
                              <a16:creationId xmlns:a16="http://schemas.microsoft.com/office/drawing/2014/main" id="{82F7FAC5-E6F9-4113-BC31-E78EA0932D7A}"/>
                            </a:ext>
                          </a:extLst>
                        </xdr:cNvPr>
                        <xdr:cNvCxnSpPr>
                          <a:cxnSpLocks/>
                        </xdr:cNvCxnSpPr>
                      </xdr:nvCxnSpPr>
                      <xdr:spPr>
                        <a:xfrm flipH="1">
                          <a:off x="1048232" y="5562600"/>
                          <a:ext cx="1" cy="358775"/>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nvGrpSpPr>
                        <xdr:cNvPr id="87" name="Group 86">
                          <a:extLst>
                            <a:ext uri="{FF2B5EF4-FFF2-40B4-BE49-F238E27FC236}">
                              <a16:creationId xmlns:a16="http://schemas.microsoft.com/office/drawing/2014/main" id="{8D1C87A5-8102-46AE-8426-77DC3B421318}"/>
                            </a:ext>
                          </a:extLst>
                        </xdr:cNvPr>
                        <xdr:cNvGrpSpPr/>
                      </xdr:nvGrpSpPr>
                      <xdr:grpSpPr>
                        <a:xfrm>
                          <a:off x="877258" y="5478073"/>
                          <a:ext cx="405926" cy="643327"/>
                          <a:chOff x="877258" y="5478073"/>
                          <a:chExt cx="405926" cy="643327"/>
                        </a:xfrm>
                      </xdr:grpSpPr>
                      <xdr:sp macro="" textlink="">
                        <xdr:nvSpPr>
                          <xdr:cNvPr id="88" name="TextBox 77">
                            <a:extLst>
                              <a:ext uri="{FF2B5EF4-FFF2-40B4-BE49-F238E27FC236}">
                                <a16:creationId xmlns:a16="http://schemas.microsoft.com/office/drawing/2014/main" id="{C2A8EF05-6DF5-47B9-9B76-FF111790261F}"/>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pLow</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89" name="TextBox 77">
                            <a:extLst>
                              <a:ext uri="{FF2B5EF4-FFF2-40B4-BE49-F238E27FC236}">
                                <a16:creationId xmlns:a16="http://schemas.microsoft.com/office/drawing/2014/main" id="{9AFAF0B4-172C-40DF-B4A6-E965AE4E377A}"/>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pHigh</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90" name="Straight Connector 89">
                            <a:extLst>
                              <a:ext uri="{FF2B5EF4-FFF2-40B4-BE49-F238E27FC236}">
                                <a16:creationId xmlns:a16="http://schemas.microsoft.com/office/drawing/2014/main" id="{A9245F16-81C3-41A0-AAB0-4DF3A2E69BDE}"/>
                              </a:ext>
                            </a:extLst>
                          </xdr:cNvPr>
                          <xdr:cNvCxnSpPr>
                            <a:cxnSpLocks/>
                          </xdr:cNvCxnSpPr>
                        </xdr:nvCxnSpPr>
                        <xdr:spPr>
                          <a:xfrm flipH="1">
                            <a:off x="1283183" y="5570148"/>
                            <a:ext cx="1" cy="551252"/>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grpSp>
                  <xdr:grpSp>
                    <xdr:nvGrpSpPr>
                      <xdr:cNvPr id="80" name="Group 79">
                        <a:extLst>
                          <a:ext uri="{FF2B5EF4-FFF2-40B4-BE49-F238E27FC236}">
                            <a16:creationId xmlns:a16="http://schemas.microsoft.com/office/drawing/2014/main" id="{949633E5-005D-4366-AA16-A7B056B782A0}"/>
                          </a:ext>
                        </a:extLst>
                      </xdr:cNvPr>
                      <xdr:cNvGrpSpPr/>
                    </xdr:nvGrpSpPr>
                    <xdr:grpSpPr>
                      <a:xfrm>
                        <a:off x="1937873" y="5478073"/>
                        <a:ext cx="405926" cy="643327"/>
                        <a:chOff x="877258" y="5478073"/>
                        <a:chExt cx="405926" cy="643327"/>
                      </a:xfrm>
                    </xdr:grpSpPr>
                    <xdr:cxnSp macro="">
                      <xdr:nvCxnSpPr>
                        <xdr:cNvPr id="81" name="Straight Connector 80">
                          <a:extLst>
                            <a:ext uri="{FF2B5EF4-FFF2-40B4-BE49-F238E27FC236}">
                              <a16:creationId xmlns:a16="http://schemas.microsoft.com/office/drawing/2014/main" id="{89B613CB-BEBF-4AF9-AF0C-79A722B4F815}"/>
                            </a:ext>
                          </a:extLst>
                        </xdr:cNvPr>
                        <xdr:cNvCxnSpPr>
                          <a:cxnSpLocks/>
                        </xdr:cNvCxnSpPr>
                      </xdr:nvCxnSpPr>
                      <xdr:spPr>
                        <a:xfrm flipH="1">
                          <a:off x="1048232" y="5562600"/>
                          <a:ext cx="1" cy="358775"/>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nvGrpSpPr>
                        <xdr:cNvPr id="82" name="Group 81">
                          <a:extLst>
                            <a:ext uri="{FF2B5EF4-FFF2-40B4-BE49-F238E27FC236}">
                              <a16:creationId xmlns:a16="http://schemas.microsoft.com/office/drawing/2014/main" id="{7E1A1E59-8148-4B17-874D-382DE92C5972}"/>
                            </a:ext>
                          </a:extLst>
                        </xdr:cNvPr>
                        <xdr:cNvGrpSpPr/>
                      </xdr:nvGrpSpPr>
                      <xdr:grpSpPr>
                        <a:xfrm>
                          <a:off x="877258" y="5478073"/>
                          <a:ext cx="405926" cy="643327"/>
                          <a:chOff x="877258" y="5478073"/>
                          <a:chExt cx="405926" cy="643327"/>
                        </a:xfrm>
                      </xdr:grpSpPr>
                      <xdr:sp macro="" textlink="">
                        <xdr:nvSpPr>
                          <xdr:cNvPr id="83" name="TextBox 77">
                            <a:extLst>
                              <a:ext uri="{FF2B5EF4-FFF2-40B4-BE49-F238E27FC236}">
                                <a16:creationId xmlns:a16="http://schemas.microsoft.com/office/drawing/2014/main" id="{8EC9FA30-5CB3-4AC1-8DEB-6A96F7DFC74F}"/>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pLow</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84" name="TextBox 77">
                            <a:extLst>
                              <a:ext uri="{FF2B5EF4-FFF2-40B4-BE49-F238E27FC236}">
                                <a16:creationId xmlns:a16="http://schemas.microsoft.com/office/drawing/2014/main" id="{DA5BC229-7E95-433B-8B9C-A1F439733D4E}"/>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pHigh</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85" name="Straight Connector 84">
                            <a:extLst>
                              <a:ext uri="{FF2B5EF4-FFF2-40B4-BE49-F238E27FC236}">
                                <a16:creationId xmlns:a16="http://schemas.microsoft.com/office/drawing/2014/main" id="{AB56DBAF-B1B8-4C9A-AF61-265315E02123}"/>
                              </a:ext>
                            </a:extLst>
                          </xdr:cNvPr>
                          <xdr:cNvCxnSpPr>
                            <a:cxnSpLocks/>
                          </xdr:cNvCxnSpPr>
                        </xdr:nvCxnSpPr>
                        <xdr:spPr>
                          <a:xfrm flipH="1">
                            <a:off x="1283183" y="5570148"/>
                            <a:ext cx="1" cy="551252"/>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grpSp>
                </xdr:grpSp>
              </xdr:grpSp>
              <xdr:grpSp>
                <xdr:nvGrpSpPr>
                  <xdr:cNvPr id="37" name="Group 36">
                    <a:extLst>
                      <a:ext uri="{FF2B5EF4-FFF2-40B4-BE49-F238E27FC236}">
                        <a16:creationId xmlns:a16="http://schemas.microsoft.com/office/drawing/2014/main" id="{367F2BE3-E8E7-45CC-829D-DBF5C1A3AA29}"/>
                      </a:ext>
                    </a:extLst>
                  </xdr:cNvPr>
                  <xdr:cNvGrpSpPr/>
                </xdr:nvGrpSpPr>
                <xdr:grpSpPr>
                  <a:xfrm>
                    <a:off x="3372043" y="5485625"/>
                    <a:ext cx="2217962" cy="647032"/>
                    <a:chOff x="1206357" y="5478073"/>
                    <a:chExt cx="2217962" cy="647032"/>
                  </a:xfrm>
                </xdr:grpSpPr>
                <xdr:grpSp>
                  <xdr:nvGrpSpPr>
                    <xdr:cNvPr id="38" name="Group 37">
                      <a:extLst>
                        <a:ext uri="{FF2B5EF4-FFF2-40B4-BE49-F238E27FC236}">
                          <a16:creationId xmlns:a16="http://schemas.microsoft.com/office/drawing/2014/main" id="{1BE06B47-D4D3-45F4-A901-A10AA2F4FD99}"/>
                        </a:ext>
                      </a:extLst>
                    </xdr:cNvPr>
                    <xdr:cNvGrpSpPr/>
                  </xdr:nvGrpSpPr>
                  <xdr:grpSpPr>
                    <a:xfrm>
                      <a:off x="1206357" y="5478073"/>
                      <a:ext cx="1137442" cy="643327"/>
                      <a:chOff x="1206357" y="5478073"/>
                      <a:chExt cx="1137442" cy="643327"/>
                    </a:xfrm>
                  </xdr:grpSpPr>
                  <xdr:grpSp>
                    <xdr:nvGrpSpPr>
                      <xdr:cNvPr id="58" name="Group 57">
                        <a:extLst>
                          <a:ext uri="{FF2B5EF4-FFF2-40B4-BE49-F238E27FC236}">
                            <a16:creationId xmlns:a16="http://schemas.microsoft.com/office/drawing/2014/main" id="{27EDD2DF-ADEB-499A-8506-6A76D95F992A}"/>
                          </a:ext>
                        </a:extLst>
                      </xdr:cNvPr>
                      <xdr:cNvGrpSpPr/>
                    </xdr:nvGrpSpPr>
                    <xdr:grpSpPr>
                      <a:xfrm>
                        <a:off x="1206357" y="5478073"/>
                        <a:ext cx="405926" cy="643327"/>
                        <a:chOff x="877258" y="5478073"/>
                        <a:chExt cx="405926" cy="643327"/>
                      </a:xfrm>
                    </xdr:grpSpPr>
                    <xdr:cxnSp macro="">
                      <xdr:nvCxnSpPr>
                        <xdr:cNvPr id="71" name="Straight Connector 70">
                          <a:extLst>
                            <a:ext uri="{FF2B5EF4-FFF2-40B4-BE49-F238E27FC236}">
                              <a16:creationId xmlns:a16="http://schemas.microsoft.com/office/drawing/2014/main" id="{8E12C383-9BE3-4456-B5A6-5495C0732EFC}"/>
                            </a:ext>
                          </a:extLst>
                        </xdr:cNvPr>
                        <xdr:cNvCxnSpPr>
                          <a:cxnSpLocks/>
                        </xdr:cNvCxnSpPr>
                      </xdr:nvCxnSpPr>
                      <xdr:spPr>
                        <a:xfrm flipH="1">
                          <a:off x="1048232" y="5562600"/>
                          <a:ext cx="1" cy="358775"/>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nvGrpSpPr>
                        <xdr:cNvPr id="72" name="Group 71">
                          <a:extLst>
                            <a:ext uri="{FF2B5EF4-FFF2-40B4-BE49-F238E27FC236}">
                              <a16:creationId xmlns:a16="http://schemas.microsoft.com/office/drawing/2014/main" id="{D2C80926-C0BA-4F6E-B0CC-14F35A9F7453}"/>
                            </a:ext>
                          </a:extLst>
                        </xdr:cNvPr>
                        <xdr:cNvGrpSpPr/>
                      </xdr:nvGrpSpPr>
                      <xdr:grpSpPr>
                        <a:xfrm>
                          <a:off x="877258" y="5478073"/>
                          <a:ext cx="405926" cy="643327"/>
                          <a:chOff x="877258" y="5478073"/>
                          <a:chExt cx="405926" cy="643327"/>
                        </a:xfrm>
                      </xdr:grpSpPr>
                      <xdr:sp macro="" textlink="">
                        <xdr:nvSpPr>
                          <xdr:cNvPr id="73" name="TextBox 77">
                            <a:extLst>
                              <a:ext uri="{FF2B5EF4-FFF2-40B4-BE49-F238E27FC236}">
                                <a16:creationId xmlns:a16="http://schemas.microsoft.com/office/drawing/2014/main" id="{5902E553-161F-4F39-AC9B-BD42702478B8}"/>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pLow</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74" name="TextBox 77">
                            <a:extLst>
                              <a:ext uri="{FF2B5EF4-FFF2-40B4-BE49-F238E27FC236}">
                                <a16:creationId xmlns:a16="http://schemas.microsoft.com/office/drawing/2014/main" id="{335A56CE-3428-401D-8221-F1402638A335}"/>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pHigh</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75" name="Straight Connector 74">
                            <a:extLst>
                              <a:ext uri="{FF2B5EF4-FFF2-40B4-BE49-F238E27FC236}">
                                <a16:creationId xmlns:a16="http://schemas.microsoft.com/office/drawing/2014/main" id="{9C63F8E5-1CEA-485B-A71C-E8D77F5C6F42}"/>
                              </a:ext>
                            </a:extLst>
                          </xdr:cNvPr>
                          <xdr:cNvCxnSpPr>
                            <a:cxnSpLocks/>
                          </xdr:cNvCxnSpPr>
                        </xdr:nvCxnSpPr>
                        <xdr:spPr>
                          <a:xfrm flipH="1">
                            <a:off x="1283183" y="5570148"/>
                            <a:ext cx="1" cy="551252"/>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grpSp>
                  <xdr:grpSp>
                    <xdr:nvGrpSpPr>
                      <xdr:cNvPr id="59" name="Group 58">
                        <a:extLst>
                          <a:ext uri="{FF2B5EF4-FFF2-40B4-BE49-F238E27FC236}">
                            <a16:creationId xmlns:a16="http://schemas.microsoft.com/office/drawing/2014/main" id="{4F23A33F-3107-4D8C-B7CC-9D51686C2162}"/>
                          </a:ext>
                        </a:extLst>
                      </xdr:cNvPr>
                      <xdr:cNvGrpSpPr/>
                    </xdr:nvGrpSpPr>
                    <xdr:grpSpPr>
                      <a:xfrm>
                        <a:off x="1572115" y="5478073"/>
                        <a:ext cx="405926" cy="643327"/>
                        <a:chOff x="877258" y="5478073"/>
                        <a:chExt cx="405926" cy="643327"/>
                      </a:xfrm>
                    </xdr:grpSpPr>
                    <xdr:cxnSp macro="">
                      <xdr:nvCxnSpPr>
                        <xdr:cNvPr id="66" name="Straight Connector 65">
                          <a:extLst>
                            <a:ext uri="{FF2B5EF4-FFF2-40B4-BE49-F238E27FC236}">
                              <a16:creationId xmlns:a16="http://schemas.microsoft.com/office/drawing/2014/main" id="{E516E728-334F-4963-8820-4D6474601B84}"/>
                            </a:ext>
                          </a:extLst>
                        </xdr:cNvPr>
                        <xdr:cNvCxnSpPr>
                          <a:cxnSpLocks/>
                        </xdr:cNvCxnSpPr>
                      </xdr:nvCxnSpPr>
                      <xdr:spPr>
                        <a:xfrm flipH="1">
                          <a:off x="1048232" y="5562600"/>
                          <a:ext cx="1" cy="358775"/>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nvGrpSpPr>
                        <xdr:cNvPr id="67" name="Group 66">
                          <a:extLst>
                            <a:ext uri="{FF2B5EF4-FFF2-40B4-BE49-F238E27FC236}">
                              <a16:creationId xmlns:a16="http://schemas.microsoft.com/office/drawing/2014/main" id="{5202B34E-F80A-4F57-AF88-A091FB5D5549}"/>
                            </a:ext>
                          </a:extLst>
                        </xdr:cNvPr>
                        <xdr:cNvGrpSpPr/>
                      </xdr:nvGrpSpPr>
                      <xdr:grpSpPr>
                        <a:xfrm>
                          <a:off x="877258" y="5478073"/>
                          <a:ext cx="405926" cy="643327"/>
                          <a:chOff x="877258" y="5478073"/>
                          <a:chExt cx="405926" cy="643327"/>
                        </a:xfrm>
                      </xdr:grpSpPr>
                      <xdr:sp macro="" textlink="">
                        <xdr:nvSpPr>
                          <xdr:cNvPr id="68" name="TextBox 77">
                            <a:extLst>
                              <a:ext uri="{FF2B5EF4-FFF2-40B4-BE49-F238E27FC236}">
                                <a16:creationId xmlns:a16="http://schemas.microsoft.com/office/drawing/2014/main" id="{EEA8239B-AD6A-4E2B-917A-074CCDABD2C2}"/>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pLow</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69" name="TextBox 77">
                            <a:extLst>
                              <a:ext uri="{FF2B5EF4-FFF2-40B4-BE49-F238E27FC236}">
                                <a16:creationId xmlns:a16="http://schemas.microsoft.com/office/drawing/2014/main" id="{5766B5C2-53D3-41D0-BB41-563B4B9A6347}"/>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pHigh</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70" name="Straight Connector 69">
                            <a:extLst>
                              <a:ext uri="{FF2B5EF4-FFF2-40B4-BE49-F238E27FC236}">
                                <a16:creationId xmlns:a16="http://schemas.microsoft.com/office/drawing/2014/main" id="{15C82FCA-82C5-4AA9-B558-BEC4A438CAFB}"/>
                              </a:ext>
                            </a:extLst>
                          </xdr:cNvPr>
                          <xdr:cNvCxnSpPr>
                            <a:cxnSpLocks/>
                          </xdr:cNvCxnSpPr>
                        </xdr:nvCxnSpPr>
                        <xdr:spPr>
                          <a:xfrm flipH="1">
                            <a:off x="1283183" y="5570148"/>
                            <a:ext cx="1" cy="551252"/>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grpSp>
                  <xdr:grpSp>
                    <xdr:nvGrpSpPr>
                      <xdr:cNvPr id="60" name="Group 59">
                        <a:extLst>
                          <a:ext uri="{FF2B5EF4-FFF2-40B4-BE49-F238E27FC236}">
                            <a16:creationId xmlns:a16="http://schemas.microsoft.com/office/drawing/2014/main" id="{69FABC29-9818-4BB4-AD7C-9EC4EB4406CA}"/>
                          </a:ext>
                        </a:extLst>
                      </xdr:cNvPr>
                      <xdr:cNvGrpSpPr/>
                    </xdr:nvGrpSpPr>
                    <xdr:grpSpPr>
                      <a:xfrm>
                        <a:off x="1937873" y="5478073"/>
                        <a:ext cx="405926" cy="643327"/>
                        <a:chOff x="877258" y="5478073"/>
                        <a:chExt cx="405926" cy="643327"/>
                      </a:xfrm>
                    </xdr:grpSpPr>
                    <xdr:cxnSp macro="">
                      <xdr:nvCxnSpPr>
                        <xdr:cNvPr id="61" name="Straight Connector 60">
                          <a:extLst>
                            <a:ext uri="{FF2B5EF4-FFF2-40B4-BE49-F238E27FC236}">
                              <a16:creationId xmlns:a16="http://schemas.microsoft.com/office/drawing/2014/main" id="{D429491C-C5B4-453F-837D-FE3F9FAAF67F}"/>
                            </a:ext>
                          </a:extLst>
                        </xdr:cNvPr>
                        <xdr:cNvCxnSpPr>
                          <a:cxnSpLocks/>
                        </xdr:cNvCxnSpPr>
                      </xdr:nvCxnSpPr>
                      <xdr:spPr>
                        <a:xfrm flipH="1">
                          <a:off x="1048232" y="5562600"/>
                          <a:ext cx="1" cy="358775"/>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nvGrpSpPr>
                        <xdr:cNvPr id="62" name="Group 61">
                          <a:extLst>
                            <a:ext uri="{FF2B5EF4-FFF2-40B4-BE49-F238E27FC236}">
                              <a16:creationId xmlns:a16="http://schemas.microsoft.com/office/drawing/2014/main" id="{C74362AB-DA84-429D-A7DD-A19AA911DC74}"/>
                            </a:ext>
                          </a:extLst>
                        </xdr:cNvPr>
                        <xdr:cNvGrpSpPr/>
                      </xdr:nvGrpSpPr>
                      <xdr:grpSpPr>
                        <a:xfrm>
                          <a:off x="877258" y="5478073"/>
                          <a:ext cx="405926" cy="643327"/>
                          <a:chOff x="877258" y="5478073"/>
                          <a:chExt cx="405926" cy="643327"/>
                        </a:xfrm>
                      </xdr:grpSpPr>
                      <xdr:sp macro="" textlink="">
                        <xdr:nvSpPr>
                          <xdr:cNvPr id="63" name="TextBox 77">
                            <a:extLst>
                              <a:ext uri="{FF2B5EF4-FFF2-40B4-BE49-F238E27FC236}">
                                <a16:creationId xmlns:a16="http://schemas.microsoft.com/office/drawing/2014/main" id="{A9257235-4020-48F7-B61B-4BC7B2AE897B}"/>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pLow</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64" name="TextBox 77">
                            <a:extLst>
                              <a:ext uri="{FF2B5EF4-FFF2-40B4-BE49-F238E27FC236}">
                                <a16:creationId xmlns:a16="http://schemas.microsoft.com/office/drawing/2014/main" id="{5ACB7004-1FAE-4CB3-8928-F7C9A34DD4EA}"/>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pHigh</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65" name="Straight Connector 64">
                            <a:extLst>
                              <a:ext uri="{FF2B5EF4-FFF2-40B4-BE49-F238E27FC236}">
                                <a16:creationId xmlns:a16="http://schemas.microsoft.com/office/drawing/2014/main" id="{46B8E03B-BF91-41C3-BD12-EC43D9AFC04B}"/>
                              </a:ext>
                            </a:extLst>
                          </xdr:cNvPr>
                          <xdr:cNvCxnSpPr>
                            <a:cxnSpLocks/>
                          </xdr:cNvCxnSpPr>
                        </xdr:nvCxnSpPr>
                        <xdr:spPr>
                          <a:xfrm flipH="1">
                            <a:off x="1283183" y="5570148"/>
                            <a:ext cx="1" cy="551252"/>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grpSp>
                </xdr:grpSp>
                <xdr:grpSp>
                  <xdr:nvGrpSpPr>
                    <xdr:cNvPr id="39" name="Group 38">
                      <a:extLst>
                        <a:ext uri="{FF2B5EF4-FFF2-40B4-BE49-F238E27FC236}">
                          <a16:creationId xmlns:a16="http://schemas.microsoft.com/office/drawing/2014/main" id="{6520C28A-5F8A-4E81-A317-F624001FBDAD}"/>
                        </a:ext>
                      </a:extLst>
                    </xdr:cNvPr>
                    <xdr:cNvGrpSpPr/>
                  </xdr:nvGrpSpPr>
                  <xdr:grpSpPr>
                    <a:xfrm>
                      <a:off x="2303630" y="5481778"/>
                      <a:ext cx="1120689" cy="643327"/>
                      <a:chOff x="1206357" y="5478073"/>
                      <a:chExt cx="1120689" cy="643327"/>
                    </a:xfrm>
                  </xdr:grpSpPr>
                  <xdr:grpSp>
                    <xdr:nvGrpSpPr>
                      <xdr:cNvPr id="40" name="Group 39">
                        <a:extLst>
                          <a:ext uri="{FF2B5EF4-FFF2-40B4-BE49-F238E27FC236}">
                            <a16:creationId xmlns:a16="http://schemas.microsoft.com/office/drawing/2014/main" id="{BFAD9815-09B1-4BBF-ACBB-BCAA49F563A0}"/>
                          </a:ext>
                        </a:extLst>
                      </xdr:cNvPr>
                      <xdr:cNvGrpSpPr/>
                    </xdr:nvGrpSpPr>
                    <xdr:grpSpPr>
                      <a:xfrm>
                        <a:off x="1206357" y="5478073"/>
                        <a:ext cx="405926" cy="643327"/>
                        <a:chOff x="877258" y="5478073"/>
                        <a:chExt cx="405926" cy="643327"/>
                      </a:xfrm>
                    </xdr:grpSpPr>
                    <xdr:cxnSp macro="">
                      <xdr:nvCxnSpPr>
                        <xdr:cNvPr id="53" name="Straight Connector 52">
                          <a:extLst>
                            <a:ext uri="{FF2B5EF4-FFF2-40B4-BE49-F238E27FC236}">
                              <a16:creationId xmlns:a16="http://schemas.microsoft.com/office/drawing/2014/main" id="{52FE026A-F8D8-4D88-A97B-62DE184D9E8D}"/>
                            </a:ext>
                          </a:extLst>
                        </xdr:cNvPr>
                        <xdr:cNvCxnSpPr>
                          <a:cxnSpLocks/>
                        </xdr:cNvCxnSpPr>
                      </xdr:nvCxnSpPr>
                      <xdr:spPr>
                        <a:xfrm flipH="1">
                          <a:off x="1048232" y="5562600"/>
                          <a:ext cx="1" cy="358775"/>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nvGrpSpPr>
                        <xdr:cNvPr id="54" name="Group 53">
                          <a:extLst>
                            <a:ext uri="{FF2B5EF4-FFF2-40B4-BE49-F238E27FC236}">
                              <a16:creationId xmlns:a16="http://schemas.microsoft.com/office/drawing/2014/main" id="{1369C84D-D6ED-40D2-A8E1-3375A1F545B5}"/>
                            </a:ext>
                          </a:extLst>
                        </xdr:cNvPr>
                        <xdr:cNvGrpSpPr/>
                      </xdr:nvGrpSpPr>
                      <xdr:grpSpPr>
                        <a:xfrm>
                          <a:off x="877258" y="5478073"/>
                          <a:ext cx="405926" cy="643327"/>
                          <a:chOff x="877258" y="5478073"/>
                          <a:chExt cx="405926" cy="643327"/>
                        </a:xfrm>
                      </xdr:grpSpPr>
                      <xdr:sp macro="" textlink="">
                        <xdr:nvSpPr>
                          <xdr:cNvPr id="55" name="TextBox 77">
                            <a:extLst>
                              <a:ext uri="{FF2B5EF4-FFF2-40B4-BE49-F238E27FC236}">
                                <a16:creationId xmlns:a16="http://schemas.microsoft.com/office/drawing/2014/main" id="{99228768-8C97-42BD-862E-9B59F02AE9EA}"/>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pLow</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56" name="TextBox 77">
                            <a:extLst>
                              <a:ext uri="{FF2B5EF4-FFF2-40B4-BE49-F238E27FC236}">
                                <a16:creationId xmlns:a16="http://schemas.microsoft.com/office/drawing/2014/main" id="{A7120FFB-D100-47AB-8221-DBAC1F37A7BC}"/>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pHigh</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57" name="Straight Connector 56">
                            <a:extLst>
                              <a:ext uri="{FF2B5EF4-FFF2-40B4-BE49-F238E27FC236}">
                                <a16:creationId xmlns:a16="http://schemas.microsoft.com/office/drawing/2014/main" id="{B819F7B1-AE1C-4366-93A4-8A79A72CE2CC}"/>
                              </a:ext>
                            </a:extLst>
                          </xdr:cNvPr>
                          <xdr:cNvCxnSpPr>
                            <a:cxnSpLocks/>
                          </xdr:cNvCxnSpPr>
                        </xdr:nvCxnSpPr>
                        <xdr:spPr>
                          <a:xfrm flipH="1">
                            <a:off x="1283183" y="5570148"/>
                            <a:ext cx="1" cy="551252"/>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grpSp>
                  <xdr:grpSp>
                    <xdr:nvGrpSpPr>
                      <xdr:cNvPr id="41" name="Group 40">
                        <a:extLst>
                          <a:ext uri="{FF2B5EF4-FFF2-40B4-BE49-F238E27FC236}">
                            <a16:creationId xmlns:a16="http://schemas.microsoft.com/office/drawing/2014/main" id="{4D0441FA-D317-4F18-8775-8CA7982B3E33}"/>
                          </a:ext>
                        </a:extLst>
                      </xdr:cNvPr>
                      <xdr:cNvGrpSpPr/>
                    </xdr:nvGrpSpPr>
                    <xdr:grpSpPr>
                      <a:xfrm>
                        <a:off x="1572115" y="5478073"/>
                        <a:ext cx="405926" cy="643327"/>
                        <a:chOff x="877258" y="5478073"/>
                        <a:chExt cx="405926" cy="643327"/>
                      </a:xfrm>
                    </xdr:grpSpPr>
                    <xdr:cxnSp macro="">
                      <xdr:nvCxnSpPr>
                        <xdr:cNvPr id="48" name="Straight Connector 47">
                          <a:extLst>
                            <a:ext uri="{FF2B5EF4-FFF2-40B4-BE49-F238E27FC236}">
                              <a16:creationId xmlns:a16="http://schemas.microsoft.com/office/drawing/2014/main" id="{E4426667-9A2D-41E2-ACC0-514FB1C66D37}"/>
                            </a:ext>
                          </a:extLst>
                        </xdr:cNvPr>
                        <xdr:cNvCxnSpPr>
                          <a:cxnSpLocks/>
                        </xdr:cNvCxnSpPr>
                      </xdr:nvCxnSpPr>
                      <xdr:spPr>
                        <a:xfrm flipH="1">
                          <a:off x="1048232" y="5562600"/>
                          <a:ext cx="1" cy="358775"/>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nvGrpSpPr>
                        <xdr:cNvPr id="49" name="Group 48">
                          <a:extLst>
                            <a:ext uri="{FF2B5EF4-FFF2-40B4-BE49-F238E27FC236}">
                              <a16:creationId xmlns:a16="http://schemas.microsoft.com/office/drawing/2014/main" id="{4AEB41B0-ED47-495E-9E93-D98AC9ACB887}"/>
                            </a:ext>
                          </a:extLst>
                        </xdr:cNvPr>
                        <xdr:cNvGrpSpPr/>
                      </xdr:nvGrpSpPr>
                      <xdr:grpSpPr>
                        <a:xfrm>
                          <a:off x="877258" y="5478073"/>
                          <a:ext cx="405926" cy="643327"/>
                          <a:chOff x="877258" y="5478073"/>
                          <a:chExt cx="405926" cy="643327"/>
                        </a:xfrm>
                      </xdr:grpSpPr>
                      <xdr:sp macro="" textlink="">
                        <xdr:nvSpPr>
                          <xdr:cNvPr id="50" name="TextBox 77">
                            <a:extLst>
                              <a:ext uri="{FF2B5EF4-FFF2-40B4-BE49-F238E27FC236}">
                                <a16:creationId xmlns:a16="http://schemas.microsoft.com/office/drawing/2014/main" id="{4D4CC7C1-1DC9-4169-82B3-B9F781C41FA6}"/>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pLow</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51" name="TextBox 77">
                            <a:extLst>
                              <a:ext uri="{FF2B5EF4-FFF2-40B4-BE49-F238E27FC236}">
                                <a16:creationId xmlns:a16="http://schemas.microsoft.com/office/drawing/2014/main" id="{A538C738-7655-45FC-9057-39EC41320B7E}"/>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pHigh</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52" name="Straight Connector 51">
                            <a:extLst>
                              <a:ext uri="{FF2B5EF4-FFF2-40B4-BE49-F238E27FC236}">
                                <a16:creationId xmlns:a16="http://schemas.microsoft.com/office/drawing/2014/main" id="{5C418801-331C-4781-B7F8-D2B23CCA8DC9}"/>
                              </a:ext>
                            </a:extLst>
                          </xdr:cNvPr>
                          <xdr:cNvCxnSpPr>
                            <a:cxnSpLocks/>
                          </xdr:cNvCxnSpPr>
                        </xdr:nvCxnSpPr>
                        <xdr:spPr>
                          <a:xfrm flipH="1">
                            <a:off x="1283183" y="5570148"/>
                            <a:ext cx="1" cy="551252"/>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grpSp>
                  <xdr:grpSp>
                    <xdr:nvGrpSpPr>
                      <xdr:cNvPr id="42" name="Group 41">
                        <a:extLst>
                          <a:ext uri="{FF2B5EF4-FFF2-40B4-BE49-F238E27FC236}">
                            <a16:creationId xmlns:a16="http://schemas.microsoft.com/office/drawing/2014/main" id="{D0F86980-87ED-4907-8396-74D8D625152C}"/>
                          </a:ext>
                        </a:extLst>
                      </xdr:cNvPr>
                      <xdr:cNvGrpSpPr/>
                    </xdr:nvGrpSpPr>
                    <xdr:grpSpPr>
                      <a:xfrm>
                        <a:off x="1937873" y="5478073"/>
                        <a:ext cx="389173" cy="616971"/>
                        <a:chOff x="877258" y="5478073"/>
                        <a:chExt cx="389173" cy="616971"/>
                      </a:xfrm>
                    </xdr:grpSpPr>
                    <xdr:cxnSp macro="">
                      <xdr:nvCxnSpPr>
                        <xdr:cNvPr id="43" name="Straight Connector 42">
                          <a:extLst>
                            <a:ext uri="{FF2B5EF4-FFF2-40B4-BE49-F238E27FC236}">
                              <a16:creationId xmlns:a16="http://schemas.microsoft.com/office/drawing/2014/main" id="{15FACE94-E5E1-4C67-B676-3E33BB206B25}"/>
                            </a:ext>
                          </a:extLst>
                        </xdr:cNvPr>
                        <xdr:cNvCxnSpPr>
                          <a:cxnSpLocks/>
                        </xdr:cNvCxnSpPr>
                      </xdr:nvCxnSpPr>
                      <xdr:spPr>
                        <a:xfrm flipH="1">
                          <a:off x="1048232" y="5562600"/>
                          <a:ext cx="1" cy="358775"/>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nvGrpSpPr>
                        <xdr:cNvPr id="44" name="Group 43">
                          <a:extLst>
                            <a:ext uri="{FF2B5EF4-FFF2-40B4-BE49-F238E27FC236}">
                              <a16:creationId xmlns:a16="http://schemas.microsoft.com/office/drawing/2014/main" id="{B774128D-AFE2-4AA7-99FD-ECD98D768B13}"/>
                            </a:ext>
                          </a:extLst>
                        </xdr:cNvPr>
                        <xdr:cNvGrpSpPr/>
                      </xdr:nvGrpSpPr>
                      <xdr:grpSpPr>
                        <a:xfrm>
                          <a:off x="877258" y="5478073"/>
                          <a:ext cx="389173" cy="616971"/>
                          <a:chOff x="877258" y="5478073"/>
                          <a:chExt cx="389173" cy="616971"/>
                        </a:xfrm>
                      </xdr:grpSpPr>
                      <xdr:sp macro="" textlink="">
                        <xdr:nvSpPr>
                          <xdr:cNvPr id="45" name="TextBox 77">
                            <a:extLst>
                              <a:ext uri="{FF2B5EF4-FFF2-40B4-BE49-F238E27FC236}">
                                <a16:creationId xmlns:a16="http://schemas.microsoft.com/office/drawing/2014/main" id="{5FBF40F9-F728-4101-954E-B8E6786449DD}"/>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pLow</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46" name="TextBox 77">
                            <a:extLst>
                              <a:ext uri="{FF2B5EF4-FFF2-40B4-BE49-F238E27FC236}">
                                <a16:creationId xmlns:a16="http://schemas.microsoft.com/office/drawing/2014/main" id="{DED1EBE7-E8F4-41FE-B97D-23650059B4F3}"/>
                              </a:ext>
                            </a:extLst>
                          </xdr:cNvPr>
                          <xdr:cNvSpPr txBox="1"/>
                        </xdr:nvSpPr>
                        <xdr:spPr>
                          <a:xfrm rot="16200000">
                            <a:off x="886779" y="5647076"/>
                            <a:ext cx="527824" cy="20492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pHigh</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47" name="Straight Connector 46">
                            <a:extLst>
                              <a:ext uri="{FF2B5EF4-FFF2-40B4-BE49-F238E27FC236}">
                                <a16:creationId xmlns:a16="http://schemas.microsoft.com/office/drawing/2014/main" id="{4E062284-C6A8-4D10-AEF3-6F9A02202C2A}"/>
                              </a:ext>
                            </a:extLst>
                          </xdr:cNvPr>
                          <xdr:cNvCxnSpPr>
                            <a:cxnSpLocks/>
                          </xdr:cNvCxnSpPr>
                        </xdr:nvCxnSpPr>
                        <xdr:spPr>
                          <a:xfrm flipH="1">
                            <a:off x="1266430" y="5543792"/>
                            <a:ext cx="1" cy="551252"/>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grpSp>
                </xdr:grpSp>
              </xdr:grpSp>
            </xdr:grpSp>
            <xdr:grpSp>
              <xdr:nvGrpSpPr>
                <xdr:cNvPr id="11" name="Group 10">
                  <a:extLst>
                    <a:ext uri="{FF2B5EF4-FFF2-40B4-BE49-F238E27FC236}">
                      <a16:creationId xmlns:a16="http://schemas.microsoft.com/office/drawing/2014/main" id="{8CD3C701-9F02-4B2F-A312-9C9AC43D8B5A}"/>
                    </a:ext>
                  </a:extLst>
                </xdr:cNvPr>
                <xdr:cNvGrpSpPr/>
              </xdr:nvGrpSpPr>
              <xdr:grpSpPr>
                <a:xfrm>
                  <a:off x="9860187" y="5478073"/>
                  <a:ext cx="428587" cy="643327"/>
                  <a:chOff x="846856" y="5478073"/>
                  <a:chExt cx="428587" cy="643327"/>
                </a:xfrm>
              </xdr:grpSpPr>
              <xdr:cxnSp macro="">
                <xdr:nvCxnSpPr>
                  <xdr:cNvPr id="31" name="Straight Connector 30">
                    <a:extLst>
                      <a:ext uri="{FF2B5EF4-FFF2-40B4-BE49-F238E27FC236}">
                        <a16:creationId xmlns:a16="http://schemas.microsoft.com/office/drawing/2014/main" id="{5107BD3B-28D9-4186-ACFB-0082DE8227B4}"/>
                      </a:ext>
                    </a:extLst>
                  </xdr:cNvPr>
                  <xdr:cNvCxnSpPr>
                    <a:cxnSpLocks/>
                  </xdr:cNvCxnSpPr>
                </xdr:nvCxnSpPr>
                <xdr:spPr>
                  <a:xfrm flipH="1">
                    <a:off x="1048232" y="5562600"/>
                    <a:ext cx="1" cy="358775"/>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nvGrpSpPr>
                  <xdr:cNvPr id="32" name="Group 31">
                    <a:extLst>
                      <a:ext uri="{FF2B5EF4-FFF2-40B4-BE49-F238E27FC236}">
                        <a16:creationId xmlns:a16="http://schemas.microsoft.com/office/drawing/2014/main" id="{7915714B-B577-43D9-8546-01D7B623DAEB}"/>
                      </a:ext>
                    </a:extLst>
                  </xdr:cNvPr>
                  <xdr:cNvGrpSpPr/>
                </xdr:nvGrpSpPr>
                <xdr:grpSpPr>
                  <a:xfrm>
                    <a:off x="846856" y="5478073"/>
                    <a:ext cx="428587" cy="643327"/>
                    <a:chOff x="846856" y="5478073"/>
                    <a:chExt cx="428587" cy="643327"/>
                  </a:xfrm>
                </xdr:grpSpPr>
                <xdr:sp macro="" textlink="">
                  <xdr:nvSpPr>
                    <xdr:cNvPr id="33" name="TextBox 77">
                      <a:extLst>
                        <a:ext uri="{FF2B5EF4-FFF2-40B4-BE49-F238E27FC236}">
                          <a16:creationId xmlns:a16="http://schemas.microsoft.com/office/drawing/2014/main" id="{BB98A062-5371-47E0-B69D-31A8C9C37DDD}"/>
                        </a:ext>
                      </a:extLst>
                    </xdr:cNvPr>
                    <xdr:cNvSpPr txBox="1"/>
                  </xdr:nvSpPr>
                  <xdr:spPr>
                    <a:xfrm rot="16200000">
                      <a:off x="640411" y="5684518"/>
                      <a:ext cx="527825" cy="114936"/>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pLow</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34" name="TextBox 77">
                      <a:extLst>
                        <a:ext uri="{FF2B5EF4-FFF2-40B4-BE49-F238E27FC236}">
                          <a16:creationId xmlns:a16="http://schemas.microsoft.com/office/drawing/2014/main" id="{E0D2B448-9B5A-4F21-B64D-1BA53C0C3305}"/>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pHigh</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35" name="Straight Connector 34">
                      <a:extLst>
                        <a:ext uri="{FF2B5EF4-FFF2-40B4-BE49-F238E27FC236}">
                          <a16:creationId xmlns:a16="http://schemas.microsoft.com/office/drawing/2014/main" id="{69A29E24-8B20-4DE0-9B34-91600A8831C6}"/>
                        </a:ext>
                      </a:extLst>
                    </xdr:cNvPr>
                    <xdr:cNvCxnSpPr>
                      <a:cxnSpLocks/>
                    </xdr:cNvCxnSpPr>
                  </xdr:nvCxnSpPr>
                  <xdr:spPr>
                    <a:xfrm flipH="1">
                      <a:off x="1275442" y="5570148"/>
                      <a:ext cx="1" cy="551252"/>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grpSp>
            <xdr:grpSp>
              <xdr:nvGrpSpPr>
                <xdr:cNvPr id="12" name="Group 11">
                  <a:extLst>
                    <a:ext uri="{FF2B5EF4-FFF2-40B4-BE49-F238E27FC236}">
                      <a16:creationId xmlns:a16="http://schemas.microsoft.com/office/drawing/2014/main" id="{BB846CDB-1A78-4B14-80B6-C99BE1C3261E}"/>
                    </a:ext>
                  </a:extLst>
                </xdr:cNvPr>
                <xdr:cNvGrpSpPr/>
              </xdr:nvGrpSpPr>
              <xdr:grpSpPr>
                <a:xfrm>
                  <a:off x="10258615" y="5478072"/>
                  <a:ext cx="1512451" cy="650879"/>
                  <a:chOff x="10258615" y="5478072"/>
                  <a:chExt cx="1512451" cy="650879"/>
                </a:xfrm>
              </xdr:grpSpPr>
              <xdr:grpSp>
                <xdr:nvGrpSpPr>
                  <xdr:cNvPr id="13" name="Group 12">
                    <a:extLst>
                      <a:ext uri="{FF2B5EF4-FFF2-40B4-BE49-F238E27FC236}">
                        <a16:creationId xmlns:a16="http://schemas.microsoft.com/office/drawing/2014/main" id="{CA09E67F-37B1-4CF1-9F68-AC19E4A68C2C}"/>
                      </a:ext>
                    </a:extLst>
                  </xdr:cNvPr>
                  <xdr:cNvGrpSpPr/>
                </xdr:nvGrpSpPr>
                <xdr:grpSpPr>
                  <a:xfrm>
                    <a:off x="10258615" y="5485623"/>
                    <a:ext cx="422029" cy="643328"/>
                    <a:chOff x="861155" y="5478072"/>
                    <a:chExt cx="422029" cy="643328"/>
                  </a:xfrm>
                </xdr:grpSpPr>
                <xdr:cxnSp macro="">
                  <xdr:nvCxnSpPr>
                    <xdr:cNvPr id="26" name="Straight Connector 25">
                      <a:extLst>
                        <a:ext uri="{FF2B5EF4-FFF2-40B4-BE49-F238E27FC236}">
                          <a16:creationId xmlns:a16="http://schemas.microsoft.com/office/drawing/2014/main" id="{E37918F3-229C-4BC8-9BC3-7A3B8C3E8764}"/>
                        </a:ext>
                      </a:extLst>
                    </xdr:cNvPr>
                    <xdr:cNvCxnSpPr>
                      <a:cxnSpLocks/>
                    </xdr:cNvCxnSpPr>
                  </xdr:nvCxnSpPr>
                  <xdr:spPr>
                    <a:xfrm flipH="1">
                      <a:off x="1048232" y="5562600"/>
                      <a:ext cx="1" cy="358775"/>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nvGrpSpPr>
                    <xdr:cNvPr id="27" name="Group 26">
                      <a:extLst>
                        <a:ext uri="{FF2B5EF4-FFF2-40B4-BE49-F238E27FC236}">
                          <a16:creationId xmlns:a16="http://schemas.microsoft.com/office/drawing/2014/main" id="{9374B16E-28DA-495D-9E17-C6BDDF800B21}"/>
                        </a:ext>
                      </a:extLst>
                    </xdr:cNvPr>
                    <xdr:cNvGrpSpPr/>
                  </xdr:nvGrpSpPr>
                  <xdr:grpSpPr>
                    <a:xfrm>
                      <a:off x="861155" y="5478072"/>
                      <a:ext cx="422029" cy="643328"/>
                      <a:chOff x="861155" y="5478072"/>
                      <a:chExt cx="422029" cy="643328"/>
                    </a:xfrm>
                  </xdr:grpSpPr>
                  <xdr:sp macro="" textlink="">
                    <xdr:nvSpPr>
                      <xdr:cNvPr id="28" name="TextBox 77">
                        <a:extLst>
                          <a:ext uri="{FF2B5EF4-FFF2-40B4-BE49-F238E27FC236}">
                            <a16:creationId xmlns:a16="http://schemas.microsoft.com/office/drawing/2014/main" id="{742C6EA8-B521-47FB-B394-7F8BE4F7A156}"/>
                          </a:ext>
                        </a:extLst>
                      </xdr:cNvPr>
                      <xdr:cNvSpPr txBox="1"/>
                    </xdr:nvSpPr>
                    <xdr:spPr>
                      <a:xfrm rot="16200000">
                        <a:off x="649032" y="5690195"/>
                        <a:ext cx="527825" cy="10358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pLow</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9" name="TextBox 77">
                        <a:extLst>
                          <a:ext uri="{FF2B5EF4-FFF2-40B4-BE49-F238E27FC236}">
                            <a16:creationId xmlns:a16="http://schemas.microsoft.com/office/drawing/2014/main" id="{AD14225C-DB23-4FB1-A8D5-3621C67B77CA}"/>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pHigh</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30" name="Straight Connector 29">
                        <a:extLst>
                          <a:ext uri="{FF2B5EF4-FFF2-40B4-BE49-F238E27FC236}">
                            <a16:creationId xmlns:a16="http://schemas.microsoft.com/office/drawing/2014/main" id="{3D7B14BF-2BA3-4085-B582-882821F6B208}"/>
                          </a:ext>
                        </a:extLst>
                      </xdr:cNvPr>
                      <xdr:cNvCxnSpPr>
                        <a:cxnSpLocks/>
                      </xdr:cNvCxnSpPr>
                    </xdr:nvCxnSpPr>
                    <xdr:spPr>
                      <a:xfrm flipH="1">
                        <a:off x="1283183" y="5570148"/>
                        <a:ext cx="1" cy="551252"/>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grpSp>
              <xdr:grpSp>
                <xdr:nvGrpSpPr>
                  <xdr:cNvPr id="14" name="Group 13">
                    <a:extLst>
                      <a:ext uri="{FF2B5EF4-FFF2-40B4-BE49-F238E27FC236}">
                        <a16:creationId xmlns:a16="http://schemas.microsoft.com/office/drawing/2014/main" id="{2B214C01-2543-455F-B8CB-AA8E72DC02B0}"/>
                      </a:ext>
                    </a:extLst>
                  </xdr:cNvPr>
                  <xdr:cNvGrpSpPr/>
                </xdr:nvGrpSpPr>
                <xdr:grpSpPr>
                  <a:xfrm>
                    <a:off x="10976490" y="5485623"/>
                    <a:ext cx="422029" cy="643328"/>
                    <a:chOff x="861155" y="5478072"/>
                    <a:chExt cx="422029" cy="643328"/>
                  </a:xfrm>
                </xdr:grpSpPr>
                <xdr:cxnSp macro="">
                  <xdr:nvCxnSpPr>
                    <xdr:cNvPr id="21" name="Straight Connector 20">
                      <a:extLst>
                        <a:ext uri="{FF2B5EF4-FFF2-40B4-BE49-F238E27FC236}">
                          <a16:creationId xmlns:a16="http://schemas.microsoft.com/office/drawing/2014/main" id="{889A69F1-F561-45C0-AA51-D98C31D4CA6C}"/>
                        </a:ext>
                      </a:extLst>
                    </xdr:cNvPr>
                    <xdr:cNvCxnSpPr>
                      <a:cxnSpLocks/>
                    </xdr:cNvCxnSpPr>
                  </xdr:nvCxnSpPr>
                  <xdr:spPr>
                    <a:xfrm flipH="1">
                      <a:off x="1048232" y="5562600"/>
                      <a:ext cx="1" cy="358775"/>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nvGrpSpPr>
                    <xdr:cNvPr id="22" name="Group 21">
                      <a:extLst>
                        <a:ext uri="{FF2B5EF4-FFF2-40B4-BE49-F238E27FC236}">
                          <a16:creationId xmlns:a16="http://schemas.microsoft.com/office/drawing/2014/main" id="{36F9643F-9AD9-4FAC-A275-D062DD66A632}"/>
                        </a:ext>
                      </a:extLst>
                    </xdr:cNvPr>
                    <xdr:cNvGrpSpPr/>
                  </xdr:nvGrpSpPr>
                  <xdr:grpSpPr>
                    <a:xfrm>
                      <a:off x="861155" y="5478072"/>
                      <a:ext cx="422029" cy="643328"/>
                      <a:chOff x="861155" y="5478072"/>
                      <a:chExt cx="422029" cy="643328"/>
                    </a:xfrm>
                  </xdr:grpSpPr>
                  <xdr:sp macro="" textlink="">
                    <xdr:nvSpPr>
                      <xdr:cNvPr id="23" name="TextBox 77">
                        <a:extLst>
                          <a:ext uri="{FF2B5EF4-FFF2-40B4-BE49-F238E27FC236}">
                            <a16:creationId xmlns:a16="http://schemas.microsoft.com/office/drawing/2014/main" id="{6F295562-302A-49E5-97F5-F750A6686644}"/>
                          </a:ext>
                        </a:extLst>
                      </xdr:cNvPr>
                      <xdr:cNvSpPr txBox="1"/>
                    </xdr:nvSpPr>
                    <xdr:spPr>
                      <a:xfrm rot="16200000">
                        <a:off x="649032" y="5690195"/>
                        <a:ext cx="527825" cy="10358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pLow</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4" name="TextBox 77">
                        <a:extLst>
                          <a:ext uri="{FF2B5EF4-FFF2-40B4-BE49-F238E27FC236}">
                            <a16:creationId xmlns:a16="http://schemas.microsoft.com/office/drawing/2014/main" id="{AC289658-0D50-4567-B965-EC8235CB6F60}"/>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pHigh</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25" name="Straight Connector 24">
                        <a:extLst>
                          <a:ext uri="{FF2B5EF4-FFF2-40B4-BE49-F238E27FC236}">
                            <a16:creationId xmlns:a16="http://schemas.microsoft.com/office/drawing/2014/main" id="{043881A9-C6A2-49E2-90D4-08C0709D7C24}"/>
                          </a:ext>
                        </a:extLst>
                      </xdr:cNvPr>
                      <xdr:cNvCxnSpPr>
                        <a:cxnSpLocks/>
                      </xdr:cNvCxnSpPr>
                    </xdr:nvCxnSpPr>
                    <xdr:spPr>
                      <a:xfrm flipH="1">
                        <a:off x="1283183" y="5570148"/>
                        <a:ext cx="1" cy="551252"/>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grpSp>
              <xdr:grpSp>
                <xdr:nvGrpSpPr>
                  <xdr:cNvPr id="15" name="Group 14">
                    <a:extLst>
                      <a:ext uri="{FF2B5EF4-FFF2-40B4-BE49-F238E27FC236}">
                        <a16:creationId xmlns:a16="http://schemas.microsoft.com/office/drawing/2014/main" id="{40CFDC18-63F3-48AD-8627-19C8BFE003C0}"/>
                      </a:ext>
                    </a:extLst>
                  </xdr:cNvPr>
                  <xdr:cNvGrpSpPr/>
                </xdr:nvGrpSpPr>
                <xdr:grpSpPr>
                  <a:xfrm>
                    <a:off x="11349037" y="5478072"/>
                    <a:ext cx="422029" cy="643328"/>
                    <a:chOff x="861155" y="5478072"/>
                    <a:chExt cx="422029" cy="643328"/>
                  </a:xfrm>
                </xdr:grpSpPr>
                <xdr:cxnSp macro="">
                  <xdr:nvCxnSpPr>
                    <xdr:cNvPr id="16" name="Straight Connector 15">
                      <a:extLst>
                        <a:ext uri="{FF2B5EF4-FFF2-40B4-BE49-F238E27FC236}">
                          <a16:creationId xmlns:a16="http://schemas.microsoft.com/office/drawing/2014/main" id="{75FEB2E8-3D77-4246-AAFD-676BAA6B5B08}"/>
                        </a:ext>
                      </a:extLst>
                    </xdr:cNvPr>
                    <xdr:cNvCxnSpPr>
                      <a:cxnSpLocks/>
                    </xdr:cNvCxnSpPr>
                  </xdr:nvCxnSpPr>
                  <xdr:spPr>
                    <a:xfrm flipH="1">
                      <a:off x="1048232" y="5562600"/>
                      <a:ext cx="1" cy="358775"/>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nvGrpSpPr>
                    <xdr:cNvPr id="17" name="Group 16">
                      <a:extLst>
                        <a:ext uri="{FF2B5EF4-FFF2-40B4-BE49-F238E27FC236}">
                          <a16:creationId xmlns:a16="http://schemas.microsoft.com/office/drawing/2014/main" id="{99EA0AB8-CF94-48B1-94E9-2838A0358332}"/>
                        </a:ext>
                      </a:extLst>
                    </xdr:cNvPr>
                    <xdr:cNvGrpSpPr/>
                  </xdr:nvGrpSpPr>
                  <xdr:grpSpPr>
                    <a:xfrm>
                      <a:off x="861155" y="5478072"/>
                      <a:ext cx="422029" cy="643328"/>
                      <a:chOff x="861155" y="5478072"/>
                      <a:chExt cx="422029" cy="643328"/>
                    </a:xfrm>
                  </xdr:grpSpPr>
                  <xdr:sp macro="" textlink="">
                    <xdr:nvSpPr>
                      <xdr:cNvPr id="18" name="TextBox 77">
                        <a:extLst>
                          <a:ext uri="{FF2B5EF4-FFF2-40B4-BE49-F238E27FC236}">
                            <a16:creationId xmlns:a16="http://schemas.microsoft.com/office/drawing/2014/main" id="{676B2CA2-6899-4494-BD21-BA846B41B119}"/>
                          </a:ext>
                        </a:extLst>
                      </xdr:cNvPr>
                      <xdr:cNvSpPr txBox="1"/>
                    </xdr:nvSpPr>
                    <xdr:spPr>
                      <a:xfrm rot="16200000">
                        <a:off x="649032" y="5690195"/>
                        <a:ext cx="527825" cy="10358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pLow</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9" name="TextBox 77">
                        <a:extLst>
                          <a:ext uri="{FF2B5EF4-FFF2-40B4-BE49-F238E27FC236}">
                            <a16:creationId xmlns:a16="http://schemas.microsoft.com/office/drawing/2014/main" id="{CAC6501E-A0E1-41E1-A17E-C6379B1AAA36}"/>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pHigh</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20" name="Straight Connector 19">
                        <a:extLst>
                          <a:ext uri="{FF2B5EF4-FFF2-40B4-BE49-F238E27FC236}">
                            <a16:creationId xmlns:a16="http://schemas.microsoft.com/office/drawing/2014/main" id="{B9DEFFA0-10DA-45A2-A5B2-9598131EFA30}"/>
                          </a:ext>
                        </a:extLst>
                      </xdr:cNvPr>
                      <xdr:cNvCxnSpPr>
                        <a:cxnSpLocks/>
                      </xdr:cNvCxnSpPr>
                    </xdr:nvCxnSpPr>
                    <xdr:spPr>
                      <a:xfrm flipH="1">
                        <a:off x="1283183" y="5570148"/>
                        <a:ext cx="1" cy="551252"/>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grpSp>
            </xdr:grpSp>
          </xdr:grpSp>
        </xdr:grpSp>
      </xdr:grpSp>
    </xdr:grpSp>
    <xdr:clientData/>
  </xdr:twoCellAnchor>
</xdr:wsDr>
</file>

<file path=xl/drawings/drawing8.xml><?xml version="1.0" encoding="utf-8"?>
<xdr:wsDr xmlns:xdr="http://schemas.openxmlformats.org/drawingml/2006/spreadsheetDrawing" xmlns:a="http://schemas.openxmlformats.org/drawingml/2006/main">
  <xdr:twoCellAnchor>
    <xdr:from>
      <xdr:col>30</xdr:col>
      <xdr:colOff>453590</xdr:colOff>
      <xdr:row>38</xdr:row>
      <xdr:rowOff>108858</xdr:rowOff>
    </xdr:from>
    <xdr:to>
      <xdr:col>32</xdr:col>
      <xdr:colOff>509022</xdr:colOff>
      <xdr:row>48</xdr:row>
      <xdr:rowOff>63106</xdr:rowOff>
    </xdr:to>
    <xdr:grpSp>
      <xdr:nvGrpSpPr>
        <xdr:cNvPr id="2" name="Group 1">
          <a:extLst>
            <a:ext uri="{FF2B5EF4-FFF2-40B4-BE49-F238E27FC236}">
              <a16:creationId xmlns:a16="http://schemas.microsoft.com/office/drawing/2014/main" id="{5CE1E2FD-BCDD-4552-BC27-3A0BFC49B52D}"/>
            </a:ext>
          </a:extLst>
        </xdr:cNvPr>
        <xdr:cNvGrpSpPr/>
      </xdr:nvGrpSpPr>
      <xdr:grpSpPr>
        <a:xfrm>
          <a:off x="19655990" y="7248798"/>
          <a:ext cx="1335592" cy="1897348"/>
          <a:chOff x="16744061" y="7032172"/>
          <a:chExt cx="1339947" cy="1912770"/>
        </a:xfrm>
      </xdr:grpSpPr>
      <xdr:grpSp>
        <xdr:nvGrpSpPr>
          <xdr:cNvPr id="3" name="Group 2">
            <a:extLst>
              <a:ext uri="{FF2B5EF4-FFF2-40B4-BE49-F238E27FC236}">
                <a16:creationId xmlns:a16="http://schemas.microsoft.com/office/drawing/2014/main" id="{10775BCE-B90E-4A4E-BA0E-B066C34A0F7C}"/>
              </a:ext>
            </a:extLst>
          </xdr:cNvPr>
          <xdr:cNvGrpSpPr/>
        </xdr:nvGrpSpPr>
        <xdr:grpSpPr>
          <a:xfrm>
            <a:off x="16744061" y="7032172"/>
            <a:ext cx="1339947" cy="1912770"/>
            <a:chOff x="16744061" y="7032172"/>
            <a:chExt cx="1339947" cy="1912770"/>
          </a:xfrm>
        </xdr:grpSpPr>
        <xdr:grpSp>
          <xdr:nvGrpSpPr>
            <xdr:cNvPr id="5" name="Group 4">
              <a:extLst>
                <a:ext uri="{FF2B5EF4-FFF2-40B4-BE49-F238E27FC236}">
                  <a16:creationId xmlns:a16="http://schemas.microsoft.com/office/drawing/2014/main" id="{26D8FED1-FE0A-4BB0-B512-211A7D0E7652}"/>
                </a:ext>
              </a:extLst>
            </xdr:cNvPr>
            <xdr:cNvGrpSpPr/>
          </xdr:nvGrpSpPr>
          <xdr:grpSpPr>
            <a:xfrm>
              <a:off x="16744061" y="7032172"/>
              <a:ext cx="1339947" cy="1912770"/>
              <a:chOff x="1" y="0"/>
              <a:chExt cx="1340009" cy="1914034"/>
            </a:xfrm>
          </xdr:grpSpPr>
          <xdr:grpSp>
            <xdr:nvGrpSpPr>
              <xdr:cNvPr id="9" name="Group 8">
                <a:extLst>
                  <a:ext uri="{FF2B5EF4-FFF2-40B4-BE49-F238E27FC236}">
                    <a16:creationId xmlns:a16="http://schemas.microsoft.com/office/drawing/2014/main" id="{743E6A9B-7F05-430D-8749-EC6B9D4D077C}"/>
                  </a:ext>
                </a:extLst>
              </xdr:cNvPr>
              <xdr:cNvGrpSpPr/>
            </xdr:nvGrpSpPr>
            <xdr:grpSpPr>
              <a:xfrm>
                <a:off x="1" y="0"/>
                <a:ext cx="1340009" cy="1914034"/>
                <a:chOff x="1" y="0"/>
                <a:chExt cx="1340009" cy="1914034"/>
              </a:xfrm>
            </xdr:grpSpPr>
            <xdr:grpSp>
              <xdr:nvGrpSpPr>
                <xdr:cNvPr id="11" name="Group 10">
                  <a:extLst>
                    <a:ext uri="{FF2B5EF4-FFF2-40B4-BE49-F238E27FC236}">
                      <a16:creationId xmlns:a16="http://schemas.microsoft.com/office/drawing/2014/main" id="{998447FD-CFED-4F25-BB20-9475A5A2721A}"/>
                    </a:ext>
                  </a:extLst>
                </xdr:cNvPr>
                <xdr:cNvGrpSpPr/>
              </xdr:nvGrpSpPr>
              <xdr:grpSpPr>
                <a:xfrm>
                  <a:off x="1" y="0"/>
                  <a:ext cx="1340009" cy="1914034"/>
                  <a:chOff x="0" y="0"/>
                  <a:chExt cx="1324672" cy="1840183"/>
                </a:xfrm>
              </xdr:grpSpPr>
              <xdr:sp macro="" textlink="">
                <xdr:nvSpPr>
                  <xdr:cNvPr id="13" name="Oval 12">
                    <a:extLst>
                      <a:ext uri="{FF2B5EF4-FFF2-40B4-BE49-F238E27FC236}">
                        <a16:creationId xmlns:a16="http://schemas.microsoft.com/office/drawing/2014/main" id="{E3B3DDD2-FC9E-41C2-AE32-512435B28608}"/>
                      </a:ext>
                    </a:extLst>
                  </xdr:cNvPr>
                  <xdr:cNvSpPr/>
                </xdr:nvSpPr>
                <xdr:spPr>
                  <a:xfrm>
                    <a:off x="137123" y="1686513"/>
                    <a:ext cx="130141" cy="140760"/>
                  </a:xfrm>
                  <a:prstGeom prst="ellipse">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nvGrpSpPr>
                  <xdr:cNvPr id="14" name="Group 13">
                    <a:extLst>
                      <a:ext uri="{FF2B5EF4-FFF2-40B4-BE49-F238E27FC236}">
                        <a16:creationId xmlns:a16="http://schemas.microsoft.com/office/drawing/2014/main" id="{242B6A5D-398A-44D0-B567-4E55D146675A}"/>
                      </a:ext>
                    </a:extLst>
                  </xdr:cNvPr>
                  <xdr:cNvGrpSpPr/>
                </xdr:nvGrpSpPr>
                <xdr:grpSpPr>
                  <a:xfrm>
                    <a:off x="0" y="0"/>
                    <a:ext cx="1324672" cy="1840183"/>
                    <a:chOff x="0" y="0"/>
                    <a:chExt cx="1325379" cy="1840183"/>
                  </a:xfrm>
                </xdr:grpSpPr>
                <xdr:cxnSp macro="">
                  <xdr:nvCxnSpPr>
                    <xdr:cNvPr id="15" name="Straight Connector 14">
                      <a:extLst>
                        <a:ext uri="{FF2B5EF4-FFF2-40B4-BE49-F238E27FC236}">
                          <a16:creationId xmlns:a16="http://schemas.microsoft.com/office/drawing/2014/main" id="{C3718238-6F84-4F53-8787-11C2482754DB}"/>
                        </a:ext>
                      </a:extLst>
                    </xdr:cNvPr>
                    <xdr:cNvCxnSpPr/>
                  </xdr:nvCxnSpPr>
                  <xdr:spPr>
                    <a:xfrm>
                      <a:off x="46895" y="1497919"/>
                      <a:ext cx="323797" cy="0"/>
                    </a:xfrm>
                    <a:prstGeom prst="line">
                      <a:avLst/>
                    </a:prstGeom>
                    <a:ln w="28575"/>
                  </xdr:spPr>
                  <xdr:style>
                    <a:lnRef idx="1">
                      <a:schemeClr val="dk1"/>
                    </a:lnRef>
                    <a:fillRef idx="0">
                      <a:schemeClr val="dk1"/>
                    </a:fillRef>
                    <a:effectRef idx="0">
                      <a:schemeClr val="dk1"/>
                    </a:effectRef>
                    <a:fontRef idx="minor">
                      <a:schemeClr val="tx1"/>
                    </a:fontRef>
                  </xdr:style>
                </xdr:cxnSp>
                <xdr:cxnSp macro="">
                  <xdr:nvCxnSpPr>
                    <xdr:cNvPr id="16" name="Straight Connector 15">
                      <a:extLst>
                        <a:ext uri="{FF2B5EF4-FFF2-40B4-BE49-F238E27FC236}">
                          <a16:creationId xmlns:a16="http://schemas.microsoft.com/office/drawing/2014/main" id="{6D9209F4-CA19-4B9C-A7D7-C0763533EAC4}"/>
                        </a:ext>
                      </a:extLst>
                    </xdr:cNvPr>
                    <xdr:cNvCxnSpPr/>
                  </xdr:nvCxnSpPr>
                  <xdr:spPr>
                    <a:xfrm flipV="1">
                      <a:off x="24315" y="1196456"/>
                      <a:ext cx="504136" cy="8885"/>
                    </a:xfrm>
                    <a:prstGeom prst="line">
                      <a:avLst/>
                    </a:prstGeom>
                    <a:ln w="28575">
                      <a:prstDash val="lgDashDot"/>
                    </a:ln>
                  </xdr:spPr>
                  <xdr:style>
                    <a:lnRef idx="1">
                      <a:schemeClr val="dk1"/>
                    </a:lnRef>
                    <a:fillRef idx="0">
                      <a:schemeClr val="dk1"/>
                    </a:fillRef>
                    <a:effectRef idx="0">
                      <a:schemeClr val="dk1"/>
                    </a:effectRef>
                    <a:fontRef idx="minor">
                      <a:schemeClr val="tx1"/>
                    </a:fontRef>
                  </xdr:style>
                </xdr:cxnSp>
                <xdr:cxnSp macro="">
                  <xdr:nvCxnSpPr>
                    <xdr:cNvPr id="17" name="Straight Connector 16">
                      <a:extLst>
                        <a:ext uri="{FF2B5EF4-FFF2-40B4-BE49-F238E27FC236}">
                          <a16:creationId xmlns:a16="http://schemas.microsoft.com/office/drawing/2014/main" id="{3B7DEE1D-0618-42AE-B1C7-58060C46E904}"/>
                        </a:ext>
                      </a:extLst>
                    </xdr:cNvPr>
                    <xdr:cNvCxnSpPr/>
                  </xdr:nvCxnSpPr>
                  <xdr:spPr>
                    <a:xfrm>
                      <a:off x="1981" y="925698"/>
                      <a:ext cx="365546" cy="0"/>
                    </a:xfrm>
                    <a:prstGeom prst="line">
                      <a:avLst/>
                    </a:prstGeom>
                    <a:ln w="28575">
                      <a:prstDash val="dashDot"/>
                    </a:ln>
                  </xdr:spPr>
                  <xdr:style>
                    <a:lnRef idx="1">
                      <a:schemeClr val="dk1"/>
                    </a:lnRef>
                    <a:fillRef idx="0">
                      <a:schemeClr val="dk1"/>
                    </a:fillRef>
                    <a:effectRef idx="0">
                      <a:schemeClr val="dk1"/>
                    </a:effectRef>
                    <a:fontRef idx="minor">
                      <a:schemeClr val="tx1"/>
                    </a:fontRef>
                  </xdr:style>
                </xdr:cxnSp>
                <xdr:cxnSp macro="">
                  <xdr:nvCxnSpPr>
                    <xdr:cNvPr id="18" name="Straight Connector 17">
                      <a:extLst>
                        <a:ext uri="{FF2B5EF4-FFF2-40B4-BE49-F238E27FC236}">
                          <a16:creationId xmlns:a16="http://schemas.microsoft.com/office/drawing/2014/main" id="{AC413303-70A7-401F-838D-2F78815975F9}"/>
                        </a:ext>
                      </a:extLst>
                    </xdr:cNvPr>
                    <xdr:cNvCxnSpPr/>
                  </xdr:nvCxnSpPr>
                  <xdr:spPr>
                    <a:xfrm>
                      <a:off x="48715" y="642536"/>
                      <a:ext cx="319984" cy="0"/>
                    </a:xfrm>
                    <a:prstGeom prst="line">
                      <a:avLst/>
                    </a:prstGeom>
                    <a:ln w="28575">
                      <a:prstDash val="sysDash"/>
                    </a:ln>
                  </xdr:spPr>
                  <xdr:style>
                    <a:lnRef idx="1">
                      <a:schemeClr val="dk1"/>
                    </a:lnRef>
                    <a:fillRef idx="0">
                      <a:schemeClr val="dk1"/>
                    </a:fillRef>
                    <a:effectRef idx="0">
                      <a:schemeClr val="dk1"/>
                    </a:effectRef>
                    <a:fontRef idx="minor">
                      <a:schemeClr val="tx1"/>
                    </a:fontRef>
                  </xdr:style>
                </xdr:cxnSp>
                <xdr:grpSp>
                  <xdr:nvGrpSpPr>
                    <xdr:cNvPr id="19" name="Group 18">
                      <a:extLst>
                        <a:ext uri="{FF2B5EF4-FFF2-40B4-BE49-F238E27FC236}">
                          <a16:creationId xmlns:a16="http://schemas.microsoft.com/office/drawing/2014/main" id="{3A396803-6850-4A27-9BD8-30FBAE1D8D0F}"/>
                        </a:ext>
                      </a:extLst>
                    </xdr:cNvPr>
                    <xdr:cNvGrpSpPr/>
                  </xdr:nvGrpSpPr>
                  <xdr:grpSpPr>
                    <a:xfrm>
                      <a:off x="0" y="0"/>
                      <a:ext cx="1325379" cy="1840183"/>
                      <a:chOff x="0" y="0"/>
                      <a:chExt cx="1326026" cy="1849660"/>
                    </a:xfrm>
                  </xdr:grpSpPr>
                  <xdr:grpSp>
                    <xdr:nvGrpSpPr>
                      <xdr:cNvPr id="20" name="Group 19">
                        <a:extLst>
                          <a:ext uri="{FF2B5EF4-FFF2-40B4-BE49-F238E27FC236}">
                            <a16:creationId xmlns:a16="http://schemas.microsoft.com/office/drawing/2014/main" id="{24108F57-146F-419D-899C-D7C4C6D57797}"/>
                          </a:ext>
                        </a:extLst>
                      </xdr:cNvPr>
                      <xdr:cNvGrpSpPr/>
                    </xdr:nvGrpSpPr>
                    <xdr:grpSpPr>
                      <a:xfrm>
                        <a:off x="46921" y="255953"/>
                        <a:ext cx="1279105" cy="1593707"/>
                        <a:chOff x="46921" y="255953"/>
                        <a:chExt cx="1289160" cy="1588523"/>
                      </a:xfrm>
                    </xdr:grpSpPr>
                    <xdr:grpSp>
                      <xdr:nvGrpSpPr>
                        <xdr:cNvPr id="22" name="Group 21">
                          <a:extLst>
                            <a:ext uri="{FF2B5EF4-FFF2-40B4-BE49-F238E27FC236}">
                              <a16:creationId xmlns:a16="http://schemas.microsoft.com/office/drawing/2014/main" id="{88F970B7-5466-41FE-86F1-5DDEC440A0F7}"/>
                            </a:ext>
                          </a:extLst>
                        </xdr:cNvPr>
                        <xdr:cNvGrpSpPr/>
                      </xdr:nvGrpSpPr>
                      <xdr:grpSpPr>
                        <a:xfrm>
                          <a:off x="307204" y="255953"/>
                          <a:ext cx="1028877" cy="1588523"/>
                          <a:chOff x="307204" y="255953"/>
                          <a:chExt cx="1015737" cy="1559035"/>
                        </a:xfrm>
                      </xdr:grpSpPr>
                      <xdr:grpSp>
                        <xdr:nvGrpSpPr>
                          <xdr:cNvPr id="24" name="Group 23">
                            <a:extLst>
                              <a:ext uri="{FF2B5EF4-FFF2-40B4-BE49-F238E27FC236}">
                                <a16:creationId xmlns:a16="http://schemas.microsoft.com/office/drawing/2014/main" id="{40FD0677-293B-4F52-AD93-D3602A7E734F}"/>
                              </a:ext>
                            </a:extLst>
                          </xdr:cNvPr>
                          <xdr:cNvGrpSpPr/>
                        </xdr:nvGrpSpPr>
                        <xdr:grpSpPr>
                          <a:xfrm>
                            <a:off x="307204" y="255953"/>
                            <a:ext cx="1015737" cy="1559035"/>
                            <a:chOff x="307204" y="255953"/>
                            <a:chExt cx="879603" cy="1591441"/>
                          </a:xfrm>
                        </xdr:grpSpPr>
                        <xdr:sp macro="" textlink="">
                          <xdr:nvSpPr>
                            <xdr:cNvPr id="28" name="Rectangle 27">
                              <a:extLst>
                                <a:ext uri="{FF2B5EF4-FFF2-40B4-BE49-F238E27FC236}">
                                  <a16:creationId xmlns:a16="http://schemas.microsoft.com/office/drawing/2014/main" id="{AFF2AA13-C181-4748-BBC2-4E5BE423A932}"/>
                                </a:ext>
                              </a:extLst>
                            </xdr:cNvPr>
                            <xdr:cNvSpPr/>
                          </xdr:nvSpPr>
                          <xdr:spPr>
                            <a:xfrm>
                              <a:off x="330033" y="255953"/>
                              <a:ext cx="715234" cy="256167"/>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0.7</a:t>
                              </a:r>
                              <a:r>
                                <a:rPr lang="en-US" sz="1200" b="1" baseline="0">
                                  <a:solidFill>
                                    <a:schemeClr val="tx1"/>
                                  </a:solidFill>
                                </a:rPr>
                                <a:t> MAF</a:t>
                              </a:r>
                              <a:endParaRPr lang="en-US" sz="1200" b="1">
                                <a:solidFill>
                                  <a:schemeClr val="tx1"/>
                                </a:solidFill>
                              </a:endParaRPr>
                            </a:p>
                          </xdr:txBody>
                        </xdr:sp>
                        <xdr:sp macro="" textlink="">
                          <xdr:nvSpPr>
                            <xdr:cNvPr id="29" name="Rectangle 28">
                              <a:extLst>
                                <a:ext uri="{FF2B5EF4-FFF2-40B4-BE49-F238E27FC236}">
                                  <a16:creationId xmlns:a16="http://schemas.microsoft.com/office/drawing/2014/main" id="{E5FFA9F0-E0AA-4307-8A76-87322B5696EF}"/>
                                </a:ext>
                              </a:extLst>
                            </xdr:cNvPr>
                            <xdr:cNvSpPr/>
                          </xdr:nvSpPr>
                          <xdr:spPr>
                            <a:xfrm>
                              <a:off x="328364" y="511530"/>
                              <a:ext cx="773529" cy="316555"/>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0.8 MAF</a:t>
                              </a:r>
                            </a:p>
                          </xdr:txBody>
                        </xdr:sp>
                        <xdr:sp macro="" textlink="">
                          <xdr:nvSpPr>
                            <xdr:cNvPr id="30" name="Rectangle 29">
                              <a:extLst>
                                <a:ext uri="{FF2B5EF4-FFF2-40B4-BE49-F238E27FC236}">
                                  <a16:creationId xmlns:a16="http://schemas.microsoft.com/office/drawing/2014/main" id="{9C22ACA1-372A-474F-88BE-092582E4773C}"/>
                                </a:ext>
                              </a:extLst>
                            </xdr:cNvPr>
                            <xdr:cNvSpPr/>
                          </xdr:nvSpPr>
                          <xdr:spPr>
                            <a:xfrm>
                              <a:off x="307204" y="1620324"/>
                              <a:ext cx="879603" cy="22707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Ideal</a:t>
                              </a:r>
                              <a:r>
                                <a:rPr lang="en-US" sz="1200" b="1" baseline="0">
                                  <a:solidFill>
                                    <a:schemeClr val="tx1"/>
                                  </a:solidFill>
                                </a:rPr>
                                <a:t> </a:t>
                              </a:r>
                              <a:r>
                                <a:rPr lang="en-US" sz="1200" b="1">
                                  <a:solidFill>
                                    <a:schemeClr val="tx1"/>
                                  </a:solidFill>
                                </a:rPr>
                                <a:t>Point</a:t>
                              </a:r>
                            </a:p>
                          </xdr:txBody>
                        </xdr:sp>
                      </xdr:grpSp>
                      <xdr:sp macro="" textlink="">
                        <xdr:nvSpPr>
                          <xdr:cNvPr id="25" name="Rectangle 24">
                            <a:extLst>
                              <a:ext uri="{FF2B5EF4-FFF2-40B4-BE49-F238E27FC236}">
                                <a16:creationId xmlns:a16="http://schemas.microsoft.com/office/drawing/2014/main" id="{EAC4E4FB-CBBF-4167-981F-630467824813}"/>
                              </a:ext>
                            </a:extLst>
                          </xdr:cNvPr>
                          <xdr:cNvSpPr/>
                        </xdr:nvSpPr>
                        <xdr:spPr>
                          <a:xfrm>
                            <a:off x="322667" y="763835"/>
                            <a:ext cx="93078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0.9 MAF</a:t>
                            </a:r>
                          </a:p>
                        </xdr:txBody>
                      </xdr:sp>
                      <xdr:sp macro="" textlink="">
                        <xdr:nvSpPr>
                          <xdr:cNvPr id="26" name="Rectangle 25">
                            <a:extLst>
                              <a:ext uri="{FF2B5EF4-FFF2-40B4-BE49-F238E27FC236}">
                                <a16:creationId xmlns:a16="http://schemas.microsoft.com/office/drawing/2014/main" id="{1452ECE2-7DA6-4338-964C-37BAC4433EC8}"/>
                              </a:ext>
                            </a:extLst>
                          </xdr:cNvPr>
                          <xdr:cNvSpPr/>
                        </xdr:nvSpPr>
                        <xdr:spPr>
                          <a:xfrm>
                            <a:off x="322667" y="1041867"/>
                            <a:ext cx="93078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1.0 MAF</a:t>
                            </a:r>
                          </a:p>
                        </xdr:txBody>
                      </xdr:sp>
                      <xdr:sp macro="" textlink="">
                        <xdr:nvSpPr>
                          <xdr:cNvPr id="27" name="Rectangle 26">
                            <a:extLst>
                              <a:ext uri="{FF2B5EF4-FFF2-40B4-BE49-F238E27FC236}">
                                <a16:creationId xmlns:a16="http://schemas.microsoft.com/office/drawing/2014/main" id="{1103A05C-C17A-4E33-BDFB-9FCFF9F992D2}"/>
                              </a:ext>
                            </a:extLst>
                          </xdr:cNvPr>
                          <xdr:cNvSpPr/>
                        </xdr:nvSpPr>
                        <xdr:spPr>
                          <a:xfrm>
                            <a:off x="333528" y="1325453"/>
                            <a:ext cx="93078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1.1 MAF</a:t>
                            </a:r>
                          </a:p>
                        </xdr:txBody>
                      </xdr:sp>
                    </xdr:grpSp>
                    <xdr:cxnSp macro="">
                      <xdr:nvCxnSpPr>
                        <xdr:cNvPr id="23" name="Straight Connector 22">
                          <a:extLst>
                            <a:ext uri="{FF2B5EF4-FFF2-40B4-BE49-F238E27FC236}">
                              <a16:creationId xmlns:a16="http://schemas.microsoft.com/office/drawing/2014/main" id="{5CC7EE98-F646-4659-8748-878B6CFE1210}"/>
                            </a:ext>
                          </a:extLst>
                        </xdr:cNvPr>
                        <xdr:cNvCxnSpPr/>
                      </xdr:nvCxnSpPr>
                      <xdr:spPr>
                        <a:xfrm>
                          <a:off x="46921" y="400457"/>
                          <a:ext cx="326663" cy="0"/>
                        </a:xfrm>
                        <a:prstGeom prst="line">
                          <a:avLst/>
                        </a:prstGeom>
                        <a:ln w="28575">
                          <a:prstDash val="sysDot"/>
                        </a:ln>
                      </xdr:spPr>
                      <xdr:style>
                        <a:lnRef idx="1">
                          <a:schemeClr val="dk1"/>
                        </a:lnRef>
                        <a:fillRef idx="0">
                          <a:schemeClr val="dk1"/>
                        </a:fillRef>
                        <a:effectRef idx="0">
                          <a:schemeClr val="dk1"/>
                        </a:effectRef>
                        <a:fontRef idx="minor">
                          <a:schemeClr val="tx1"/>
                        </a:fontRef>
                      </xdr:style>
                    </xdr:cxnSp>
                  </xdr:grpSp>
                  <xdr:sp macro="" textlink="">
                    <xdr:nvSpPr>
                      <xdr:cNvPr id="21" name="Rectangle 20">
                        <a:extLst>
                          <a:ext uri="{FF2B5EF4-FFF2-40B4-BE49-F238E27FC236}">
                            <a16:creationId xmlns:a16="http://schemas.microsoft.com/office/drawing/2014/main" id="{EEA07D63-1A6F-4CFC-804E-4FC10AAA2EBA}"/>
                          </a:ext>
                        </a:extLst>
                      </xdr:cNvPr>
                      <xdr:cNvSpPr/>
                    </xdr:nvSpPr>
                    <xdr:spPr>
                      <a:xfrm>
                        <a:off x="0" y="0"/>
                        <a:ext cx="1326026" cy="25166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ysClr val="windowText" lastClr="000000"/>
                            </a:solidFill>
                          </a:rPr>
                          <a:t>Monthly</a:t>
                        </a:r>
                        <a:r>
                          <a:rPr lang="en-US" sz="1200" b="1" baseline="0">
                            <a:solidFill>
                              <a:sysClr val="windowText" lastClr="000000"/>
                            </a:solidFill>
                          </a:rPr>
                          <a:t> Volume</a:t>
                        </a:r>
                        <a:endParaRPr lang="en-US" sz="1200" b="1">
                          <a:solidFill>
                            <a:sysClr val="windowText" lastClr="000000"/>
                          </a:solidFill>
                        </a:endParaRPr>
                      </a:p>
                    </xdr:txBody>
                  </xdr:sp>
                </xdr:grpSp>
              </xdr:grpSp>
            </xdr:grpSp>
            <xdr:sp macro="" textlink="">
              <xdr:nvSpPr>
                <xdr:cNvPr id="12" name="Diamond 11">
                  <a:extLst>
                    <a:ext uri="{FF2B5EF4-FFF2-40B4-BE49-F238E27FC236}">
                      <a16:creationId xmlns:a16="http://schemas.microsoft.com/office/drawing/2014/main" id="{840A274D-C4CF-4DA7-BA39-637D79A26AD9}"/>
                    </a:ext>
                  </a:extLst>
                </xdr:cNvPr>
                <xdr:cNvSpPr/>
              </xdr:nvSpPr>
              <xdr:spPr>
                <a:xfrm>
                  <a:off x="139333" y="357754"/>
                  <a:ext cx="100099" cy="114299"/>
                </a:xfrm>
                <a:prstGeom prst="diamond">
                  <a:avLst/>
                </a:prstGeom>
                <a:solidFill>
                  <a:schemeClr val="bg2">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sz="1100"/>
                </a:p>
              </xdr:txBody>
            </xdr:sp>
          </xdr:grpSp>
          <xdr:sp macro="" textlink="">
            <xdr:nvSpPr>
              <xdr:cNvPr id="10" name="Flowchart: Connector 9">
                <a:extLst>
                  <a:ext uri="{FF2B5EF4-FFF2-40B4-BE49-F238E27FC236}">
                    <a16:creationId xmlns:a16="http://schemas.microsoft.com/office/drawing/2014/main" id="{4213BC6C-2F76-4D4C-9402-9234311D1DF9}"/>
                  </a:ext>
                </a:extLst>
              </xdr:cNvPr>
              <xdr:cNvSpPr/>
            </xdr:nvSpPr>
            <xdr:spPr>
              <a:xfrm>
                <a:off x="157293" y="608950"/>
                <a:ext cx="99950" cy="105227"/>
              </a:xfrm>
              <a:prstGeom prst="flowChartConnector">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nvGrpSpPr>
            <xdr:cNvPr id="6" name="Group 5">
              <a:extLst>
                <a:ext uri="{FF2B5EF4-FFF2-40B4-BE49-F238E27FC236}">
                  <a16:creationId xmlns:a16="http://schemas.microsoft.com/office/drawing/2014/main" id="{D14B9326-BF46-4F63-BAC5-D25E42D5A3AA}"/>
                </a:ext>
              </a:extLst>
            </xdr:cNvPr>
            <xdr:cNvGrpSpPr/>
          </xdr:nvGrpSpPr>
          <xdr:grpSpPr>
            <a:xfrm>
              <a:off x="16875342" y="7923662"/>
              <a:ext cx="136955" cy="403420"/>
              <a:chOff x="14601861" y="7087095"/>
              <a:chExt cx="136955" cy="407230"/>
            </a:xfrm>
          </xdr:grpSpPr>
          <xdr:sp macro="" textlink="">
            <xdr:nvSpPr>
              <xdr:cNvPr id="7" name="Rectangle 6">
                <a:extLst>
                  <a:ext uri="{FF2B5EF4-FFF2-40B4-BE49-F238E27FC236}">
                    <a16:creationId xmlns:a16="http://schemas.microsoft.com/office/drawing/2014/main" id="{B66B08A0-9EFC-465C-8956-D9E619F8C85E}"/>
                  </a:ext>
                </a:extLst>
              </xdr:cNvPr>
              <xdr:cNvSpPr/>
            </xdr:nvSpPr>
            <xdr:spPr>
              <a:xfrm>
                <a:off x="14611244" y="7391064"/>
                <a:ext cx="127572" cy="103261"/>
              </a:xfrm>
              <a:prstGeom prst="rect">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8" name="Isosceles Triangle 7">
                <a:extLst>
                  <a:ext uri="{FF2B5EF4-FFF2-40B4-BE49-F238E27FC236}">
                    <a16:creationId xmlns:a16="http://schemas.microsoft.com/office/drawing/2014/main" id="{5E2A8148-38D4-48F0-942E-17B30161F7B8}"/>
                  </a:ext>
                </a:extLst>
              </xdr:cNvPr>
              <xdr:cNvSpPr/>
            </xdr:nvSpPr>
            <xdr:spPr>
              <a:xfrm>
                <a:off x="14601861" y="7087095"/>
                <a:ext cx="129036" cy="136080"/>
              </a:xfrm>
              <a:prstGeom prst="triangle">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sp macro="" textlink="">
        <xdr:nvSpPr>
          <xdr:cNvPr id="4" name="Flowchart: Connector 3">
            <a:extLst>
              <a:ext uri="{FF2B5EF4-FFF2-40B4-BE49-F238E27FC236}">
                <a16:creationId xmlns:a16="http://schemas.microsoft.com/office/drawing/2014/main" id="{A93D10FF-A1E6-40B3-A6F9-B9009D07BD7D}"/>
              </a:ext>
            </a:extLst>
          </xdr:cNvPr>
          <xdr:cNvSpPr/>
        </xdr:nvSpPr>
        <xdr:spPr>
          <a:xfrm>
            <a:off x="16905714" y="8534401"/>
            <a:ext cx="96135" cy="108968"/>
          </a:xfrm>
          <a:prstGeom prst="flowChartConnector">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clientData/>
  </xdr:twoCellAnchor>
  <xdr:twoCellAnchor>
    <xdr:from>
      <xdr:col>6</xdr:col>
      <xdr:colOff>145280</xdr:colOff>
      <xdr:row>19</xdr:row>
      <xdr:rowOff>135760</xdr:rowOff>
    </xdr:from>
    <xdr:to>
      <xdr:col>23</xdr:col>
      <xdr:colOff>185853</xdr:colOff>
      <xdr:row>53</xdr:row>
      <xdr:rowOff>52890</xdr:rowOff>
    </xdr:to>
    <xdr:grpSp>
      <xdr:nvGrpSpPr>
        <xdr:cNvPr id="31" name="Group 30">
          <a:extLst>
            <a:ext uri="{FF2B5EF4-FFF2-40B4-BE49-F238E27FC236}">
              <a16:creationId xmlns:a16="http://schemas.microsoft.com/office/drawing/2014/main" id="{D4DFE457-BF9C-45EC-8538-B84AA117239E}"/>
            </a:ext>
          </a:extLst>
        </xdr:cNvPr>
        <xdr:cNvGrpSpPr/>
      </xdr:nvGrpSpPr>
      <xdr:grpSpPr>
        <a:xfrm>
          <a:off x="3985760" y="3800980"/>
          <a:ext cx="10921933" cy="6249350"/>
          <a:chOff x="4006079" y="3497027"/>
          <a:chExt cx="10979510" cy="6360263"/>
        </a:xfrm>
      </xdr:grpSpPr>
      <xdr:grpSp>
        <xdr:nvGrpSpPr>
          <xdr:cNvPr id="32" name="Group 31">
            <a:extLst>
              <a:ext uri="{FF2B5EF4-FFF2-40B4-BE49-F238E27FC236}">
                <a16:creationId xmlns:a16="http://schemas.microsoft.com/office/drawing/2014/main" id="{FEC03908-2C9D-4FA0-84E8-042ED841FF72}"/>
              </a:ext>
            </a:extLst>
          </xdr:cNvPr>
          <xdr:cNvGrpSpPr/>
        </xdr:nvGrpSpPr>
        <xdr:grpSpPr>
          <a:xfrm>
            <a:off x="4006079" y="3497027"/>
            <a:ext cx="10979510" cy="6360263"/>
            <a:chOff x="3835640" y="3056743"/>
            <a:chExt cx="10909791" cy="6208702"/>
          </a:xfrm>
        </xdr:grpSpPr>
        <xdr:grpSp>
          <xdr:nvGrpSpPr>
            <xdr:cNvPr id="34" name="Group 33">
              <a:extLst>
                <a:ext uri="{FF2B5EF4-FFF2-40B4-BE49-F238E27FC236}">
                  <a16:creationId xmlns:a16="http://schemas.microsoft.com/office/drawing/2014/main" id="{1FB0A4BA-0BC7-4839-93F1-2F46BC6D4717}"/>
                </a:ext>
              </a:extLst>
            </xdr:cNvPr>
            <xdr:cNvGrpSpPr/>
          </xdr:nvGrpSpPr>
          <xdr:grpSpPr>
            <a:xfrm>
              <a:off x="3835640" y="3056743"/>
              <a:ext cx="10909791" cy="6208702"/>
              <a:chOff x="3764371" y="2472268"/>
              <a:chExt cx="12251682" cy="6201547"/>
            </a:xfrm>
          </xdr:grpSpPr>
          <xdr:graphicFrame macro="">
            <xdr:nvGraphicFramePr>
              <xdr:cNvPr id="36" name="Chart 35">
                <a:extLst>
                  <a:ext uri="{FF2B5EF4-FFF2-40B4-BE49-F238E27FC236}">
                    <a16:creationId xmlns:a16="http://schemas.microsoft.com/office/drawing/2014/main" id="{637088BE-ACD7-4EAA-AB13-E918AA7F36C9}"/>
                  </a:ext>
                </a:extLst>
              </xdr:cNvPr>
              <xdr:cNvGraphicFramePr>
                <a:graphicFrameLocks/>
              </xdr:cNvGraphicFramePr>
            </xdr:nvGraphicFramePr>
            <xdr:xfrm>
              <a:off x="3764371" y="2472268"/>
              <a:ext cx="12147671" cy="6201547"/>
            </xdr:xfrm>
            <a:graphic>
              <a:graphicData uri="http://schemas.openxmlformats.org/drawingml/2006/chart">
                <c:chart xmlns:c="http://schemas.openxmlformats.org/drawingml/2006/chart" xmlns:r="http://schemas.openxmlformats.org/officeDocument/2006/relationships" r:id="rId1"/>
              </a:graphicData>
            </a:graphic>
          </xdr:graphicFrame>
          <xdr:grpSp>
            <xdr:nvGrpSpPr>
              <xdr:cNvPr id="37" name="Group 36">
                <a:extLst>
                  <a:ext uri="{FF2B5EF4-FFF2-40B4-BE49-F238E27FC236}">
                    <a16:creationId xmlns:a16="http://schemas.microsoft.com/office/drawing/2014/main" id="{F1ACC744-9A0C-4DD7-A6E7-131C64AA1085}"/>
                  </a:ext>
                </a:extLst>
              </xdr:cNvPr>
              <xdr:cNvGrpSpPr/>
            </xdr:nvGrpSpPr>
            <xdr:grpSpPr>
              <a:xfrm>
                <a:off x="14190410" y="4869364"/>
                <a:ext cx="1825643" cy="1097977"/>
                <a:chOff x="14442489" y="6525883"/>
                <a:chExt cx="1809590" cy="1055915"/>
              </a:xfrm>
            </xdr:grpSpPr>
            <xdr:sp macro="" textlink="">
              <xdr:nvSpPr>
                <xdr:cNvPr id="65" name="Rectangle 64">
                  <a:extLst>
                    <a:ext uri="{FF2B5EF4-FFF2-40B4-BE49-F238E27FC236}">
                      <a16:creationId xmlns:a16="http://schemas.microsoft.com/office/drawing/2014/main" id="{BA3E18E5-6F86-4FBA-8E4E-6D0D85004B14}"/>
                    </a:ext>
                  </a:extLst>
                </xdr:cNvPr>
                <xdr:cNvSpPr/>
              </xdr:nvSpPr>
              <xdr:spPr>
                <a:xfrm>
                  <a:off x="14442489" y="6737557"/>
                  <a:ext cx="1809590" cy="84424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1200" b="1">
                      <a:solidFill>
                        <a:schemeClr val="accent4">
                          <a:lumMod val="40000"/>
                          <a:lumOff val="60000"/>
                        </a:schemeClr>
                      </a:solidFill>
                    </a:rPr>
                    <a:t>Yellow</a:t>
                  </a:r>
                  <a:r>
                    <a:rPr lang="en-US" sz="1200" b="1" baseline="0">
                      <a:solidFill>
                        <a:schemeClr val="accent4">
                          <a:lumMod val="40000"/>
                          <a:lumOff val="60000"/>
                        </a:schemeClr>
                      </a:solidFill>
                    </a:rPr>
                    <a:t>  = H0 (0 cfs)</a:t>
                  </a:r>
                  <a:endParaRPr lang="en-US" sz="1200" b="1">
                    <a:solidFill>
                      <a:schemeClr val="accent4">
                        <a:lumMod val="40000"/>
                        <a:lumOff val="60000"/>
                      </a:schemeClr>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1200" b="1">
                      <a:solidFill>
                        <a:srgbClr val="00B0F0"/>
                      </a:solidFill>
                      <a:effectLst/>
                      <a:latin typeface="+mn-lt"/>
                      <a:ea typeface="+mn-ea"/>
                      <a:cs typeface="+mn-cs"/>
                    </a:rPr>
                    <a:t>Blue</a:t>
                  </a:r>
                  <a:r>
                    <a:rPr lang="en-US" sz="1200" b="1" baseline="0">
                      <a:solidFill>
                        <a:srgbClr val="00B0F0"/>
                      </a:solidFill>
                      <a:effectLst/>
                      <a:latin typeface="+mn-lt"/>
                      <a:ea typeface="+mn-ea"/>
                      <a:cs typeface="+mn-cs"/>
                    </a:rPr>
                    <a:t>  = H500 (500 cfs)</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1" baseline="0">
                      <a:solidFill>
                        <a:schemeClr val="accent6">
                          <a:lumMod val="75000"/>
                        </a:schemeClr>
                      </a:solidFill>
                      <a:effectLst/>
                      <a:latin typeface="+mn-lt"/>
                      <a:ea typeface="+mn-ea"/>
                      <a:cs typeface="+mn-cs"/>
                    </a:rPr>
                    <a:t>Green = H750 (750 cfs)</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1" baseline="0">
                      <a:solidFill>
                        <a:srgbClr val="FF0000"/>
                      </a:solidFill>
                      <a:effectLst/>
                      <a:latin typeface="+mn-lt"/>
                      <a:ea typeface="+mn-ea"/>
                      <a:cs typeface="+mn-cs"/>
                    </a:rPr>
                    <a:t>Red  =H1000 (1000 cfs)</a:t>
                  </a:r>
                  <a:endParaRPr lang="en-US" sz="1100">
                    <a:solidFill>
                      <a:srgbClr val="FF0000"/>
                    </a:solidFill>
                  </a:endParaRPr>
                </a:p>
              </xdr:txBody>
            </xdr:sp>
            <xdr:sp macro="" textlink="">
              <xdr:nvSpPr>
                <xdr:cNvPr id="66" name="Rectangle 65">
                  <a:extLst>
                    <a:ext uri="{FF2B5EF4-FFF2-40B4-BE49-F238E27FC236}">
                      <a16:creationId xmlns:a16="http://schemas.microsoft.com/office/drawing/2014/main" id="{B6A8EC5E-49C0-4092-B7E5-1153FA4B607C}"/>
                    </a:ext>
                  </a:extLst>
                </xdr:cNvPr>
                <xdr:cNvSpPr/>
              </xdr:nvSpPr>
              <xdr:spPr>
                <a:xfrm>
                  <a:off x="14560499" y="6525883"/>
                  <a:ext cx="1438873" cy="25902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300" b="1">
                      <a:solidFill>
                        <a:sysClr val="windowText" lastClr="000000"/>
                      </a:solidFill>
                    </a:rPr>
                    <a:t>Offset</a:t>
                  </a:r>
                  <a:r>
                    <a:rPr lang="en-US" sz="1300" b="1" baseline="0">
                      <a:solidFill>
                        <a:sysClr val="windowText" lastClr="000000"/>
                      </a:solidFill>
                    </a:rPr>
                    <a:t> Release</a:t>
                  </a:r>
                  <a:endParaRPr lang="en-US" sz="1300" b="1">
                    <a:solidFill>
                      <a:sysClr val="windowText" lastClr="000000"/>
                    </a:solidFill>
                  </a:endParaRPr>
                </a:p>
              </xdr:txBody>
            </xdr:sp>
          </xdr:grpSp>
          <xdr:grpSp>
            <xdr:nvGrpSpPr>
              <xdr:cNvPr id="38" name="Group 37">
                <a:extLst>
                  <a:ext uri="{FF2B5EF4-FFF2-40B4-BE49-F238E27FC236}">
                    <a16:creationId xmlns:a16="http://schemas.microsoft.com/office/drawing/2014/main" id="{E7E2F5DA-636C-4BCF-B6DC-D36ACD263CB3}"/>
                  </a:ext>
                </a:extLst>
              </xdr:cNvPr>
              <xdr:cNvGrpSpPr/>
            </xdr:nvGrpSpPr>
            <xdr:grpSpPr>
              <a:xfrm>
                <a:off x="14378123" y="6199417"/>
                <a:ext cx="1531467" cy="1927849"/>
                <a:chOff x="16665756" y="7032172"/>
                <a:chExt cx="1531467" cy="1924016"/>
              </a:xfrm>
            </xdr:grpSpPr>
            <xdr:grpSp>
              <xdr:nvGrpSpPr>
                <xdr:cNvPr id="39" name="Group 38">
                  <a:extLst>
                    <a:ext uri="{FF2B5EF4-FFF2-40B4-BE49-F238E27FC236}">
                      <a16:creationId xmlns:a16="http://schemas.microsoft.com/office/drawing/2014/main" id="{EEB85AE0-4538-4BA5-93B0-72574ABC8440}"/>
                    </a:ext>
                  </a:extLst>
                </xdr:cNvPr>
                <xdr:cNvGrpSpPr/>
              </xdr:nvGrpSpPr>
              <xdr:grpSpPr>
                <a:xfrm>
                  <a:off x="16665756" y="7032172"/>
                  <a:ext cx="1531467" cy="1924016"/>
                  <a:chOff x="-78308" y="0"/>
                  <a:chExt cx="1531537" cy="1925287"/>
                </a:xfrm>
              </xdr:grpSpPr>
              <xdr:grpSp>
                <xdr:nvGrpSpPr>
                  <xdr:cNvPr id="43" name="Group 42">
                    <a:extLst>
                      <a:ext uri="{FF2B5EF4-FFF2-40B4-BE49-F238E27FC236}">
                        <a16:creationId xmlns:a16="http://schemas.microsoft.com/office/drawing/2014/main" id="{31B8A0E9-4FFE-4D28-BD53-BE3C25A11601}"/>
                      </a:ext>
                    </a:extLst>
                  </xdr:cNvPr>
                  <xdr:cNvGrpSpPr/>
                </xdr:nvGrpSpPr>
                <xdr:grpSpPr>
                  <a:xfrm>
                    <a:off x="-78308" y="0"/>
                    <a:ext cx="1531537" cy="1925287"/>
                    <a:chOff x="-78308" y="0"/>
                    <a:chExt cx="1531537" cy="1925287"/>
                  </a:xfrm>
                </xdr:grpSpPr>
                <xdr:grpSp>
                  <xdr:nvGrpSpPr>
                    <xdr:cNvPr id="45" name="Group 44">
                      <a:extLst>
                        <a:ext uri="{FF2B5EF4-FFF2-40B4-BE49-F238E27FC236}">
                          <a16:creationId xmlns:a16="http://schemas.microsoft.com/office/drawing/2014/main" id="{3513254A-67D8-499A-9C3A-F8EFAAB87E19}"/>
                        </a:ext>
                      </a:extLst>
                    </xdr:cNvPr>
                    <xdr:cNvGrpSpPr/>
                  </xdr:nvGrpSpPr>
                  <xdr:grpSpPr>
                    <a:xfrm>
                      <a:off x="-78308" y="0"/>
                      <a:ext cx="1531537" cy="1925287"/>
                      <a:chOff x="-77413" y="0"/>
                      <a:chExt cx="1514008" cy="1851001"/>
                    </a:xfrm>
                  </xdr:grpSpPr>
                  <xdr:sp macro="" textlink="">
                    <xdr:nvSpPr>
                      <xdr:cNvPr id="47" name="Oval 46">
                        <a:extLst>
                          <a:ext uri="{FF2B5EF4-FFF2-40B4-BE49-F238E27FC236}">
                            <a16:creationId xmlns:a16="http://schemas.microsoft.com/office/drawing/2014/main" id="{EFFF067F-9970-44AA-B979-72B5AE59B917}"/>
                          </a:ext>
                        </a:extLst>
                      </xdr:cNvPr>
                      <xdr:cNvSpPr/>
                    </xdr:nvSpPr>
                    <xdr:spPr>
                      <a:xfrm>
                        <a:off x="137123" y="1686513"/>
                        <a:ext cx="130141" cy="140760"/>
                      </a:xfrm>
                      <a:prstGeom prst="ellipse">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nvGrpSpPr>
                      <xdr:cNvPr id="48" name="Group 47">
                        <a:extLst>
                          <a:ext uri="{FF2B5EF4-FFF2-40B4-BE49-F238E27FC236}">
                            <a16:creationId xmlns:a16="http://schemas.microsoft.com/office/drawing/2014/main" id="{9CEB3A41-9F82-4FBC-A769-FCC1445F204A}"/>
                          </a:ext>
                        </a:extLst>
                      </xdr:cNvPr>
                      <xdr:cNvGrpSpPr/>
                    </xdr:nvGrpSpPr>
                    <xdr:grpSpPr>
                      <a:xfrm>
                        <a:off x="-77413" y="0"/>
                        <a:ext cx="1514008" cy="1851001"/>
                        <a:chOff x="-77454" y="0"/>
                        <a:chExt cx="1514815" cy="1851001"/>
                      </a:xfrm>
                    </xdr:grpSpPr>
                    <xdr:cxnSp macro="">
                      <xdr:nvCxnSpPr>
                        <xdr:cNvPr id="49" name="Straight Connector 48">
                          <a:extLst>
                            <a:ext uri="{FF2B5EF4-FFF2-40B4-BE49-F238E27FC236}">
                              <a16:creationId xmlns:a16="http://schemas.microsoft.com/office/drawing/2014/main" id="{DD122EF9-B24E-49BF-B1FA-C59A1E0AC3A7}"/>
                            </a:ext>
                          </a:extLst>
                        </xdr:cNvPr>
                        <xdr:cNvCxnSpPr/>
                      </xdr:nvCxnSpPr>
                      <xdr:spPr>
                        <a:xfrm>
                          <a:off x="46895" y="1497919"/>
                          <a:ext cx="323797" cy="0"/>
                        </a:xfrm>
                        <a:prstGeom prst="line">
                          <a:avLst/>
                        </a:prstGeom>
                        <a:ln w="28575"/>
                      </xdr:spPr>
                      <xdr:style>
                        <a:lnRef idx="1">
                          <a:schemeClr val="dk1"/>
                        </a:lnRef>
                        <a:fillRef idx="0">
                          <a:schemeClr val="dk1"/>
                        </a:fillRef>
                        <a:effectRef idx="0">
                          <a:schemeClr val="dk1"/>
                        </a:effectRef>
                        <a:fontRef idx="minor">
                          <a:schemeClr val="tx1"/>
                        </a:fontRef>
                      </xdr:style>
                    </xdr:cxnSp>
                    <xdr:cxnSp macro="">
                      <xdr:nvCxnSpPr>
                        <xdr:cNvPr id="50" name="Straight Connector 49">
                          <a:extLst>
                            <a:ext uri="{FF2B5EF4-FFF2-40B4-BE49-F238E27FC236}">
                              <a16:creationId xmlns:a16="http://schemas.microsoft.com/office/drawing/2014/main" id="{BE995186-34A8-428F-840A-3C7F5D2E534F}"/>
                            </a:ext>
                          </a:extLst>
                        </xdr:cNvPr>
                        <xdr:cNvCxnSpPr/>
                      </xdr:nvCxnSpPr>
                      <xdr:spPr>
                        <a:xfrm flipV="1">
                          <a:off x="24315" y="1196456"/>
                          <a:ext cx="504136" cy="8885"/>
                        </a:xfrm>
                        <a:prstGeom prst="line">
                          <a:avLst/>
                        </a:prstGeom>
                        <a:ln w="28575">
                          <a:prstDash val="lgDashDot"/>
                        </a:ln>
                      </xdr:spPr>
                      <xdr:style>
                        <a:lnRef idx="1">
                          <a:schemeClr val="dk1"/>
                        </a:lnRef>
                        <a:fillRef idx="0">
                          <a:schemeClr val="dk1"/>
                        </a:fillRef>
                        <a:effectRef idx="0">
                          <a:schemeClr val="dk1"/>
                        </a:effectRef>
                        <a:fontRef idx="minor">
                          <a:schemeClr val="tx1"/>
                        </a:fontRef>
                      </xdr:style>
                    </xdr:cxnSp>
                    <xdr:cxnSp macro="">
                      <xdr:nvCxnSpPr>
                        <xdr:cNvPr id="51" name="Straight Connector 50">
                          <a:extLst>
                            <a:ext uri="{FF2B5EF4-FFF2-40B4-BE49-F238E27FC236}">
                              <a16:creationId xmlns:a16="http://schemas.microsoft.com/office/drawing/2014/main" id="{F468B628-2A8E-4FD3-BD94-5BF226816A3D}"/>
                            </a:ext>
                          </a:extLst>
                        </xdr:cNvPr>
                        <xdr:cNvCxnSpPr/>
                      </xdr:nvCxnSpPr>
                      <xdr:spPr>
                        <a:xfrm>
                          <a:off x="1981" y="925698"/>
                          <a:ext cx="365546" cy="0"/>
                        </a:xfrm>
                        <a:prstGeom prst="line">
                          <a:avLst/>
                        </a:prstGeom>
                        <a:ln w="28575">
                          <a:prstDash val="dashDot"/>
                        </a:ln>
                      </xdr:spPr>
                      <xdr:style>
                        <a:lnRef idx="1">
                          <a:schemeClr val="dk1"/>
                        </a:lnRef>
                        <a:fillRef idx="0">
                          <a:schemeClr val="dk1"/>
                        </a:fillRef>
                        <a:effectRef idx="0">
                          <a:schemeClr val="dk1"/>
                        </a:effectRef>
                        <a:fontRef idx="minor">
                          <a:schemeClr val="tx1"/>
                        </a:fontRef>
                      </xdr:style>
                    </xdr:cxnSp>
                    <xdr:cxnSp macro="">
                      <xdr:nvCxnSpPr>
                        <xdr:cNvPr id="52" name="Straight Connector 51">
                          <a:extLst>
                            <a:ext uri="{FF2B5EF4-FFF2-40B4-BE49-F238E27FC236}">
                              <a16:creationId xmlns:a16="http://schemas.microsoft.com/office/drawing/2014/main" id="{F446EF33-209B-4EC4-92CF-7EBBA80865B2}"/>
                            </a:ext>
                          </a:extLst>
                        </xdr:cNvPr>
                        <xdr:cNvCxnSpPr/>
                      </xdr:nvCxnSpPr>
                      <xdr:spPr>
                        <a:xfrm>
                          <a:off x="48715" y="642536"/>
                          <a:ext cx="319984" cy="0"/>
                        </a:xfrm>
                        <a:prstGeom prst="line">
                          <a:avLst/>
                        </a:prstGeom>
                        <a:ln w="28575">
                          <a:prstDash val="sysDash"/>
                        </a:ln>
                      </xdr:spPr>
                      <xdr:style>
                        <a:lnRef idx="1">
                          <a:schemeClr val="dk1"/>
                        </a:lnRef>
                        <a:fillRef idx="0">
                          <a:schemeClr val="dk1"/>
                        </a:fillRef>
                        <a:effectRef idx="0">
                          <a:schemeClr val="dk1"/>
                        </a:effectRef>
                        <a:fontRef idx="minor">
                          <a:schemeClr val="tx1"/>
                        </a:fontRef>
                      </xdr:style>
                    </xdr:cxnSp>
                    <xdr:grpSp>
                      <xdr:nvGrpSpPr>
                        <xdr:cNvPr id="53" name="Group 52">
                          <a:extLst>
                            <a:ext uri="{FF2B5EF4-FFF2-40B4-BE49-F238E27FC236}">
                              <a16:creationId xmlns:a16="http://schemas.microsoft.com/office/drawing/2014/main" id="{145BABE0-F3F1-41B6-AABF-BBD5D162C188}"/>
                            </a:ext>
                          </a:extLst>
                        </xdr:cNvPr>
                        <xdr:cNvGrpSpPr/>
                      </xdr:nvGrpSpPr>
                      <xdr:grpSpPr>
                        <a:xfrm>
                          <a:off x="-77454" y="0"/>
                          <a:ext cx="1514815" cy="1851001"/>
                          <a:chOff x="-77492" y="0"/>
                          <a:chExt cx="1515554" cy="1860534"/>
                        </a:xfrm>
                      </xdr:grpSpPr>
                      <xdr:grpSp>
                        <xdr:nvGrpSpPr>
                          <xdr:cNvPr id="54" name="Group 53">
                            <a:extLst>
                              <a:ext uri="{FF2B5EF4-FFF2-40B4-BE49-F238E27FC236}">
                                <a16:creationId xmlns:a16="http://schemas.microsoft.com/office/drawing/2014/main" id="{527A6196-6AC7-421C-A8BA-D381FF0C081F}"/>
                              </a:ext>
                            </a:extLst>
                          </xdr:cNvPr>
                          <xdr:cNvGrpSpPr/>
                        </xdr:nvGrpSpPr>
                        <xdr:grpSpPr>
                          <a:xfrm>
                            <a:off x="46921" y="255953"/>
                            <a:ext cx="1379164" cy="1604581"/>
                            <a:chOff x="46921" y="255953"/>
                            <a:chExt cx="1390007" cy="1599362"/>
                          </a:xfrm>
                        </xdr:grpSpPr>
                        <xdr:grpSp>
                          <xdr:nvGrpSpPr>
                            <xdr:cNvPr id="56" name="Group 55">
                              <a:extLst>
                                <a:ext uri="{FF2B5EF4-FFF2-40B4-BE49-F238E27FC236}">
                                  <a16:creationId xmlns:a16="http://schemas.microsoft.com/office/drawing/2014/main" id="{CA63D1B4-433F-4968-B878-B3D1E7D9AD44}"/>
                                </a:ext>
                              </a:extLst>
                            </xdr:cNvPr>
                            <xdr:cNvGrpSpPr/>
                          </xdr:nvGrpSpPr>
                          <xdr:grpSpPr>
                            <a:xfrm>
                              <a:off x="294859" y="255953"/>
                              <a:ext cx="1142069" cy="1599362"/>
                              <a:chOff x="295017" y="255953"/>
                              <a:chExt cx="1127484" cy="1569673"/>
                            </a:xfrm>
                          </xdr:grpSpPr>
                          <xdr:grpSp>
                            <xdr:nvGrpSpPr>
                              <xdr:cNvPr id="58" name="Group 57">
                                <a:extLst>
                                  <a:ext uri="{FF2B5EF4-FFF2-40B4-BE49-F238E27FC236}">
                                    <a16:creationId xmlns:a16="http://schemas.microsoft.com/office/drawing/2014/main" id="{FF183251-7632-45F0-B3FC-D42A1C3F53F3}"/>
                                  </a:ext>
                                </a:extLst>
                              </xdr:cNvPr>
                              <xdr:cNvGrpSpPr/>
                            </xdr:nvGrpSpPr>
                            <xdr:grpSpPr>
                              <a:xfrm>
                                <a:off x="295017" y="255953"/>
                                <a:ext cx="1127484" cy="1569673"/>
                                <a:chOff x="296650" y="255953"/>
                                <a:chExt cx="976373" cy="1602301"/>
                              </a:xfrm>
                            </xdr:grpSpPr>
                            <xdr:sp macro="" textlink="">
                              <xdr:nvSpPr>
                                <xdr:cNvPr id="62" name="Rectangle 61">
                                  <a:extLst>
                                    <a:ext uri="{FF2B5EF4-FFF2-40B4-BE49-F238E27FC236}">
                                      <a16:creationId xmlns:a16="http://schemas.microsoft.com/office/drawing/2014/main" id="{D3A63A14-4D78-41D9-8851-51E57481D2E8}"/>
                                    </a:ext>
                                  </a:extLst>
                                </xdr:cNvPr>
                                <xdr:cNvSpPr/>
                              </xdr:nvSpPr>
                              <xdr:spPr>
                                <a:xfrm>
                                  <a:off x="330033" y="255953"/>
                                  <a:ext cx="939707" cy="267111"/>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0.7</a:t>
                                  </a:r>
                                  <a:r>
                                    <a:rPr lang="en-US" sz="1200" b="1" baseline="0">
                                      <a:solidFill>
                                        <a:schemeClr val="tx1"/>
                                      </a:solidFill>
                                    </a:rPr>
                                    <a:t> MAF</a:t>
                                  </a:r>
                                  <a:endParaRPr lang="en-US" sz="1200" b="1">
                                    <a:solidFill>
                                      <a:schemeClr val="tx1"/>
                                    </a:solidFill>
                                  </a:endParaRPr>
                                </a:p>
                              </xdr:txBody>
                            </xdr:sp>
                            <xdr:sp macro="" textlink="">
                              <xdr:nvSpPr>
                                <xdr:cNvPr id="63" name="Rectangle 62">
                                  <a:extLst>
                                    <a:ext uri="{FF2B5EF4-FFF2-40B4-BE49-F238E27FC236}">
                                      <a16:creationId xmlns:a16="http://schemas.microsoft.com/office/drawing/2014/main" id="{89D3C51C-1E8B-4A67-A8CF-2175948DA0FB}"/>
                                    </a:ext>
                                  </a:extLst>
                                </xdr:cNvPr>
                                <xdr:cNvSpPr/>
                              </xdr:nvSpPr>
                              <xdr:spPr>
                                <a:xfrm>
                                  <a:off x="328364" y="511530"/>
                                  <a:ext cx="875121" cy="235528"/>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0.8 MAF</a:t>
                                  </a:r>
                                </a:p>
                              </xdr:txBody>
                            </xdr:sp>
                            <xdr:sp macro="" textlink="">
                              <xdr:nvSpPr>
                                <xdr:cNvPr id="64" name="Rectangle 63">
                                  <a:extLst>
                                    <a:ext uri="{FF2B5EF4-FFF2-40B4-BE49-F238E27FC236}">
                                      <a16:creationId xmlns:a16="http://schemas.microsoft.com/office/drawing/2014/main" id="{E3DD8F6F-97E2-46DE-87EC-1A2DB9E9D738}"/>
                                    </a:ext>
                                  </a:extLst>
                                </xdr:cNvPr>
                                <xdr:cNvSpPr/>
                              </xdr:nvSpPr>
                              <xdr:spPr>
                                <a:xfrm>
                                  <a:off x="296650" y="1610592"/>
                                  <a:ext cx="976373" cy="2476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Ideal</a:t>
                                  </a:r>
                                  <a:r>
                                    <a:rPr lang="en-US" sz="1200" b="1" baseline="0">
                                      <a:solidFill>
                                        <a:schemeClr val="tx1"/>
                                      </a:solidFill>
                                    </a:rPr>
                                    <a:t> </a:t>
                                  </a:r>
                                  <a:r>
                                    <a:rPr lang="en-US" sz="1200" b="1">
                                      <a:solidFill>
                                        <a:schemeClr val="tx1"/>
                                      </a:solidFill>
                                    </a:rPr>
                                    <a:t>Point</a:t>
                                  </a:r>
                                </a:p>
                              </xdr:txBody>
                            </xdr:sp>
                          </xdr:grpSp>
                          <xdr:sp macro="" textlink="">
                            <xdr:nvSpPr>
                              <xdr:cNvPr id="59" name="Rectangle 58">
                                <a:extLst>
                                  <a:ext uri="{FF2B5EF4-FFF2-40B4-BE49-F238E27FC236}">
                                    <a16:creationId xmlns:a16="http://schemas.microsoft.com/office/drawing/2014/main" id="{967A93A1-E6DE-4CCE-9EE7-603B2AE8AF03}"/>
                                  </a:ext>
                                </a:extLst>
                              </xdr:cNvPr>
                              <xdr:cNvSpPr/>
                            </xdr:nvSpPr>
                            <xdr:spPr>
                              <a:xfrm>
                                <a:off x="322667" y="763835"/>
                                <a:ext cx="102670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0.9 MAF</a:t>
                                </a:r>
                              </a:p>
                            </xdr:txBody>
                          </xdr:sp>
                          <xdr:sp macro="" textlink="">
                            <xdr:nvSpPr>
                              <xdr:cNvPr id="60" name="Rectangle 59">
                                <a:extLst>
                                  <a:ext uri="{FF2B5EF4-FFF2-40B4-BE49-F238E27FC236}">
                                    <a16:creationId xmlns:a16="http://schemas.microsoft.com/office/drawing/2014/main" id="{26E0691E-9E94-4E7A-81C2-909854348B68}"/>
                                  </a:ext>
                                </a:extLst>
                              </xdr:cNvPr>
                              <xdr:cNvSpPr/>
                            </xdr:nvSpPr>
                            <xdr:spPr>
                              <a:xfrm>
                                <a:off x="322667" y="1041867"/>
                                <a:ext cx="102670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1.0 MAF</a:t>
                                </a:r>
                              </a:p>
                            </xdr:txBody>
                          </xdr:sp>
                          <xdr:sp macro="" textlink="">
                            <xdr:nvSpPr>
                              <xdr:cNvPr id="61" name="Rectangle 60">
                                <a:extLst>
                                  <a:ext uri="{FF2B5EF4-FFF2-40B4-BE49-F238E27FC236}">
                                    <a16:creationId xmlns:a16="http://schemas.microsoft.com/office/drawing/2014/main" id="{50D1DCA0-68DF-4C28-AC2F-86ACBB6AA2F5}"/>
                                  </a:ext>
                                </a:extLst>
                              </xdr:cNvPr>
                              <xdr:cNvSpPr/>
                            </xdr:nvSpPr>
                            <xdr:spPr>
                              <a:xfrm>
                                <a:off x="333526" y="1325453"/>
                                <a:ext cx="1015849"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1.1 MAF</a:t>
                                </a:r>
                              </a:p>
                            </xdr:txBody>
                          </xdr:sp>
                        </xdr:grpSp>
                        <xdr:cxnSp macro="">
                          <xdr:nvCxnSpPr>
                            <xdr:cNvPr id="57" name="Straight Connector 56">
                              <a:extLst>
                                <a:ext uri="{FF2B5EF4-FFF2-40B4-BE49-F238E27FC236}">
                                  <a16:creationId xmlns:a16="http://schemas.microsoft.com/office/drawing/2014/main" id="{A2BB3A42-3109-4409-BAF7-5A49E3A3111D}"/>
                                </a:ext>
                              </a:extLst>
                            </xdr:cNvPr>
                            <xdr:cNvCxnSpPr/>
                          </xdr:nvCxnSpPr>
                          <xdr:spPr>
                            <a:xfrm>
                              <a:off x="46921" y="400457"/>
                              <a:ext cx="326663" cy="0"/>
                            </a:xfrm>
                            <a:prstGeom prst="line">
                              <a:avLst/>
                            </a:prstGeom>
                            <a:ln w="28575">
                              <a:prstDash val="sysDot"/>
                            </a:ln>
                          </xdr:spPr>
                          <xdr:style>
                            <a:lnRef idx="1">
                              <a:schemeClr val="dk1"/>
                            </a:lnRef>
                            <a:fillRef idx="0">
                              <a:schemeClr val="dk1"/>
                            </a:fillRef>
                            <a:effectRef idx="0">
                              <a:schemeClr val="dk1"/>
                            </a:effectRef>
                            <a:fontRef idx="minor">
                              <a:schemeClr val="tx1"/>
                            </a:fontRef>
                          </xdr:style>
                        </xdr:cxnSp>
                      </xdr:grpSp>
                      <xdr:sp macro="" textlink="">
                        <xdr:nvSpPr>
                          <xdr:cNvPr id="55" name="Rectangle 54">
                            <a:extLst>
                              <a:ext uri="{FF2B5EF4-FFF2-40B4-BE49-F238E27FC236}">
                                <a16:creationId xmlns:a16="http://schemas.microsoft.com/office/drawing/2014/main" id="{AA817BE1-B070-4A4C-BD58-BDA567C0F804}"/>
                              </a:ext>
                            </a:extLst>
                          </xdr:cNvPr>
                          <xdr:cNvSpPr/>
                        </xdr:nvSpPr>
                        <xdr:spPr>
                          <a:xfrm>
                            <a:off x="-77492" y="0"/>
                            <a:ext cx="1515554" cy="33559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ysClr val="windowText" lastClr="000000"/>
                                </a:solidFill>
                              </a:rPr>
                              <a:t>Monthly</a:t>
                            </a:r>
                            <a:r>
                              <a:rPr lang="en-US" sz="1200" b="1" baseline="0">
                                <a:solidFill>
                                  <a:sysClr val="windowText" lastClr="000000"/>
                                </a:solidFill>
                              </a:rPr>
                              <a:t> Volume</a:t>
                            </a:r>
                            <a:endParaRPr lang="en-US" sz="1200" b="1">
                              <a:solidFill>
                                <a:sysClr val="windowText" lastClr="000000"/>
                              </a:solidFill>
                            </a:endParaRPr>
                          </a:p>
                        </xdr:txBody>
                      </xdr:sp>
                    </xdr:grpSp>
                  </xdr:grpSp>
                </xdr:grpSp>
                <xdr:sp macro="" textlink="">
                  <xdr:nvSpPr>
                    <xdr:cNvPr id="46" name="Diamond 45">
                      <a:extLst>
                        <a:ext uri="{FF2B5EF4-FFF2-40B4-BE49-F238E27FC236}">
                          <a16:creationId xmlns:a16="http://schemas.microsoft.com/office/drawing/2014/main" id="{10E1149F-4374-4F40-9750-4D343615D45D}"/>
                        </a:ext>
                      </a:extLst>
                    </xdr:cNvPr>
                    <xdr:cNvSpPr/>
                  </xdr:nvSpPr>
                  <xdr:spPr>
                    <a:xfrm>
                      <a:off x="139333" y="357754"/>
                      <a:ext cx="100099" cy="114299"/>
                    </a:xfrm>
                    <a:prstGeom prst="diamond">
                      <a:avLst/>
                    </a:prstGeom>
                    <a:solidFill>
                      <a:schemeClr val="bg2">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sz="1100"/>
                    </a:p>
                  </xdr:txBody>
                </xdr:sp>
              </xdr:grpSp>
              <xdr:sp macro="" textlink="">
                <xdr:nvSpPr>
                  <xdr:cNvPr id="44" name="Flowchart: Connector 43">
                    <a:extLst>
                      <a:ext uri="{FF2B5EF4-FFF2-40B4-BE49-F238E27FC236}">
                        <a16:creationId xmlns:a16="http://schemas.microsoft.com/office/drawing/2014/main" id="{1B6FEB32-8A2E-406B-AB10-BEC023886B10}"/>
                      </a:ext>
                    </a:extLst>
                  </xdr:cNvPr>
                  <xdr:cNvSpPr/>
                </xdr:nvSpPr>
                <xdr:spPr>
                  <a:xfrm>
                    <a:off x="157293" y="608950"/>
                    <a:ext cx="99950" cy="105227"/>
                  </a:xfrm>
                  <a:prstGeom prst="flowChartConnector">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nvGrpSpPr>
                <xdr:cNvPr id="40" name="Group 39">
                  <a:extLst>
                    <a:ext uri="{FF2B5EF4-FFF2-40B4-BE49-F238E27FC236}">
                      <a16:creationId xmlns:a16="http://schemas.microsoft.com/office/drawing/2014/main" id="{7896CFC7-79F3-4EA6-ACDD-440E1C5FCF88}"/>
                    </a:ext>
                  </a:extLst>
                </xdr:cNvPr>
                <xdr:cNvGrpSpPr/>
              </xdr:nvGrpSpPr>
              <xdr:grpSpPr>
                <a:xfrm>
                  <a:off x="16875342" y="7923662"/>
                  <a:ext cx="136955" cy="403420"/>
                  <a:chOff x="14601861" y="7087095"/>
                  <a:chExt cx="136955" cy="407230"/>
                </a:xfrm>
              </xdr:grpSpPr>
              <xdr:sp macro="" textlink="">
                <xdr:nvSpPr>
                  <xdr:cNvPr id="41" name="Rectangle 40">
                    <a:extLst>
                      <a:ext uri="{FF2B5EF4-FFF2-40B4-BE49-F238E27FC236}">
                        <a16:creationId xmlns:a16="http://schemas.microsoft.com/office/drawing/2014/main" id="{F4884792-3289-49CF-96E2-CD5E095AA361}"/>
                      </a:ext>
                    </a:extLst>
                  </xdr:cNvPr>
                  <xdr:cNvSpPr/>
                </xdr:nvSpPr>
                <xdr:spPr>
                  <a:xfrm>
                    <a:off x="14611244" y="7391064"/>
                    <a:ext cx="127572" cy="103261"/>
                  </a:xfrm>
                  <a:prstGeom prst="rect">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2" name="Isosceles Triangle 41">
                    <a:extLst>
                      <a:ext uri="{FF2B5EF4-FFF2-40B4-BE49-F238E27FC236}">
                        <a16:creationId xmlns:a16="http://schemas.microsoft.com/office/drawing/2014/main" id="{EFBF13A9-BFE5-46F4-BB25-DB52FF1BE946}"/>
                      </a:ext>
                    </a:extLst>
                  </xdr:cNvPr>
                  <xdr:cNvSpPr/>
                </xdr:nvSpPr>
                <xdr:spPr>
                  <a:xfrm>
                    <a:off x="14601861" y="7087095"/>
                    <a:ext cx="129036" cy="136080"/>
                  </a:xfrm>
                  <a:prstGeom prst="triangle">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grpSp>
        <xdr:sp macro="" textlink="">
          <xdr:nvSpPr>
            <xdr:cNvPr id="35" name="Rectangle 34">
              <a:extLst>
                <a:ext uri="{FF2B5EF4-FFF2-40B4-BE49-F238E27FC236}">
                  <a16:creationId xmlns:a16="http://schemas.microsoft.com/office/drawing/2014/main" id="{A812EEB9-2708-41C4-BF46-AC3BF12260DE}"/>
                </a:ext>
              </a:extLst>
            </xdr:cNvPr>
            <xdr:cNvSpPr/>
          </xdr:nvSpPr>
          <xdr:spPr>
            <a:xfrm>
              <a:off x="13354342" y="8194138"/>
              <a:ext cx="281355" cy="25790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a:solidFill>
                    <a:schemeClr val="tx1"/>
                  </a:solidFill>
                  <a:sym typeface="Wingdings 2" panose="05020102010507070707" pitchFamily="18" charset="2"/>
                </a:rPr>
                <a:t></a:t>
              </a:r>
              <a:endParaRPr lang="en-US" sz="1400">
                <a:solidFill>
                  <a:schemeClr val="tx1"/>
                </a:solidFill>
              </a:endParaRPr>
            </a:p>
          </xdr:txBody>
        </xdr:sp>
      </xdr:grpSp>
      <xdr:sp macro="" textlink="">
        <xdr:nvSpPr>
          <xdr:cNvPr id="33" name="Oval 32">
            <a:extLst>
              <a:ext uri="{FF2B5EF4-FFF2-40B4-BE49-F238E27FC236}">
                <a16:creationId xmlns:a16="http://schemas.microsoft.com/office/drawing/2014/main" id="{1D21ED90-FCEC-460B-8FC7-6F527B313EC3}"/>
              </a:ext>
            </a:extLst>
          </xdr:cNvPr>
          <xdr:cNvSpPr/>
        </xdr:nvSpPr>
        <xdr:spPr>
          <a:xfrm>
            <a:off x="13270976" y="3642878"/>
            <a:ext cx="116546" cy="149331"/>
          </a:xfrm>
          <a:prstGeom prst="ellipse">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clientData/>
  </xdr:twoCellAnchor>
</xdr:wsDr>
</file>

<file path=xl/drawings/drawing9.xml><?xml version="1.0" encoding="utf-8"?>
<xdr:wsDr xmlns:xdr="http://schemas.openxmlformats.org/drawingml/2006/spreadsheetDrawing" xmlns:a="http://schemas.openxmlformats.org/drawingml/2006/main">
  <xdr:twoCellAnchor>
    <xdr:from>
      <xdr:col>19</xdr:col>
      <xdr:colOff>28574</xdr:colOff>
      <xdr:row>8</xdr:row>
      <xdr:rowOff>1904</xdr:rowOff>
    </xdr:from>
    <xdr:to>
      <xdr:col>38</xdr:col>
      <xdr:colOff>28575</xdr:colOff>
      <xdr:row>42</xdr:row>
      <xdr:rowOff>33337</xdr:rowOff>
    </xdr:to>
    <xdr:grpSp>
      <xdr:nvGrpSpPr>
        <xdr:cNvPr id="2" name="Group 1">
          <a:extLst>
            <a:ext uri="{FF2B5EF4-FFF2-40B4-BE49-F238E27FC236}">
              <a16:creationId xmlns:a16="http://schemas.microsoft.com/office/drawing/2014/main" id="{82432C58-C001-4442-9046-7580A2C5CD34}"/>
            </a:ext>
          </a:extLst>
        </xdr:cNvPr>
        <xdr:cNvGrpSpPr/>
      </xdr:nvGrpSpPr>
      <xdr:grpSpPr>
        <a:xfrm>
          <a:off x="15483655" y="3178952"/>
          <a:ext cx="12142839" cy="6846417"/>
          <a:chOff x="13125449" y="2447924"/>
          <a:chExt cx="12125326" cy="6443663"/>
        </a:xfrm>
      </xdr:grpSpPr>
      <xdr:graphicFrame macro="">
        <xdr:nvGraphicFramePr>
          <xdr:cNvPr id="3" name="Chart 2">
            <a:extLst>
              <a:ext uri="{FF2B5EF4-FFF2-40B4-BE49-F238E27FC236}">
                <a16:creationId xmlns:a16="http://schemas.microsoft.com/office/drawing/2014/main" id="{0817CE7A-C648-4A1F-8B56-6E6EB73E894D}"/>
              </a:ext>
            </a:extLst>
          </xdr:cNvPr>
          <xdr:cNvGraphicFramePr>
            <a:graphicFrameLocks/>
          </xdr:cNvGraphicFramePr>
        </xdr:nvGraphicFramePr>
        <xdr:xfrm>
          <a:off x="13125449" y="2447924"/>
          <a:ext cx="12125326" cy="6443663"/>
        </xdr:xfrm>
        <a:graphic>
          <a:graphicData uri="http://schemas.openxmlformats.org/drawingml/2006/chart">
            <c:chart xmlns:c="http://schemas.openxmlformats.org/drawingml/2006/chart" xmlns:r="http://schemas.openxmlformats.org/officeDocument/2006/relationships" r:id="rId1"/>
          </a:graphicData>
        </a:graphic>
      </xdr:graphicFrame>
      <xdr:grpSp>
        <xdr:nvGrpSpPr>
          <xdr:cNvPr id="4" name="Group 3">
            <a:extLst>
              <a:ext uri="{FF2B5EF4-FFF2-40B4-BE49-F238E27FC236}">
                <a16:creationId xmlns:a16="http://schemas.microsoft.com/office/drawing/2014/main" id="{D9390622-A8AC-4D1F-A808-3E8DCCA4D648}"/>
              </a:ext>
            </a:extLst>
          </xdr:cNvPr>
          <xdr:cNvGrpSpPr/>
        </xdr:nvGrpSpPr>
        <xdr:grpSpPr>
          <a:xfrm>
            <a:off x="13954125" y="8290413"/>
            <a:ext cx="10984974" cy="304155"/>
            <a:chOff x="943456" y="6151576"/>
            <a:chExt cx="10984974" cy="304155"/>
          </a:xfrm>
        </xdr:grpSpPr>
        <xdr:grpSp>
          <xdr:nvGrpSpPr>
            <xdr:cNvPr id="204" name="Group 203">
              <a:extLst>
                <a:ext uri="{FF2B5EF4-FFF2-40B4-BE49-F238E27FC236}">
                  <a16:creationId xmlns:a16="http://schemas.microsoft.com/office/drawing/2014/main" id="{EF6691CF-7E27-47BA-B152-EF6A7592029E}"/>
                </a:ext>
              </a:extLst>
            </xdr:cNvPr>
            <xdr:cNvGrpSpPr/>
          </xdr:nvGrpSpPr>
          <xdr:grpSpPr>
            <a:xfrm>
              <a:off x="943456" y="6151576"/>
              <a:ext cx="2928129" cy="207198"/>
              <a:chOff x="755540" y="5813937"/>
              <a:chExt cx="2928129" cy="207165"/>
            </a:xfrm>
          </xdr:grpSpPr>
          <xdr:sp macro="" textlink="">
            <xdr:nvSpPr>
              <xdr:cNvPr id="230" name="TextBox 77">
                <a:extLst>
                  <a:ext uri="{FF2B5EF4-FFF2-40B4-BE49-F238E27FC236}">
                    <a16:creationId xmlns:a16="http://schemas.microsoft.com/office/drawing/2014/main" id="{18A1DCC3-1B6F-4C43-9951-2AEAC6FBE0F0}"/>
                  </a:ext>
                </a:extLst>
              </xdr:cNvPr>
              <xdr:cNvSpPr txBox="1"/>
            </xdr:nvSpPr>
            <xdr:spPr>
              <a:xfrm>
                <a:off x="755540" y="5823046"/>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100">
                    <a:solidFill>
                      <a:schemeClr val="tx1">
                        <a:lumMod val="65000"/>
                        <a:lumOff val="35000"/>
                      </a:schemeClr>
                    </a:solidFill>
                    <a:latin typeface="Calibri" panose="020F0502020204030204" pitchFamily="34" charset="0"/>
                    <a:ea typeface="Calibri" panose="020F0502020204030204" pitchFamily="34" charset="0"/>
                    <a:cs typeface="Times New Roman" panose="02020603050405020304" pitchFamily="18" charset="0"/>
                  </a:rPr>
                  <a:t>d1</a:t>
                </a:r>
                <a:endParaRPr lang="en-US" sz="16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1" name="TextBox 77">
                <a:extLst>
                  <a:ext uri="{FF2B5EF4-FFF2-40B4-BE49-F238E27FC236}">
                    <a16:creationId xmlns:a16="http://schemas.microsoft.com/office/drawing/2014/main" id="{0A8450CC-CA58-492D-9277-6A21F62A966E}"/>
                  </a:ext>
                </a:extLst>
              </xdr:cNvPr>
              <xdr:cNvSpPr txBox="1"/>
            </xdr:nvSpPr>
            <xdr:spPr>
              <a:xfrm>
                <a:off x="1149195" y="5813937"/>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100">
                    <a:solidFill>
                      <a:schemeClr val="tx1">
                        <a:lumMod val="65000"/>
                        <a:lumOff val="35000"/>
                      </a:schemeClr>
                    </a:solidFill>
                    <a:latin typeface="Calibri" panose="020F0502020204030204" pitchFamily="34" charset="0"/>
                    <a:ea typeface="Calibri" panose="020F0502020204030204" pitchFamily="34" charset="0"/>
                    <a:cs typeface="Times New Roman" panose="02020603050405020304" pitchFamily="18" charset="0"/>
                  </a:rPr>
                  <a:t>d2</a:t>
                </a:r>
                <a:endParaRPr lang="en-US" sz="16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2" name="TextBox 77">
                <a:extLst>
                  <a:ext uri="{FF2B5EF4-FFF2-40B4-BE49-F238E27FC236}">
                    <a16:creationId xmlns:a16="http://schemas.microsoft.com/office/drawing/2014/main" id="{D03AF908-7FA8-48A4-AD83-24FE3C878255}"/>
                  </a:ext>
                </a:extLst>
              </xdr:cNvPr>
              <xdr:cNvSpPr txBox="1"/>
            </xdr:nvSpPr>
            <xdr:spPr>
              <a:xfrm>
                <a:off x="2599268" y="5823520"/>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100">
                    <a:solidFill>
                      <a:schemeClr val="tx1">
                        <a:lumMod val="65000"/>
                        <a:lumOff val="35000"/>
                      </a:schemeClr>
                    </a:solidFill>
                    <a:latin typeface="Calibri" panose="020F0502020204030204" pitchFamily="34" charset="0"/>
                    <a:ea typeface="Calibri" panose="020F0502020204030204" pitchFamily="34" charset="0"/>
                    <a:cs typeface="Times New Roman" panose="02020603050405020304" pitchFamily="18" charset="0"/>
                  </a:rPr>
                  <a:t>d6</a:t>
                </a:r>
                <a:endParaRPr lang="en-US" sz="16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3" name="TextBox 77">
                <a:extLst>
                  <a:ext uri="{FF2B5EF4-FFF2-40B4-BE49-F238E27FC236}">
                    <a16:creationId xmlns:a16="http://schemas.microsoft.com/office/drawing/2014/main" id="{2275320E-509A-4C46-8783-A55C6CB31DBE}"/>
                  </a:ext>
                </a:extLst>
              </xdr:cNvPr>
              <xdr:cNvSpPr txBox="1"/>
            </xdr:nvSpPr>
            <xdr:spPr>
              <a:xfrm>
                <a:off x="2231715" y="5828074"/>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100">
                    <a:solidFill>
                      <a:schemeClr val="tx1">
                        <a:lumMod val="65000"/>
                        <a:lumOff val="35000"/>
                      </a:schemeClr>
                    </a:solidFill>
                    <a:latin typeface="Calibri" panose="020F0502020204030204" pitchFamily="34" charset="0"/>
                    <a:ea typeface="Calibri" panose="020F0502020204030204" pitchFamily="34" charset="0"/>
                    <a:cs typeface="Times New Roman" panose="02020603050405020304" pitchFamily="18" charset="0"/>
                  </a:rPr>
                  <a:t>d5</a:t>
                </a:r>
                <a:endParaRPr lang="en-US" sz="16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4" name="TextBox 77">
                <a:extLst>
                  <a:ext uri="{FF2B5EF4-FFF2-40B4-BE49-F238E27FC236}">
                    <a16:creationId xmlns:a16="http://schemas.microsoft.com/office/drawing/2014/main" id="{62FD23F6-13BD-485B-B01F-7681C6B21038}"/>
                  </a:ext>
                </a:extLst>
              </xdr:cNvPr>
              <xdr:cNvSpPr txBox="1"/>
            </xdr:nvSpPr>
            <xdr:spPr>
              <a:xfrm>
                <a:off x="1868634" y="5822810"/>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100">
                    <a:solidFill>
                      <a:schemeClr val="tx1">
                        <a:lumMod val="65000"/>
                        <a:lumOff val="35000"/>
                      </a:schemeClr>
                    </a:solidFill>
                    <a:latin typeface="Calibri" panose="020F0502020204030204" pitchFamily="34" charset="0"/>
                    <a:ea typeface="Calibri" panose="020F0502020204030204" pitchFamily="34" charset="0"/>
                    <a:cs typeface="Times New Roman" panose="02020603050405020304" pitchFamily="18" charset="0"/>
                  </a:rPr>
                  <a:t>d4</a:t>
                </a:r>
                <a:endParaRPr lang="en-US" sz="16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5" name="TextBox 77">
                <a:extLst>
                  <a:ext uri="{FF2B5EF4-FFF2-40B4-BE49-F238E27FC236}">
                    <a16:creationId xmlns:a16="http://schemas.microsoft.com/office/drawing/2014/main" id="{7CD9B40B-C56C-4AA6-943C-A4B2723B6326}"/>
                  </a:ext>
                </a:extLst>
              </xdr:cNvPr>
              <xdr:cNvSpPr txBox="1"/>
            </xdr:nvSpPr>
            <xdr:spPr>
              <a:xfrm>
                <a:off x="1522634" y="5819428"/>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100">
                    <a:solidFill>
                      <a:schemeClr val="tx1">
                        <a:lumMod val="65000"/>
                        <a:lumOff val="35000"/>
                      </a:schemeClr>
                    </a:solidFill>
                    <a:latin typeface="Calibri" panose="020F0502020204030204" pitchFamily="34" charset="0"/>
                    <a:ea typeface="Calibri" panose="020F0502020204030204" pitchFamily="34" charset="0"/>
                    <a:cs typeface="Times New Roman" panose="02020603050405020304" pitchFamily="18" charset="0"/>
                  </a:rPr>
                  <a:t>d3</a:t>
                </a:r>
                <a:endParaRPr lang="en-US" sz="16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6" name="TextBox 77">
                <a:extLst>
                  <a:ext uri="{FF2B5EF4-FFF2-40B4-BE49-F238E27FC236}">
                    <a16:creationId xmlns:a16="http://schemas.microsoft.com/office/drawing/2014/main" id="{4C486C7E-923B-4D55-9B75-CB4C3486DAEA}"/>
                  </a:ext>
                </a:extLst>
              </xdr:cNvPr>
              <xdr:cNvSpPr txBox="1"/>
            </xdr:nvSpPr>
            <xdr:spPr>
              <a:xfrm>
                <a:off x="3340297" y="5836477"/>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100">
                    <a:solidFill>
                      <a:schemeClr val="tx1">
                        <a:lumMod val="65000"/>
                        <a:lumOff val="35000"/>
                      </a:schemeClr>
                    </a:solidFill>
                    <a:latin typeface="Calibri" panose="020F0502020204030204" pitchFamily="34" charset="0"/>
                    <a:ea typeface="Calibri" panose="020F0502020204030204" pitchFamily="34" charset="0"/>
                    <a:cs typeface="Times New Roman" panose="02020603050405020304" pitchFamily="18" charset="0"/>
                  </a:rPr>
                  <a:t>d8</a:t>
                </a:r>
                <a:endParaRPr lang="en-US" sz="16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7" name="TextBox 77">
                <a:extLst>
                  <a:ext uri="{FF2B5EF4-FFF2-40B4-BE49-F238E27FC236}">
                    <a16:creationId xmlns:a16="http://schemas.microsoft.com/office/drawing/2014/main" id="{6B005DE9-664C-46A9-8AB4-D3004CD343FA}"/>
                  </a:ext>
                </a:extLst>
              </xdr:cNvPr>
              <xdr:cNvSpPr txBox="1"/>
            </xdr:nvSpPr>
            <xdr:spPr>
              <a:xfrm>
                <a:off x="2966551" y="5828605"/>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100">
                    <a:solidFill>
                      <a:schemeClr val="tx1">
                        <a:lumMod val="65000"/>
                        <a:lumOff val="35000"/>
                      </a:schemeClr>
                    </a:solidFill>
                    <a:latin typeface="Calibri" panose="020F0502020204030204" pitchFamily="34" charset="0"/>
                    <a:ea typeface="Calibri" panose="020F0502020204030204" pitchFamily="34" charset="0"/>
                    <a:cs typeface="Times New Roman" panose="02020603050405020304" pitchFamily="18" charset="0"/>
                  </a:rPr>
                  <a:t>d7</a:t>
                </a:r>
                <a:endParaRPr lang="en-US" sz="16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grpSp>
        <xdr:sp macro="" textlink="">
          <xdr:nvSpPr>
            <xdr:cNvPr id="205" name="TextBox 77">
              <a:extLst>
                <a:ext uri="{FF2B5EF4-FFF2-40B4-BE49-F238E27FC236}">
                  <a16:creationId xmlns:a16="http://schemas.microsoft.com/office/drawing/2014/main" id="{285E5E6F-6AC0-4B96-9388-0DFDB3C2F78F}"/>
                </a:ext>
              </a:extLst>
            </xdr:cNvPr>
            <xdr:cNvSpPr txBox="1"/>
          </xdr:nvSpPr>
          <xdr:spPr>
            <a:xfrm>
              <a:off x="3853051" y="6175372"/>
              <a:ext cx="343407" cy="18464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100">
                  <a:solidFill>
                    <a:schemeClr val="tx1">
                      <a:lumMod val="65000"/>
                      <a:lumOff val="35000"/>
                    </a:schemeClr>
                  </a:solidFill>
                  <a:latin typeface="Calibri" panose="020F0502020204030204" pitchFamily="34" charset="0"/>
                  <a:ea typeface="Calibri" panose="020F0502020204030204" pitchFamily="34" charset="0"/>
                  <a:cs typeface="Times New Roman" panose="02020603050405020304" pitchFamily="18" charset="0"/>
                </a:rPr>
                <a:t>d9</a:t>
              </a:r>
              <a:endParaRPr lang="en-US" sz="16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grpSp>
          <xdr:nvGrpSpPr>
            <xdr:cNvPr id="206" name="Group 205">
              <a:extLst>
                <a:ext uri="{FF2B5EF4-FFF2-40B4-BE49-F238E27FC236}">
                  <a16:creationId xmlns:a16="http://schemas.microsoft.com/office/drawing/2014/main" id="{834BD36C-A4AD-4FFB-8159-F7EF063DC97A}"/>
                </a:ext>
              </a:extLst>
            </xdr:cNvPr>
            <xdr:cNvGrpSpPr/>
          </xdr:nvGrpSpPr>
          <xdr:grpSpPr>
            <a:xfrm>
              <a:off x="4183271" y="6165570"/>
              <a:ext cx="2253966" cy="244503"/>
              <a:chOff x="4063436" y="5827722"/>
              <a:chExt cx="2254039" cy="244487"/>
            </a:xfrm>
          </xdr:grpSpPr>
          <xdr:sp macro="" textlink="">
            <xdr:nvSpPr>
              <xdr:cNvPr id="224" name="TextBox 77">
                <a:extLst>
                  <a:ext uri="{FF2B5EF4-FFF2-40B4-BE49-F238E27FC236}">
                    <a16:creationId xmlns:a16="http://schemas.microsoft.com/office/drawing/2014/main" id="{D139D406-AA60-4D9E-B991-F5E09204D119}"/>
                  </a:ext>
                </a:extLst>
              </xdr:cNvPr>
              <xdr:cNvSpPr txBox="1"/>
            </xdr:nvSpPr>
            <xdr:spPr>
              <a:xfrm>
                <a:off x="4063436" y="5841726"/>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100">
                    <a:solidFill>
                      <a:schemeClr val="tx1">
                        <a:lumMod val="65000"/>
                        <a:lumOff val="35000"/>
                      </a:schemeClr>
                    </a:solidFill>
                    <a:latin typeface="Calibri" panose="020F0502020204030204" pitchFamily="34" charset="0"/>
                    <a:ea typeface="Calibri" panose="020F0502020204030204" pitchFamily="34" charset="0"/>
                    <a:cs typeface="Times New Roman" panose="02020603050405020304" pitchFamily="18" charset="0"/>
                  </a:rPr>
                  <a:t>d10</a:t>
                </a:r>
                <a:endParaRPr lang="en-US" sz="16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5" name="TextBox 77">
                <a:extLst>
                  <a:ext uri="{FF2B5EF4-FFF2-40B4-BE49-F238E27FC236}">
                    <a16:creationId xmlns:a16="http://schemas.microsoft.com/office/drawing/2014/main" id="{1C307DCE-5C57-48C4-8446-E9DB7C38CB2B}"/>
                  </a:ext>
                </a:extLst>
              </xdr:cNvPr>
              <xdr:cNvSpPr txBox="1"/>
            </xdr:nvSpPr>
            <xdr:spPr>
              <a:xfrm>
                <a:off x="5568233" y="5827722"/>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100">
                    <a:solidFill>
                      <a:schemeClr val="tx1">
                        <a:lumMod val="65000"/>
                        <a:lumOff val="35000"/>
                      </a:schemeClr>
                    </a:solidFill>
                    <a:latin typeface="Calibri" panose="020F0502020204030204" pitchFamily="34" charset="0"/>
                    <a:ea typeface="Calibri" panose="020F0502020204030204" pitchFamily="34" charset="0"/>
                    <a:cs typeface="Times New Roman" panose="02020603050405020304" pitchFamily="18" charset="0"/>
                  </a:rPr>
                  <a:t>d14</a:t>
                </a:r>
                <a:endParaRPr lang="en-US" sz="16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6" name="TextBox 77">
                <a:extLst>
                  <a:ext uri="{FF2B5EF4-FFF2-40B4-BE49-F238E27FC236}">
                    <a16:creationId xmlns:a16="http://schemas.microsoft.com/office/drawing/2014/main" id="{D70D410F-67A7-4804-AD10-558147009602}"/>
                  </a:ext>
                </a:extLst>
              </xdr:cNvPr>
              <xdr:cNvSpPr txBox="1"/>
            </xdr:nvSpPr>
            <xdr:spPr>
              <a:xfrm>
                <a:off x="5189494" y="5847499"/>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100">
                    <a:solidFill>
                      <a:schemeClr val="tx1">
                        <a:lumMod val="65000"/>
                        <a:lumOff val="35000"/>
                      </a:schemeClr>
                    </a:solidFill>
                    <a:latin typeface="Calibri" panose="020F0502020204030204" pitchFamily="34" charset="0"/>
                    <a:ea typeface="Calibri" panose="020F0502020204030204" pitchFamily="34" charset="0"/>
                    <a:cs typeface="Times New Roman" panose="02020603050405020304" pitchFamily="18" charset="0"/>
                  </a:rPr>
                  <a:t>d13</a:t>
                </a:r>
                <a:endParaRPr lang="en-US" sz="16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7" name="TextBox 77">
                <a:extLst>
                  <a:ext uri="{FF2B5EF4-FFF2-40B4-BE49-F238E27FC236}">
                    <a16:creationId xmlns:a16="http://schemas.microsoft.com/office/drawing/2014/main" id="{AB3ACD04-80B7-4F6C-A6D8-05F424FD0324}"/>
                  </a:ext>
                </a:extLst>
              </xdr:cNvPr>
              <xdr:cNvSpPr txBox="1"/>
            </xdr:nvSpPr>
            <xdr:spPr>
              <a:xfrm>
                <a:off x="5910902" y="5830125"/>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100">
                    <a:solidFill>
                      <a:schemeClr val="tx1">
                        <a:lumMod val="65000"/>
                        <a:lumOff val="35000"/>
                      </a:schemeClr>
                    </a:solidFill>
                    <a:latin typeface="Calibri" panose="020F0502020204030204" pitchFamily="34" charset="0"/>
                    <a:ea typeface="Calibri" panose="020F0502020204030204" pitchFamily="34" charset="0"/>
                    <a:cs typeface="Times New Roman" panose="02020603050405020304" pitchFamily="18" charset="0"/>
                  </a:rPr>
                  <a:t>d15</a:t>
                </a:r>
                <a:endParaRPr lang="en-US" sz="16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8" name="TextBox 77">
                <a:extLst>
                  <a:ext uri="{FF2B5EF4-FFF2-40B4-BE49-F238E27FC236}">
                    <a16:creationId xmlns:a16="http://schemas.microsoft.com/office/drawing/2014/main" id="{97FCEC80-A491-4947-84F6-D1A8DAD2C36E}"/>
                  </a:ext>
                </a:extLst>
              </xdr:cNvPr>
              <xdr:cNvSpPr txBox="1"/>
            </xdr:nvSpPr>
            <xdr:spPr>
              <a:xfrm>
                <a:off x="4432087" y="5849058"/>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100">
                    <a:solidFill>
                      <a:schemeClr val="tx1">
                        <a:lumMod val="65000"/>
                        <a:lumOff val="35000"/>
                      </a:schemeClr>
                    </a:solidFill>
                    <a:latin typeface="Calibri" panose="020F0502020204030204" pitchFamily="34" charset="0"/>
                    <a:ea typeface="Calibri" panose="020F0502020204030204" pitchFamily="34" charset="0"/>
                    <a:cs typeface="Times New Roman" panose="02020603050405020304" pitchFamily="18" charset="0"/>
                  </a:rPr>
                  <a:t>d11</a:t>
                </a:r>
                <a:endParaRPr lang="en-US" sz="16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9" name="TextBox 77">
                <a:extLst>
                  <a:ext uri="{FF2B5EF4-FFF2-40B4-BE49-F238E27FC236}">
                    <a16:creationId xmlns:a16="http://schemas.microsoft.com/office/drawing/2014/main" id="{6EE4EDFF-996C-48BC-93C7-8D25D731E7AE}"/>
                  </a:ext>
                </a:extLst>
              </xdr:cNvPr>
              <xdr:cNvSpPr txBox="1"/>
            </xdr:nvSpPr>
            <xdr:spPr>
              <a:xfrm>
                <a:off x="4797172" y="5847499"/>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100">
                    <a:solidFill>
                      <a:schemeClr val="tx1">
                        <a:lumMod val="65000"/>
                        <a:lumOff val="35000"/>
                      </a:schemeClr>
                    </a:solidFill>
                    <a:latin typeface="Calibri" panose="020F0502020204030204" pitchFamily="34" charset="0"/>
                    <a:ea typeface="Calibri" panose="020F0502020204030204" pitchFamily="34" charset="0"/>
                    <a:cs typeface="Times New Roman" panose="02020603050405020304" pitchFamily="18" charset="0"/>
                  </a:rPr>
                  <a:t>d12</a:t>
                </a:r>
              </a:p>
              <a:p>
                <a:pPr marL="0" marR="0">
                  <a:lnSpc>
                    <a:spcPct val="107000"/>
                  </a:lnSpc>
                  <a:spcBef>
                    <a:spcPts val="0"/>
                  </a:spcBef>
                  <a:spcAft>
                    <a:spcPts val="800"/>
                  </a:spcAft>
                </a:pPr>
                <a:endParaRPr lang="en-US" sz="16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grpSp>
        <xdr:grpSp>
          <xdr:nvGrpSpPr>
            <xdr:cNvPr id="207" name="Group 206">
              <a:extLst>
                <a:ext uri="{FF2B5EF4-FFF2-40B4-BE49-F238E27FC236}">
                  <a16:creationId xmlns:a16="http://schemas.microsoft.com/office/drawing/2014/main" id="{AA593E90-993D-403E-8E2B-452C6E86C6A7}"/>
                </a:ext>
              </a:extLst>
            </xdr:cNvPr>
            <xdr:cNvGrpSpPr/>
          </xdr:nvGrpSpPr>
          <xdr:grpSpPr>
            <a:xfrm>
              <a:off x="6406278" y="6169645"/>
              <a:ext cx="2234916" cy="240673"/>
              <a:chOff x="4082487" y="5812619"/>
              <a:chExt cx="2234988" cy="240657"/>
            </a:xfrm>
          </xdr:grpSpPr>
          <xdr:sp macro="" textlink="">
            <xdr:nvSpPr>
              <xdr:cNvPr id="218" name="TextBox 77">
                <a:extLst>
                  <a:ext uri="{FF2B5EF4-FFF2-40B4-BE49-F238E27FC236}">
                    <a16:creationId xmlns:a16="http://schemas.microsoft.com/office/drawing/2014/main" id="{A95B467B-3103-4B87-9773-416492312059}"/>
                  </a:ext>
                </a:extLst>
              </xdr:cNvPr>
              <xdr:cNvSpPr txBox="1"/>
            </xdr:nvSpPr>
            <xdr:spPr>
              <a:xfrm>
                <a:off x="4082487" y="5814397"/>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100">
                    <a:solidFill>
                      <a:schemeClr val="tx1">
                        <a:lumMod val="65000"/>
                        <a:lumOff val="35000"/>
                      </a:schemeClr>
                    </a:solidFill>
                    <a:latin typeface="Calibri" panose="020F0502020204030204" pitchFamily="34" charset="0"/>
                    <a:ea typeface="Calibri" panose="020F0502020204030204" pitchFamily="34" charset="0"/>
                    <a:cs typeface="Times New Roman" panose="02020603050405020304" pitchFamily="18" charset="0"/>
                  </a:rPr>
                  <a:t>d16</a:t>
                </a:r>
                <a:endParaRPr lang="en-US" sz="16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9" name="TextBox 77">
                <a:extLst>
                  <a:ext uri="{FF2B5EF4-FFF2-40B4-BE49-F238E27FC236}">
                    <a16:creationId xmlns:a16="http://schemas.microsoft.com/office/drawing/2014/main" id="{C1183BD9-AB89-4AB6-91AD-0CA8077B1389}"/>
                  </a:ext>
                </a:extLst>
              </xdr:cNvPr>
              <xdr:cNvSpPr txBox="1"/>
            </xdr:nvSpPr>
            <xdr:spPr>
              <a:xfrm>
                <a:off x="5534894" y="5827722"/>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100">
                    <a:solidFill>
                      <a:schemeClr val="tx1">
                        <a:lumMod val="65000"/>
                        <a:lumOff val="35000"/>
                      </a:schemeClr>
                    </a:solidFill>
                    <a:latin typeface="Calibri" panose="020F0502020204030204" pitchFamily="34" charset="0"/>
                    <a:ea typeface="Calibri" panose="020F0502020204030204" pitchFamily="34" charset="0"/>
                    <a:cs typeface="Times New Roman" panose="02020603050405020304" pitchFamily="18" charset="0"/>
                  </a:rPr>
                  <a:t>d20</a:t>
                </a:r>
                <a:endParaRPr lang="en-US" sz="16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0" name="TextBox 77">
                <a:extLst>
                  <a:ext uri="{FF2B5EF4-FFF2-40B4-BE49-F238E27FC236}">
                    <a16:creationId xmlns:a16="http://schemas.microsoft.com/office/drawing/2014/main" id="{376BC40C-6C4C-4C0F-AFF8-904813F5635D}"/>
                  </a:ext>
                </a:extLst>
              </xdr:cNvPr>
              <xdr:cNvSpPr txBox="1"/>
            </xdr:nvSpPr>
            <xdr:spPr>
              <a:xfrm>
                <a:off x="5208544" y="5820170"/>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100">
                    <a:solidFill>
                      <a:schemeClr val="tx1">
                        <a:lumMod val="65000"/>
                        <a:lumOff val="35000"/>
                      </a:schemeClr>
                    </a:solidFill>
                    <a:latin typeface="Calibri" panose="020F0502020204030204" pitchFamily="34" charset="0"/>
                    <a:ea typeface="Calibri" panose="020F0502020204030204" pitchFamily="34" charset="0"/>
                    <a:cs typeface="Times New Roman" panose="02020603050405020304" pitchFamily="18" charset="0"/>
                  </a:rPr>
                  <a:t>d19</a:t>
                </a:r>
                <a:endParaRPr lang="en-US" sz="16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1" name="TextBox 77">
                <a:extLst>
                  <a:ext uri="{FF2B5EF4-FFF2-40B4-BE49-F238E27FC236}">
                    <a16:creationId xmlns:a16="http://schemas.microsoft.com/office/drawing/2014/main" id="{1E686BE9-0396-4998-BE05-658872ED4FE0}"/>
                  </a:ext>
                </a:extLst>
              </xdr:cNvPr>
              <xdr:cNvSpPr txBox="1"/>
            </xdr:nvSpPr>
            <xdr:spPr>
              <a:xfrm>
                <a:off x="5910902" y="5830125"/>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100">
                    <a:solidFill>
                      <a:schemeClr val="tx1">
                        <a:lumMod val="65000"/>
                        <a:lumOff val="35000"/>
                      </a:schemeClr>
                    </a:solidFill>
                    <a:latin typeface="Calibri" panose="020F0502020204030204" pitchFamily="34" charset="0"/>
                    <a:ea typeface="Calibri" panose="020F0502020204030204" pitchFamily="34" charset="0"/>
                    <a:cs typeface="Times New Roman" panose="02020603050405020304" pitchFamily="18" charset="0"/>
                  </a:rPr>
                  <a:t>d21</a:t>
                </a:r>
                <a:endParaRPr lang="en-US" sz="16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2" name="TextBox 77">
                <a:extLst>
                  <a:ext uri="{FF2B5EF4-FFF2-40B4-BE49-F238E27FC236}">
                    <a16:creationId xmlns:a16="http://schemas.microsoft.com/office/drawing/2014/main" id="{55A92112-A1BE-4815-A615-FBF314BEEC97}"/>
                  </a:ext>
                </a:extLst>
              </xdr:cNvPr>
              <xdr:cNvSpPr txBox="1"/>
            </xdr:nvSpPr>
            <xdr:spPr>
              <a:xfrm>
                <a:off x="4441613" y="5812619"/>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100">
                    <a:solidFill>
                      <a:schemeClr val="tx1">
                        <a:lumMod val="65000"/>
                        <a:lumOff val="35000"/>
                      </a:schemeClr>
                    </a:solidFill>
                    <a:latin typeface="Calibri" panose="020F0502020204030204" pitchFamily="34" charset="0"/>
                    <a:ea typeface="Calibri" panose="020F0502020204030204" pitchFamily="34" charset="0"/>
                    <a:cs typeface="Times New Roman" panose="02020603050405020304" pitchFamily="18" charset="0"/>
                  </a:rPr>
                  <a:t>d17</a:t>
                </a:r>
                <a:endParaRPr lang="en-US" sz="16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3" name="TextBox 77">
                <a:extLst>
                  <a:ext uri="{FF2B5EF4-FFF2-40B4-BE49-F238E27FC236}">
                    <a16:creationId xmlns:a16="http://schemas.microsoft.com/office/drawing/2014/main" id="{7142ED15-9B0C-44FB-BD70-36CF26912F57}"/>
                  </a:ext>
                </a:extLst>
              </xdr:cNvPr>
              <xdr:cNvSpPr txBox="1"/>
            </xdr:nvSpPr>
            <xdr:spPr>
              <a:xfrm>
                <a:off x="4830510" y="5820170"/>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100">
                    <a:solidFill>
                      <a:schemeClr val="tx1">
                        <a:lumMod val="65000"/>
                        <a:lumOff val="35000"/>
                      </a:schemeClr>
                    </a:solidFill>
                    <a:latin typeface="Calibri" panose="020F0502020204030204" pitchFamily="34" charset="0"/>
                    <a:ea typeface="Calibri" panose="020F0502020204030204" pitchFamily="34" charset="0"/>
                    <a:cs typeface="Times New Roman" panose="02020603050405020304" pitchFamily="18" charset="0"/>
                  </a:rPr>
                  <a:t>d18</a:t>
                </a:r>
              </a:p>
              <a:p>
                <a:pPr marL="0" marR="0">
                  <a:lnSpc>
                    <a:spcPct val="107000"/>
                  </a:lnSpc>
                  <a:spcBef>
                    <a:spcPts val="0"/>
                  </a:spcBef>
                  <a:spcAft>
                    <a:spcPts val="800"/>
                  </a:spcAft>
                </a:pPr>
                <a:endParaRPr lang="en-US" sz="16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grpSp>
        <xdr:grpSp>
          <xdr:nvGrpSpPr>
            <xdr:cNvPr id="208" name="Group 207">
              <a:extLst>
                <a:ext uri="{FF2B5EF4-FFF2-40B4-BE49-F238E27FC236}">
                  <a16:creationId xmlns:a16="http://schemas.microsoft.com/office/drawing/2014/main" id="{6513A698-50FD-4BE8-8DD7-B42883277853}"/>
                </a:ext>
              </a:extLst>
            </xdr:cNvPr>
            <xdr:cNvGrpSpPr/>
          </xdr:nvGrpSpPr>
          <xdr:grpSpPr>
            <a:xfrm>
              <a:off x="8569267" y="6187697"/>
              <a:ext cx="2234916" cy="240673"/>
              <a:chOff x="4082487" y="5812619"/>
              <a:chExt cx="2234988" cy="240657"/>
            </a:xfrm>
          </xdr:grpSpPr>
          <xdr:sp macro="" textlink="">
            <xdr:nvSpPr>
              <xdr:cNvPr id="212" name="TextBox 77">
                <a:extLst>
                  <a:ext uri="{FF2B5EF4-FFF2-40B4-BE49-F238E27FC236}">
                    <a16:creationId xmlns:a16="http://schemas.microsoft.com/office/drawing/2014/main" id="{38EEF043-C705-4911-8D2F-3E2711273046}"/>
                  </a:ext>
                </a:extLst>
              </xdr:cNvPr>
              <xdr:cNvSpPr txBox="1"/>
            </xdr:nvSpPr>
            <xdr:spPr>
              <a:xfrm>
                <a:off x="4082487" y="5814397"/>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100">
                    <a:solidFill>
                      <a:schemeClr val="tx1">
                        <a:lumMod val="65000"/>
                        <a:lumOff val="35000"/>
                      </a:schemeClr>
                    </a:solidFill>
                    <a:latin typeface="Calibri" panose="020F0502020204030204" pitchFamily="34" charset="0"/>
                    <a:ea typeface="Calibri" panose="020F0502020204030204" pitchFamily="34" charset="0"/>
                    <a:cs typeface="Times New Roman" panose="02020603050405020304" pitchFamily="18" charset="0"/>
                  </a:rPr>
                  <a:t>d22</a:t>
                </a:r>
                <a:endParaRPr lang="en-US" sz="16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3" name="TextBox 77">
                <a:extLst>
                  <a:ext uri="{FF2B5EF4-FFF2-40B4-BE49-F238E27FC236}">
                    <a16:creationId xmlns:a16="http://schemas.microsoft.com/office/drawing/2014/main" id="{398DEC59-CE1E-4C6A-9150-4D5D97BCE74D}"/>
                  </a:ext>
                </a:extLst>
              </xdr:cNvPr>
              <xdr:cNvSpPr txBox="1"/>
            </xdr:nvSpPr>
            <xdr:spPr>
              <a:xfrm>
                <a:off x="5530132" y="5827722"/>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100">
                    <a:solidFill>
                      <a:schemeClr val="tx1">
                        <a:lumMod val="65000"/>
                        <a:lumOff val="35000"/>
                      </a:schemeClr>
                    </a:solidFill>
                    <a:latin typeface="Calibri" panose="020F0502020204030204" pitchFamily="34" charset="0"/>
                    <a:ea typeface="Calibri" panose="020F0502020204030204" pitchFamily="34" charset="0"/>
                    <a:cs typeface="Times New Roman" panose="02020603050405020304" pitchFamily="18" charset="0"/>
                  </a:rPr>
                  <a:t>d26</a:t>
                </a:r>
                <a:endParaRPr lang="en-US" sz="16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4" name="TextBox 77">
                <a:extLst>
                  <a:ext uri="{FF2B5EF4-FFF2-40B4-BE49-F238E27FC236}">
                    <a16:creationId xmlns:a16="http://schemas.microsoft.com/office/drawing/2014/main" id="{B08934E2-7A31-4453-8786-423BA081B4CA}"/>
                  </a:ext>
                </a:extLst>
              </xdr:cNvPr>
              <xdr:cNvSpPr txBox="1"/>
            </xdr:nvSpPr>
            <xdr:spPr>
              <a:xfrm>
                <a:off x="5165681" y="5820170"/>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100">
                    <a:solidFill>
                      <a:schemeClr val="tx1">
                        <a:lumMod val="65000"/>
                        <a:lumOff val="35000"/>
                      </a:schemeClr>
                    </a:solidFill>
                    <a:latin typeface="Calibri" panose="020F0502020204030204" pitchFamily="34" charset="0"/>
                    <a:ea typeface="Calibri" panose="020F0502020204030204" pitchFamily="34" charset="0"/>
                    <a:cs typeface="Times New Roman" panose="02020603050405020304" pitchFamily="18" charset="0"/>
                  </a:rPr>
                  <a:t>d25</a:t>
                </a:r>
                <a:endParaRPr lang="en-US" sz="16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5" name="TextBox 77">
                <a:extLst>
                  <a:ext uri="{FF2B5EF4-FFF2-40B4-BE49-F238E27FC236}">
                    <a16:creationId xmlns:a16="http://schemas.microsoft.com/office/drawing/2014/main" id="{8DBFB74D-77AB-4F07-9672-FC78A2F05EC4}"/>
                  </a:ext>
                </a:extLst>
              </xdr:cNvPr>
              <xdr:cNvSpPr txBox="1"/>
            </xdr:nvSpPr>
            <xdr:spPr>
              <a:xfrm>
                <a:off x="5910902" y="5830125"/>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100">
                    <a:solidFill>
                      <a:schemeClr val="tx1">
                        <a:lumMod val="65000"/>
                        <a:lumOff val="35000"/>
                      </a:schemeClr>
                    </a:solidFill>
                    <a:latin typeface="Calibri" panose="020F0502020204030204" pitchFamily="34" charset="0"/>
                    <a:ea typeface="Calibri" panose="020F0502020204030204" pitchFamily="34" charset="0"/>
                    <a:cs typeface="Times New Roman" panose="02020603050405020304" pitchFamily="18" charset="0"/>
                  </a:rPr>
                  <a:t>d27</a:t>
                </a:r>
                <a:endParaRPr lang="en-US" sz="16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6" name="TextBox 77">
                <a:extLst>
                  <a:ext uri="{FF2B5EF4-FFF2-40B4-BE49-F238E27FC236}">
                    <a16:creationId xmlns:a16="http://schemas.microsoft.com/office/drawing/2014/main" id="{1657DA39-35C4-4302-B374-A737C02D0310}"/>
                  </a:ext>
                </a:extLst>
              </xdr:cNvPr>
              <xdr:cNvSpPr txBox="1"/>
            </xdr:nvSpPr>
            <xdr:spPr>
              <a:xfrm>
                <a:off x="4441613" y="5812619"/>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100">
                    <a:solidFill>
                      <a:schemeClr val="tx1">
                        <a:lumMod val="65000"/>
                        <a:lumOff val="35000"/>
                      </a:schemeClr>
                    </a:solidFill>
                    <a:latin typeface="Calibri" panose="020F0502020204030204" pitchFamily="34" charset="0"/>
                    <a:ea typeface="Calibri" panose="020F0502020204030204" pitchFamily="34" charset="0"/>
                    <a:cs typeface="Times New Roman" panose="02020603050405020304" pitchFamily="18" charset="0"/>
                  </a:rPr>
                  <a:t>d23</a:t>
                </a:r>
                <a:endParaRPr lang="en-US" sz="16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7" name="TextBox 77">
                <a:extLst>
                  <a:ext uri="{FF2B5EF4-FFF2-40B4-BE49-F238E27FC236}">
                    <a16:creationId xmlns:a16="http://schemas.microsoft.com/office/drawing/2014/main" id="{47CE810E-539C-4869-98A9-8EB4E1DDA030}"/>
                  </a:ext>
                </a:extLst>
              </xdr:cNvPr>
              <xdr:cNvSpPr txBox="1"/>
            </xdr:nvSpPr>
            <xdr:spPr>
              <a:xfrm>
                <a:off x="4830510" y="5820170"/>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100">
                    <a:solidFill>
                      <a:schemeClr val="tx1">
                        <a:lumMod val="65000"/>
                        <a:lumOff val="35000"/>
                      </a:schemeClr>
                    </a:solidFill>
                    <a:latin typeface="Calibri" panose="020F0502020204030204" pitchFamily="34" charset="0"/>
                    <a:ea typeface="Calibri" panose="020F0502020204030204" pitchFamily="34" charset="0"/>
                    <a:cs typeface="Times New Roman" panose="02020603050405020304" pitchFamily="18" charset="0"/>
                  </a:rPr>
                  <a:t>d24</a:t>
                </a:r>
              </a:p>
              <a:p>
                <a:pPr marL="0" marR="0">
                  <a:lnSpc>
                    <a:spcPct val="107000"/>
                  </a:lnSpc>
                  <a:spcBef>
                    <a:spcPts val="0"/>
                  </a:spcBef>
                  <a:spcAft>
                    <a:spcPts val="800"/>
                  </a:spcAft>
                </a:pPr>
                <a:endParaRPr lang="en-US" sz="16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grpSp>
        <xdr:sp macro="" textlink="">
          <xdr:nvSpPr>
            <xdr:cNvPr id="209" name="TextBox 77">
              <a:extLst>
                <a:ext uri="{FF2B5EF4-FFF2-40B4-BE49-F238E27FC236}">
                  <a16:creationId xmlns:a16="http://schemas.microsoft.com/office/drawing/2014/main" id="{51C1FA28-E8BA-412C-B4B6-2C99F17CFF97}"/>
                </a:ext>
              </a:extLst>
            </xdr:cNvPr>
            <xdr:cNvSpPr txBox="1"/>
          </xdr:nvSpPr>
          <xdr:spPr>
            <a:xfrm>
              <a:off x="10752901" y="6209428"/>
              <a:ext cx="438609" cy="24630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100">
                  <a:solidFill>
                    <a:schemeClr val="tx1">
                      <a:lumMod val="65000"/>
                      <a:lumOff val="35000"/>
                    </a:schemeClr>
                  </a:solidFill>
                  <a:latin typeface="Calibri" panose="020F0502020204030204" pitchFamily="34" charset="0"/>
                  <a:ea typeface="Calibri" panose="020F0502020204030204" pitchFamily="34" charset="0"/>
                  <a:cs typeface="Times New Roman" panose="02020603050405020304" pitchFamily="18" charset="0"/>
                </a:rPr>
                <a:t>d28</a:t>
              </a:r>
              <a:endParaRPr lang="en-US" sz="16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0" name="TextBox 77">
              <a:extLst>
                <a:ext uri="{FF2B5EF4-FFF2-40B4-BE49-F238E27FC236}">
                  <a16:creationId xmlns:a16="http://schemas.microsoft.com/office/drawing/2014/main" id="{23788C6B-9E03-495A-8E68-CA504B1B6BE9}"/>
                </a:ext>
              </a:extLst>
            </xdr:cNvPr>
            <xdr:cNvSpPr txBox="1"/>
          </xdr:nvSpPr>
          <xdr:spPr>
            <a:xfrm>
              <a:off x="11095705" y="6202877"/>
              <a:ext cx="438609" cy="24630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100">
                  <a:solidFill>
                    <a:schemeClr val="tx1">
                      <a:lumMod val="65000"/>
                      <a:lumOff val="35000"/>
                    </a:schemeClr>
                  </a:solidFill>
                  <a:latin typeface="Calibri" panose="020F0502020204030204" pitchFamily="34" charset="0"/>
                  <a:ea typeface="Calibri" panose="020F0502020204030204" pitchFamily="34" charset="0"/>
                  <a:cs typeface="Times New Roman" panose="02020603050405020304" pitchFamily="18" charset="0"/>
                </a:rPr>
                <a:t>d29</a:t>
              </a:r>
              <a:endParaRPr lang="en-US" sz="16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1" name="TextBox 77">
              <a:extLst>
                <a:ext uri="{FF2B5EF4-FFF2-40B4-BE49-F238E27FC236}">
                  <a16:creationId xmlns:a16="http://schemas.microsoft.com/office/drawing/2014/main" id="{D31CCE90-64CC-4C25-B331-C323E1B3222B}"/>
                </a:ext>
              </a:extLst>
            </xdr:cNvPr>
            <xdr:cNvSpPr txBox="1"/>
          </xdr:nvSpPr>
          <xdr:spPr>
            <a:xfrm>
              <a:off x="11489821" y="6191232"/>
              <a:ext cx="438609" cy="24630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100">
                  <a:solidFill>
                    <a:schemeClr val="tx1">
                      <a:lumMod val="65000"/>
                      <a:lumOff val="35000"/>
                    </a:schemeClr>
                  </a:solidFill>
                  <a:latin typeface="Calibri" panose="020F0502020204030204" pitchFamily="34" charset="0"/>
                  <a:ea typeface="Calibri" panose="020F0502020204030204" pitchFamily="34" charset="0"/>
                  <a:cs typeface="Times New Roman" panose="02020603050405020304" pitchFamily="18" charset="0"/>
                </a:rPr>
                <a:t>d30</a:t>
              </a:r>
              <a:endParaRPr lang="en-US" sz="16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grpSp>
      <xdr:grpSp>
        <xdr:nvGrpSpPr>
          <xdr:cNvPr id="5" name="Group 4">
            <a:extLst>
              <a:ext uri="{FF2B5EF4-FFF2-40B4-BE49-F238E27FC236}">
                <a16:creationId xmlns:a16="http://schemas.microsoft.com/office/drawing/2014/main" id="{3618F8C6-36BB-45FD-8201-7920EC062818}"/>
              </a:ext>
            </a:extLst>
          </xdr:cNvPr>
          <xdr:cNvGrpSpPr/>
        </xdr:nvGrpSpPr>
        <xdr:grpSpPr>
          <a:xfrm>
            <a:off x="13887067" y="7905750"/>
            <a:ext cx="10987470" cy="662136"/>
            <a:chOff x="810195" y="5478072"/>
            <a:chExt cx="10960871" cy="662136"/>
          </a:xfrm>
        </xdr:grpSpPr>
        <xdr:grpSp>
          <xdr:nvGrpSpPr>
            <xdr:cNvPr id="6" name="Group 5">
              <a:extLst>
                <a:ext uri="{FF2B5EF4-FFF2-40B4-BE49-F238E27FC236}">
                  <a16:creationId xmlns:a16="http://schemas.microsoft.com/office/drawing/2014/main" id="{DA22D269-A6CA-430E-993D-C99B7D9E586A}"/>
                </a:ext>
              </a:extLst>
            </xdr:cNvPr>
            <xdr:cNvGrpSpPr/>
          </xdr:nvGrpSpPr>
          <xdr:grpSpPr>
            <a:xfrm>
              <a:off x="810195" y="5478073"/>
              <a:ext cx="4796563" cy="654584"/>
              <a:chOff x="810195" y="5478073"/>
              <a:chExt cx="4796563" cy="654584"/>
            </a:xfrm>
          </xdr:grpSpPr>
          <xdr:grpSp>
            <xdr:nvGrpSpPr>
              <xdr:cNvPr id="119" name="Group 118">
                <a:extLst>
                  <a:ext uri="{FF2B5EF4-FFF2-40B4-BE49-F238E27FC236}">
                    <a16:creationId xmlns:a16="http://schemas.microsoft.com/office/drawing/2014/main" id="{F2BA5A30-3D2E-4064-9DA6-BA89FA588EFC}"/>
                  </a:ext>
                </a:extLst>
              </xdr:cNvPr>
              <xdr:cNvGrpSpPr/>
            </xdr:nvGrpSpPr>
            <xdr:grpSpPr>
              <a:xfrm>
                <a:off x="810195" y="5478073"/>
                <a:ext cx="436328" cy="643327"/>
                <a:chOff x="846856" y="5478073"/>
                <a:chExt cx="436328" cy="643327"/>
              </a:xfrm>
            </xdr:grpSpPr>
            <xdr:cxnSp macro="">
              <xdr:nvCxnSpPr>
                <xdr:cNvPr id="199" name="Straight Connector 198">
                  <a:extLst>
                    <a:ext uri="{FF2B5EF4-FFF2-40B4-BE49-F238E27FC236}">
                      <a16:creationId xmlns:a16="http://schemas.microsoft.com/office/drawing/2014/main" id="{8A3D26A2-9B65-4A31-8D81-AF9906009C70}"/>
                    </a:ext>
                  </a:extLst>
                </xdr:cNvPr>
                <xdr:cNvCxnSpPr>
                  <a:cxnSpLocks/>
                </xdr:cNvCxnSpPr>
              </xdr:nvCxnSpPr>
              <xdr:spPr>
                <a:xfrm flipH="1">
                  <a:off x="1048232" y="5562600"/>
                  <a:ext cx="1" cy="358775"/>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nvGrpSpPr>
                <xdr:cNvPr id="200" name="Group 199">
                  <a:extLst>
                    <a:ext uri="{FF2B5EF4-FFF2-40B4-BE49-F238E27FC236}">
                      <a16:creationId xmlns:a16="http://schemas.microsoft.com/office/drawing/2014/main" id="{2B5157EC-6D89-4579-BBA9-3C3CAC9ADE6B}"/>
                    </a:ext>
                  </a:extLst>
                </xdr:cNvPr>
                <xdr:cNvGrpSpPr/>
              </xdr:nvGrpSpPr>
              <xdr:grpSpPr>
                <a:xfrm>
                  <a:off x="846856" y="5478073"/>
                  <a:ext cx="436328" cy="643327"/>
                  <a:chOff x="846856" y="5478073"/>
                  <a:chExt cx="436328" cy="643327"/>
                </a:xfrm>
              </xdr:grpSpPr>
              <xdr:sp macro="" textlink="">
                <xdr:nvSpPr>
                  <xdr:cNvPr id="201" name="TextBox 77">
                    <a:extLst>
                      <a:ext uri="{FF2B5EF4-FFF2-40B4-BE49-F238E27FC236}">
                        <a16:creationId xmlns:a16="http://schemas.microsoft.com/office/drawing/2014/main" id="{9E4BC95D-2F8C-4521-B120-D910DE0046A9}"/>
                      </a:ext>
                    </a:extLst>
                  </xdr:cNvPr>
                  <xdr:cNvSpPr txBox="1"/>
                </xdr:nvSpPr>
                <xdr:spPr>
                  <a:xfrm rot="16200000">
                    <a:off x="640411" y="5684518"/>
                    <a:ext cx="527825" cy="114936"/>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pLow</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02" name="TextBox 77">
                    <a:extLst>
                      <a:ext uri="{FF2B5EF4-FFF2-40B4-BE49-F238E27FC236}">
                        <a16:creationId xmlns:a16="http://schemas.microsoft.com/office/drawing/2014/main" id="{51ADEEF3-BB81-4478-A557-7E3964479D0D}"/>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pHigh</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203" name="Straight Connector 202">
                    <a:extLst>
                      <a:ext uri="{FF2B5EF4-FFF2-40B4-BE49-F238E27FC236}">
                        <a16:creationId xmlns:a16="http://schemas.microsoft.com/office/drawing/2014/main" id="{408DD0CA-A97B-4D0C-8B57-B95C7E3AFB46}"/>
                      </a:ext>
                    </a:extLst>
                  </xdr:cNvPr>
                  <xdr:cNvCxnSpPr>
                    <a:cxnSpLocks/>
                  </xdr:cNvCxnSpPr>
                </xdr:nvCxnSpPr>
                <xdr:spPr>
                  <a:xfrm flipH="1">
                    <a:off x="1283183" y="5570148"/>
                    <a:ext cx="1" cy="551252"/>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grpSp>
          <xdr:grpSp>
            <xdr:nvGrpSpPr>
              <xdr:cNvPr id="120" name="Group 119">
                <a:extLst>
                  <a:ext uri="{FF2B5EF4-FFF2-40B4-BE49-F238E27FC236}">
                    <a16:creationId xmlns:a16="http://schemas.microsoft.com/office/drawing/2014/main" id="{D508F3E0-875A-4126-85EB-D00EFCE552B4}"/>
                  </a:ext>
                </a:extLst>
              </xdr:cNvPr>
              <xdr:cNvGrpSpPr/>
            </xdr:nvGrpSpPr>
            <xdr:grpSpPr>
              <a:xfrm>
                <a:off x="1206357" y="5478073"/>
                <a:ext cx="4400401" cy="654584"/>
                <a:chOff x="1206357" y="5478073"/>
                <a:chExt cx="4400401" cy="654584"/>
              </a:xfrm>
            </xdr:grpSpPr>
            <xdr:grpSp>
              <xdr:nvGrpSpPr>
                <xdr:cNvPr id="121" name="Group 120">
                  <a:extLst>
                    <a:ext uri="{FF2B5EF4-FFF2-40B4-BE49-F238E27FC236}">
                      <a16:creationId xmlns:a16="http://schemas.microsoft.com/office/drawing/2014/main" id="{6CE34793-5360-4F0A-9181-356725AC1B5F}"/>
                    </a:ext>
                  </a:extLst>
                </xdr:cNvPr>
                <xdr:cNvGrpSpPr/>
              </xdr:nvGrpSpPr>
              <xdr:grpSpPr>
                <a:xfrm>
                  <a:off x="1206357" y="5478073"/>
                  <a:ext cx="2234715" cy="647032"/>
                  <a:chOff x="1206357" y="5478073"/>
                  <a:chExt cx="2234715" cy="647032"/>
                </a:xfrm>
              </xdr:grpSpPr>
              <xdr:grpSp>
                <xdr:nvGrpSpPr>
                  <xdr:cNvPr id="161" name="Group 160">
                    <a:extLst>
                      <a:ext uri="{FF2B5EF4-FFF2-40B4-BE49-F238E27FC236}">
                        <a16:creationId xmlns:a16="http://schemas.microsoft.com/office/drawing/2014/main" id="{F99CB225-2019-49F4-BC3A-7FA3711F12D3}"/>
                      </a:ext>
                    </a:extLst>
                  </xdr:cNvPr>
                  <xdr:cNvGrpSpPr/>
                </xdr:nvGrpSpPr>
                <xdr:grpSpPr>
                  <a:xfrm>
                    <a:off x="1206357" y="5478073"/>
                    <a:ext cx="1137442" cy="643327"/>
                    <a:chOff x="1206357" y="5478073"/>
                    <a:chExt cx="1137442" cy="643327"/>
                  </a:xfrm>
                </xdr:grpSpPr>
                <xdr:grpSp>
                  <xdr:nvGrpSpPr>
                    <xdr:cNvPr id="181" name="Group 180">
                      <a:extLst>
                        <a:ext uri="{FF2B5EF4-FFF2-40B4-BE49-F238E27FC236}">
                          <a16:creationId xmlns:a16="http://schemas.microsoft.com/office/drawing/2014/main" id="{9F140072-5FF4-4FC7-9235-15F84BB9967B}"/>
                        </a:ext>
                      </a:extLst>
                    </xdr:cNvPr>
                    <xdr:cNvGrpSpPr/>
                  </xdr:nvGrpSpPr>
                  <xdr:grpSpPr>
                    <a:xfrm>
                      <a:off x="1206357" y="5478073"/>
                      <a:ext cx="405926" cy="643327"/>
                      <a:chOff x="877258" y="5478073"/>
                      <a:chExt cx="405926" cy="643327"/>
                    </a:xfrm>
                  </xdr:grpSpPr>
                  <xdr:cxnSp macro="">
                    <xdr:nvCxnSpPr>
                      <xdr:cNvPr id="194" name="Straight Connector 193">
                        <a:extLst>
                          <a:ext uri="{FF2B5EF4-FFF2-40B4-BE49-F238E27FC236}">
                            <a16:creationId xmlns:a16="http://schemas.microsoft.com/office/drawing/2014/main" id="{F3AD31D5-66E9-433B-8445-D22FFC64FE57}"/>
                          </a:ext>
                        </a:extLst>
                      </xdr:cNvPr>
                      <xdr:cNvCxnSpPr>
                        <a:cxnSpLocks/>
                      </xdr:cNvCxnSpPr>
                    </xdr:nvCxnSpPr>
                    <xdr:spPr>
                      <a:xfrm flipH="1">
                        <a:off x="1048232" y="5562600"/>
                        <a:ext cx="1" cy="358775"/>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nvGrpSpPr>
                      <xdr:cNvPr id="195" name="Group 194">
                        <a:extLst>
                          <a:ext uri="{FF2B5EF4-FFF2-40B4-BE49-F238E27FC236}">
                            <a16:creationId xmlns:a16="http://schemas.microsoft.com/office/drawing/2014/main" id="{D03A4BE4-07D0-4EBC-9EC4-712C6566A160}"/>
                          </a:ext>
                        </a:extLst>
                      </xdr:cNvPr>
                      <xdr:cNvGrpSpPr/>
                    </xdr:nvGrpSpPr>
                    <xdr:grpSpPr>
                      <a:xfrm>
                        <a:off x="877258" y="5478073"/>
                        <a:ext cx="405926" cy="643327"/>
                        <a:chOff x="877258" y="5478073"/>
                        <a:chExt cx="405926" cy="643327"/>
                      </a:xfrm>
                    </xdr:grpSpPr>
                    <xdr:sp macro="" textlink="">
                      <xdr:nvSpPr>
                        <xdr:cNvPr id="196" name="TextBox 77">
                          <a:extLst>
                            <a:ext uri="{FF2B5EF4-FFF2-40B4-BE49-F238E27FC236}">
                              <a16:creationId xmlns:a16="http://schemas.microsoft.com/office/drawing/2014/main" id="{584C3B26-01A3-4BFB-A40D-28B69FDB99B3}"/>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pLow</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97" name="TextBox 77">
                          <a:extLst>
                            <a:ext uri="{FF2B5EF4-FFF2-40B4-BE49-F238E27FC236}">
                              <a16:creationId xmlns:a16="http://schemas.microsoft.com/office/drawing/2014/main" id="{B71BB542-3068-4E93-BE34-DB6A99C77FB4}"/>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pHigh</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98" name="Straight Connector 197">
                          <a:extLst>
                            <a:ext uri="{FF2B5EF4-FFF2-40B4-BE49-F238E27FC236}">
                              <a16:creationId xmlns:a16="http://schemas.microsoft.com/office/drawing/2014/main" id="{16D87942-E594-4CD2-A052-5A80092B002F}"/>
                            </a:ext>
                          </a:extLst>
                        </xdr:cNvPr>
                        <xdr:cNvCxnSpPr>
                          <a:cxnSpLocks/>
                        </xdr:cNvCxnSpPr>
                      </xdr:nvCxnSpPr>
                      <xdr:spPr>
                        <a:xfrm flipH="1">
                          <a:off x="1283183" y="5570148"/>
                          <a:ext cx="1" cy="551252"/>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grpSp>
                <xdr:grpSp>
                  <xdr:nvGrpSpPr>
                    <xdr:cNvPr id="182" name="Group 181">
                      <a:extLst>
                        <a:ext uri="{FF2B5EF4-FFF2-40B4-BE49-F238E27FC236}">
                          <a16:creationId xmlns:a16="http://schemas.microsoft.com/office/drawing/2014/main" id="{FD3D3CF8-B739-4087-BEEE-CC7FE954A484}"/>
                        </a:ext>
                      </a:extLst>
                    </xdr:cNvPr>
                    <xdr:cNvGrpSpPr/>
                  </xdr:nvGrpSpPr>
                  <xdr:grpSpPr>
                    <a:xfrm>
                      <a:off x="1572115" y="5478073"/>
                      <a:ext cx="405926" cy="643327"/>
                      <a:chOff x="877258" y="5478073"/>
                      <a:chExt cx="405926" cy="643327"/>
                    </a:xfrm>
                  </xdr:grpSpPr>
                  <xdr:cxnSp macro="">
                    <xdr:nvCxnSpPr>
                      <xdr:cNvPr id="189" name="Straight Connector 188">
                        <a:extLst>
                          <a:ext uri="{FF2B5EF4-FFF2-40B4-BE49-F238E27FC236}">
                            <a16:creationId xmlns:a16="http://schemas.microsoft.com/office/drawing/2014/main" id="{1B1BF911-AB38-4F6A-94D1-8632B0905614}"/>
                          </a:ext>
                        </a:extLst>
                      </xdr:cNvPr>
                      <xdr:cNvCxnSpPr>
                        <a:cxnSpLocks/>
                      </xdr:cNvCxnSpPr>
                    </xdr:nvCxnSpPr>
                    <xdr:spPr>
                      <a:xfrm flipH="1">
                        <a:off x="1048232" y="5562600"/>
                        <a:ext cx="1" cy="358775"/>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nvGrpSpPr>
                      <xdr:cNvPr id="190" name="Group 189">
                        <a:extLst>
                          <a:ext uri="{FF2B5EF4-FFF2-40B4-BE49-F238E27FC236}">
                            <a16:creationId xmlns:a16="http://schemas.microsoft.com/office/drawing/2014/main" id="{F5F1FFC2-66BD-4C85-9D16-DC64B3AC76DA}"/>
                          </a:ext>
                        </a:extLst>
                      </xdr:cNvPr>
                      <xdr:cNvGrpSpPr/>
                    </xdr:nvGrpSpPr>
                    <xdr:grpSpPr>
                      <a:xfrm>
                        <a:off x="877258" y="5478073"/>
                        <a:ext cx="405926" cy="643327"/>
                        <a:chOff x="877258" y="5478073"/>
                        <a:chExt cx="405926" cy="643327"/>
                      </a:xfrm>
                    </xdr:grpSpPr>
                    <xdr:sp macro="" textlink="">
                      <xdr:nvSpPr>
                        <xdr:cNvPr id="191" name="TextBox 77">
                          <a:extLst>
                            <a:ext uri="{FF2B5EF4-FFF2-40B4-BE49-F238E27FC236}">
                              <a16:creationId xmlns:a16="http://schemas.microsoft.com/office/drawing/2014/main" id="{8AB7EAE5-2006-4579-B06A-0E395A808DEB}"/>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pLow</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92" name="TextBox 77">
                          <a:extLst>
                            <a:ext uri="{FF2B5EF4-FFF2-40B4-BE49-F238E27FC236}">
                              <a16:creationId xmlns:a16="http://schemas.microsoft.com/office/drawing/2014/main" id="{F7B91C35-FB9D-4523-BD02-767140C74F66}"/>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pHigh</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93" name="Straight Connector 192">
                          <a:extLst>
                            <a:ext uri="{FF2B5EF4-FFF2-40B4-BE49-F238E27FC236}">
                              <a16:creationId xmlns:a16="http://schemas.microsoft.com/office/drawing/2014/main" id="{7766E762-E473-4BED-B2D3-E8342AFF3000}"/>
                            </a:ext>
                          </a:extLst>
                        </xdr:cNvPr>
                        <xdr:cNvCxnSpPr>
                          <a:cxnSpLocks/>
                        </xdr:cNvCxnSpPr>
                      </xdr:nvCxnSpPr>
                      <xdr:spPr>
                        <a:xfrm flipH="1">
                          <a:off x="1283183" y="5570148"/>
                          <a:ext cx="1" cy="551252"/>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grpSp>
                <xdr:grpSp>
                  <xdr:nvGrpSpPr>
                    <xdr:cNvPr id="183" name="Group 182">
                      <a:extLst>
                        <a:ext uri="{FF2B5EF4-FFF2-40B4-BE49-F238E27FC236}">
                          <a16:creationId xmlns:a16="http://schemas.microsoft.com/office/drawing/2014/main" id="{034FC39F-44C3-4DCF-973F-8B4115B691E5}"/>
                        </a:ext>
                      </a:extLst>
                    </xdr:cNvPr>
                    <xdr:cNvGrpSpPr/>
                  </xdr:nvGrpSpPr>
                  <xdr:grpSpPr>
                    <a:xfrm>
                      <a:off x="1937873" y="5478073"/>
                      <a:ext cx="405926" cy="643327"/>
                      <a:chOff x="877258" y="5478073"/>
                      <a:chExt cx="405926" cy="643327"/>
                    </a:xfrm>
                  </xdr:grpSpPr>
                  <xdr:cxnSp macro="">
                    <xdr:nvCxnSpPr>
                      <xdr:cNvPr id="184" name="Straight Connector 183">
                        <a:extLst>
                          <a:ext uri="{FF2B5EF4-FFF2-40B4-BE49-F238E27FC236}">
                            <a16:creationId xmlns:a16="http://schemas.microsoft.com/office/drawing/2014/main" id="{AB3438D8-C256-4712-A5E7-7E9DA13001B6}"/>
                          </a:ext>
                        </a:extLst>
                      </xdr:cNvPr>
                      <xdr:cNvCxnSpPr>
                        <a:cxnSpLocks/>
                      </xdr:cNvCxnSpPr>
                    </xdr:nvCxnSpPr>
                    <xdr:spPr>
                      <a:xfrm flipH="1">
                        <a:off x="1048232" y="5562600"/>
                        <a:ext cx="1" cy="358775"/>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nvGrpSpPr>
                      <xdr:cNvPr id="185" name="Group 184">
                        <a:extLst>
                          <a:ext uri="{FF2B5EF4-FFF2-40B4-BE49-F238E27FC236}">
                            <a16:creationId xmlns:a16="http://schemas.microsoft.com/office/drawing/2014/main" id="{EB371C05-7393-4932-B88A-D8136F28E6E8}"/>
                          </a:ext>
                        </a:extLst>
                      </xdr:cNvPr>
                      <xdr:cNvGrpSpPr/>
                    </xdr:nvGrpSpPr>
                    <xdr:grpSpPr>
                      <a:xfrm>
                        <a:off x="877258" y="5478073"/>
                        <a:ext cx="405926" cy="643327"/>
                        <a:chOff x="877258" y="5478073"/>
                        <a:chExt cx="405926" cy="643327"/>
                      </a:xfrm>
                    </xdr:grpSpPr>
                    <xdr:sp macro="" textlink="">
                      <xdr:nvSpPr>
                        <xdr:cNvPr id="186" name="TextBox 77">
                          <a:extLst>
                            <a:ext uri="{FF2B5EF4-FFF2-40B4-BE49-F238E27FC236}">
                              <a16:creationId xmlns:a16="http://schemas.microsoft.com/office/drawing/2014/main" id="{7351A1F1-DDE2-45E3-87F7-73E23EFF8D0E}"/>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pLow</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87" name="TextBox 77">
                          <a:extLst>
                            <a:ext uri="{FF2B5EF4-FFF2-40B4-BE49-F238E27FC236}">
                              <a16:creationId xmlns:a16="http://schemas.microsoft.com/office/drawing/2014/main" id="{1574088D-D796-4025-930D-CC8E3D7DBB25}"/>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pHigh</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88" name="Straight Connector 187">
                          <a:extLst>
                            <a:ext uri="{FF2B5EF4-FFF2-40B4-BE49-F238E27FC236}">
                              <a16:creationId xmlns:a16="http://schemas.microsoft.com/office/drawing/2014/main" id="{E8C5F983-A470-4606-9CFC-23A81A84E723}"/>
                            </a:ext>
                          </a:extLst>
                        </xdr:cNvPr>
                        <xdr:cNvCxnSpPr>
                          <a:cxnSpLocks/>
                        </xdr:cNvCxnSpPr>
                      </xdr:nvCxnSpPr>
                      <xdr:spPr>
                        <a:xfrm flipH="1">
                          <a:off x="1283183" y="5570148"/>
                          <a:ext cx="1" cy="551252"/>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grpSp>
              </xdr:grpSp>
              <xdr:grpSp>
                <xdr:nvGrpSpPr>
                  <xdr:cNvPr id="162" name="Group 161">
                    <a:extLst>
                      <a:ext uri="{FF2B5EF4-FFF2-40B4-BE49-F238E27FC236}">
                        <a16:creationId xmlns:a16="http://schemas.microsoft.com/office/drawing/2014/main" id="{7163E96A-06B5-4D36-9E7A-BC6B73BFC5E6}"/>
                      </a:ext>
                    </a:extLst>
                  </xdr:cNvPr>
                  <xdr:cNvGrpSpPr/>
                </xdr:nvGrpSpPr>
                <xdr:grpSpPr>
                  <a:xfrm>
                    <a:off x="2303630" y="5481778"/>
                    <a:ext cx="1137442" cy="643327"/>
                    <a:chOff x="1206357" y="5478073"/>
                    <a:chExt cx="1137442" cy="643327"/>
                  </a:xfrm>
                </xdr:grpSpPr>
                <xdr:grpSp>
                  <xdr:nvGrpSpPr>
                    <xdr:cNvPr id="163" name="Group 162">
                      <a:extLst>
                        <a:ext uri="{FF2B5EF4-FFF2-40B4-BE49-F238E27FC236}">
                          <a16:creationId xmlns:a16="http://schemas.microsoft.com/office/drawing/2014/main" id="{931B6A5A-AC54-408C-B4F0-8A1B61EFADF7}"/>
                        </a:ext>
                      </a:extLst>
                    </xdr:cNvPr>
                    <xdr:cNvGrpSpPr/>
                  </xdr:nvGrpSpPr>
                  <xdr:grpSpPr>
                    <a:xfrm>
                      <a:off x="1206357" y="5478073"/>
                      <a:ext cx="405926" cy="643327"/>
                      <a:chOff x="877258" y="5478073"/>
                      <a:chExt cx="405926" cy="643327"/>
                    </a:xfrm>
                  </xdr:grpSpPr>
                  <xdr:cxnSp macro="">
                    <xdr:nvCxnSpPr>
                      <xdr:cNvPr id="176" name="Straight Connector 175">
                        <a:extLst>
                          <a:ext uri="{FF2B5EF4-FFF2-40B4-BE49-F238E27FC236}">
                            <a16:creationId xmlns:a16="http://schemas.microsoft.com/office/drawing/2014/main" id="{A6AF144B-57E9-4BD1-B121-A77AF04D94A1}"/>
                          </a:ext>
                        </a:extLst>
                      </xdr:cNvPr>
                      <xdr:cNvCxnSpPr>
                        <a:cxnSpLocks/>
                      </xdr:cNvCxnSpPr>
                    </xdr:nvCxnSpPr>
                    <xdr:spPr>
                      <a:xfrm flipH="1">
                        <a:off x="1048232" y="5562600"/>
                        <a:ext cx="1" cy="358775"/>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nvGrpSpPr>
                      <xdr:cNvPr id="177" name="Group 176">
                        <a:extLst>
                          <a:ext uri="{FF2B5EF4-FFF2-40B4-BE49-F238E27FC236}">
                            <a16:creationId xmlns:a16="http://schemas.microsoft.com/office/drawing/2014/main" id="{D87CBCB2-F00E-4B44-9708-241B09C7D1B6}"/>
                          </a:ext>
                        </a:extLst>
                      </xdr:cNvPr>
                      <xdr:cNvGrpSpPr/>
                    </xdr:nvGrpSpPr>
                    <xdr:grpSpPr>
                      <a:xfrm>
                        <a:off x="877258" y="5478073"/>
                        <a:ext cx="405926" cy="643327"/>
                        <a:chOff x="877258" y="5478073"/>
                        <a:chExt cx="405926" cy="643327"/>
                      </a:xfrm>
                    </xdr:grpSpPr>
                    <xdr:sp macro="" textlink="">
                      <xdr:nvSpPr>
                        <xdr:cNvPr id="178" name="TextBox 77">
                          <a:extLst>
                            <a:ext uri="{FF2B5EF4-FFF2-40B4-BE49-F238E27FC236}">
                              <a16:creationId xmlns:a16="http://schemas.microsoft.com/office/drawing/2014/main" id="{DFD95E73-BD83-4516-9B96-52C2658B0E40}"/>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pLow</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79" name="TextBox 77">
                          <a:extLst>
                            <a:ext uri="{FF2B5EF4-FFF2-40B4-BE49-F238E27FC236}">
                              <a16:creationId xmlns:a16="http://schemas.microsoft.com/office/drawing/2014/main" id="{F8BBCB60-832F-499C-8897-66057A28C491}"/>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pHigh</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80" name="Straight Connector 179">
                          <a:extLst>
                            <a:ext uri="{FF2B5EF4-FFF2-40B4-BE49-F238E27FC236}">
                              <a16:creationId xmlns:a16="http://schemas.microsoft.com/office/drawing/2014/main" id="{6D55D7F1-F1AD-4EA6-B11D-4C77F4CDD5AA}"/>
                            </a:ext>
                          </a:extLst>
                        </xdr:cNvPr>
                        <xdr:cNvCxnSpPr>
                          <a:cxnSpLocks/>
                        </xdr:cNvCxnSpPr>
                      </xdr:nvCxnSpPr>
                      <xdr:spPr>
                        <a:xfrm flipH="1">
                          <a:off x="1283183" y="5570148"/>
                          <a:ext cx="1" cy="551252"/>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grpSp>
                <xdr:grpSp>
                  <xdr:nvGrpSpPr>
                    <xdr:cNvPr id="164" name="Group 163">
                      <a:extLst>
                        <a:ext uri="{FF2B5EF4-FFF2-40B4-BE49-F238E27FC236}">
                          <a16:creationId xmlns:a16="http://schemas.microsoft.com/office/drawing/2014/main" id="{132DF44E-C8B1-45AC-809A-721E9ED26666}"/>
                        </a:ext>
                      </a:extLst>
                    </xdr:cNvPr>
                    <xdr:cNvGrpSpPr/>
                  </xdr:nvGrpSpPr>
                  <xdr:grpSpPr>
                    <a:xfrm>
                      <a:off x="1572115" y="5478073"/>
                      <a:ext cx="405926" cy="643327"/>
                      <a:chOff x="877258" y="5478073"/>
                      <a:chExt cx="405926" cy="643327"/>
                    </a:xfrm>
                  </xdr:grpSpPr>
                  <xdr:cxnSp macro="">
                    <xdr:nvCxnSpPr>
                      <xdr:cNvPr id="171" name="Straight Connector 170">
                        <a:extLst>
                          <a:ext uri="{FF2B5EF4-FFF2-40B4-BE49-F238E27FC236}">
                            <a16:creationId xmlns:a16="http://schemas.microsoft.com/office/drawing/2014/main" id="{C2D877E8-37DC-47A1-AC47-3AACCD8816DF}"/>
                          </a:ext>
                        </a:extLst>
                      </xdr:cNvPr>
                      <xdr:cNvCxnSpPr>
                        <a:cxnSpLocks/>
                      </xdr:cNvCxnSpPr>
                    </xdr:nvCxnSpPr>
                    <xdr:spPr>
                      <a:xfrm flipH="1">
                        <a:off x="1048232" y="5562600"/>
                        <a:ext cx="1" cy="358775"/>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nvGrpSpPr>
                      <xdr:cNvPr id="172" name="Group 171">
                        <a:extLst>
                          <a:ext uri="{FF2B5EF4-FFF2-40B4-BE49-F238E27FC236}">
                            <a16:creationId xmlns:a16="http://schemas.microsoft.com/office/drawing/2014/main" id="{163341C6-E7C1-45B1-8E91-5F9EF4DC856A}"/>
                          </a:ext>
                        </a:extLst>
                      </xdr:cNvPr>
                      <xdr:cNvGrpSpPr/>
                    </xdr:nvGrpSpPr>
                    <xdr:grpSpPr>
                      <a:xfrm>
                        <a:off x="877258" y="5478073"/>
                        <a:ext cx="405926" cy="643327"/>
                        <a:chOff x="877258" y="5478073"/>
                        <a:chExt cx="405926" cy="643327"/>
                      </a:xfrm>
                    </xdr:grpSpPr>
                    <xdr:sp macro="" textlink="">
                      <xdr:nvSpPr>
                        <xdr:cNvPr id="173" name="TextBox 77">
                          <a:extLst>
                            <a:ext uri="{FF2B5EF4-FFF2-40B4-BE49-F238E27FC236}">
                              <a16:creationId xmlns:a16="http://schemas.microsoft.com/office/drawing/2014/main" id="{A1EB828A-B4D0-4DE7-A383-2C8F62F70B50}"/>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pLow</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74" name="TextBox 77">
                          <a:extLst>
                            <a:ext uri="{FF2B5EF4-FFF2-40B4-BE49-F238E27FC236}">
                              <a16:creationId xmlns:a16="http://schemas.microsoft.com/office/drawing/2014/main" id="{29618D2C-2E68-4355-B056-C3B792060422}"/>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pHigh</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75" name="Straight Connector 174">
                          <a:extLst>
                            <a:ext uri="{FF2B5EF4-FFF2-40B4-BE49-F238E27FC236}">
                              <a16:creationId xmlns:a16="http://schemas.microsoft.com/office/drawing/2014/main" id="{40E1F7D2-E1C7-4D42-AF5A-3A1CDF5C07C3}"/>
                            </a:ext>
                          </a:extLst>
                        </xdr:cNvPr>
                        <xdr:cNvCxnSpPr>
                          <a:cxnSpLocks/>
                        </xdr:cNvCxnSpPr>
                      </xdr:nvCxnSpPr>
                      <xdr:spPr>
                        <a:xfrm flipH="1">
                          <a:off x="1283183" y="5570148"/>
                          <a:ext cx="1" cy="551252"/>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grpSp>
                <xdr:grpSp>
                  <xdr:nvGrpSpPr>
                    <xdr:cNvPr id="165" name="Group 164">
                      <a:extLst>
                        <a:ext uri="{FF2B5EF4-FFF2-40B4-BE49-F238E27FC236}">
                          <a16:creationId xmlns:a16="http://schemas.microsoft.com/office/drawing/2014/main" id="{E127FCA1-0B85-41D1-BB6E-16848F11E112}"/>
                        </a:ext>
                      </a:extLst>
                    </xdr:cNvPr>
                    <xdr:cNvGrpSpPr/>
                  </xdr:nvGrpSpPr>
                  <xdr:grpSpPr>
                    <a:xfrm>
                      <a:off x="1937873" y="5478073"/>
                      <a:ext cx="405926" cy="643327"/>
                      <a:chOff x="877258" y="5478073"/>
                      <a:chExt cx="405926" cy="643327"/>
                    </a:xfrm>
                  </xdr:grpSpPr>
                  <xdr:cxnSp macro="">
                    <xdr:nvCxnSpPr>
                      <xdr:cNvPr id="166" name="Straight Connector 165">
                        <a:extLst>
                          <a:ext uri="{FF2B5EF4-FFF2-40B4-BE49-F238E27FC236}">
                            <a16:creationId xmlns:a16="http://schemas.microsoft.com/office/drawing/2014/main" id="{6B09235E-F995-4ED6-B853-D1EBAFAA737E}"/>
                          </a:ext>
                        </a:extLst>
                      </xdr:cNvPr>
                      <xdr:cNvCxnSpPr>
                        <a:cxnSpLocks/>
                      </xdr:cNvCxnSpPr>
                    </xdr:nvCxnSpPr>
                    <xdr:spPr>
                      <a:xfrm flipH="1">
                        <a:off x="1048232" y="5562600"/>
                        <a:ext cx="1" cy="358775"/>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nvGrpSpPr>
                      <xdr:cNvPr id="167" name="Group 166">
                        <a:extLst>
                          <a:ext uri="{FF2B5EF4-FFF2-40B4-BE49-F238E27FC236}">
                            <a16:creationId xmlns:a16="http://schemas.microsoft.com/office/drawing/2014/main" id="{296F304C-6AC3-4808-8D45-D68E2918A3A7}"/>
                          </a:ext>
                        </a:extLst>
                      </xdr:cNvPr>
                      <xdr:cNvGrpSpPr/>
                    </xdr:nvGrpSpPr>
                    <xdr:grpSpPr>
                      <a:xfrm>
                        <a:off x="877258" y="5478073"/>
                        <a:ext cx="405926" cy="643327"/>
                        <a:chOff x="877258" y="5478073"/>
                        <a:chExt cx="405926" cy="643327"/>
                      </a:xfrm>
                    </xdr:grpSpPr>
                    <xdr:sp macro="" textlink="">
                      <xdr:nvSpPr>
                        <xdr:cNvPr id="168" name="TextBox 77">
                          <a:extLst>
                            <a:ext uri="{FF2B5EF4-FFF2-40B4-BE49-F238E27FC236}">
                              <a16:creationId xmlns:a16="http://schemas.microsoft.com/office/drawing/2014/main" id="{A0A4DF4B-E0EB-4164-B569-B14E98D90DA1}"/>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pLow</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69" name="TextBox 77">
                          <a:extLst>
                            <a:ext uri="{FF2B5EF4-FFF2-40B4-BE49-F238E27FC236}">
                              <a16:creationId xmlns:a16="http://schemas.microsoft.com/office/drawing/2014/main" id="{93E3A7F4-47BD-4B5F-AA4C-7BC8E9D79103}"/>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pHigh</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70" name="Straight Connector 169">
                          <a:extLst>
                            <a:ext uri="{FF2B5EF4-FFF2-40B4-BE49-F238E27FC236}">
                              <a16:creationId xmlns:a16="http://schemas.microsoft.com/office/drawing/2014/main" id="{90180203-EB9D-4169-9280-910CC429AE52}"/>
                            </a:ext>
                          </a:extLst>
                        </xdr:cNvPr>
                        <xdr:cNvCxnSpPr>
                          <a:cxnSpLocks/>
                        </xdr:cNvCxnSpPr>
                      </xdr:nvCxnSpPr>
                      <xdr:spPr>
                        <a:xfrm flipH="1">
                          <a:off x="1283183" y="5570148"/>
                          <a:ext cx="1" cy="551252"/>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grpSp>
              </xdr:grpSp>
            </xdr:grpSp>
            <xdr:grpSp>
              <xdr:nvGrpSpPr>
                <xdr:cNvPr id="122" name="Group 121">
                  <a:extLst>
                    <a:ext uri="{FF2B5EF4-FFF2-40B4-BE49-F238E27FC236}">
                      <a16:creationId xmlns:a16="http://schemas.microsoft.com/office/drawing/2014/main" id="{D0C8E81C-43B1-4FA9-B590-CB73C1D291E8}"/>
                    </a:ext>
                  </a:extLst>
                </xdr:cNvPr>
                <xdr:cNvGrpSpPr/>
              </xdr:nvGrpSpPr>
              <xdr:grpSpPr>
                <a:xfrm>
                  <a:off x="3372043" y="5485624"/>
                  <a:ext cx="2234715" cy="647033"/>
                  <a:chOff x="1206357" y="5478072"/>
                  <a:chExt cx="2234715" cy="647033"/>
                </a:xfrm>
              </xdr:grpSpPr>
              <xdr:grpSp>
                <xdr:nvGrpSpPr>
                  <xdr:cNvPr id="123" name="Group 122">
                    <a:extLst>
                      <a:ext uri="{FF2B5EF4-FFF2-40B4-BE49-F238E27FC236}">
                        <a16:creationId xmlns:a16="http://schemas.microsoft.com/office/drawing/2014/main" id="{5B79E4C8-1847-46B3-BC7F-05C22FDCEAFE}"/>
                      </a:ext>
                    </a:extLst>
                  </xdr:cNvPr>
                  <xdr:cNvGrpSpPr/>
                </xdr:nvGrpSpPr>
                <xdr:grpSpPr>
                  <a:xfrm>
                    <a:off x="1206357" y="5478072"/>
                    <a:ext cx="1137442" cy="643328"/>
                    <a:chOff x="1206357" y="5478072"/>
                    <a:chExt cx="1137442" cy="643328"/>
                  </a:xfrm>
                </xdr:grpSpPr>
                <xdr:grpSp>
                  <xdr:nvGrpSpPr>
                    <xdr:cNvPr id="143" name="Group 142">
                      <a:extLst>
                        <a:ext uri="{FF2B5EF4-FFF2-40B4-BE49-F238E27FC236}">
                          <a16:creationId xmlns:a16="http://schemas.microsoft.com/office/drawing/2014/main" id="{DA6A6EEC-2E8A-4EE0-9575-6B80929BA197}"/>
                        </a:ext>
                      </a:extLst>
                    </xdr:cNvPr>
                    <xdr:cNvGrpSpPr/>
                  </xdr:nvGrpSpPr>
                  <xdr:grpSpPr>
                    <a:xfrm>
                      <a:off x="1206357" y="5478073"/>
                      <a:ext cx="405926" cy="643327"/>
                      <a:chOff x="877258" y="5478073"/>
                      <a:chExt cx="405926" cy="643327"/>
                    </a:xfrm>
                  </xdr:grpSpPr>
                  <xdr:cxnSp macro="">
                    <xdr:nvCxnSpPr>
                      <xdr:cNvPr id="156" name="Straight Connector 155">
                        <a:extLst>
                          <a:ext uri="{FF2B5EF4-FFF2-40B4-BE49-F238E27FC236}">
                            <a16:creationId xmlns:a16="http://schemas.microsoft.com/office/drawing/2014/main" id="{A295B88B-906F-424E-9C3D-B6910F9A3A8A}"/>
                          </a:ext>
                        </a:extLst>
                      </xdr:cNvPr>
                      <xdr:cNvCxnSpPr>
                        <a:cxnSpLocks/>
                      </xdr:cNvCxnSpPr>
                    </xdr:nvCxnSpPr>
                    <xdr:spPr>
                      <a:xfrm flipH="1">
                        <a:off x="1048232" y="5562600"/>
                        <a:ext cx="1" cy="358775"/>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nvGrpSpPr>
                      <xdr:cNvPr id="157" name="Group 156">
                        <a:extLst>
                          <a:ext uri="{FF2B5EF4-FFF2-40B4-BE49-F238E27FC236}">
                            <a16:creationId xmlns:a16="http://schemas.microsoft.com/office/drawing/2014/main" id="{5AEF0922-CD17-4B50-A3D1-6B38CED00FD9}"/>
                          </a:ext>
                        </a:extLst>
                      </xdr:cNvPr>
                      <xdr:cNvGrpSpPr/>
                    </xdr:nvGrpSpPr>
                    <xdr:grpSpPr>
                      <a:xfrm>
                        <a:off x="877258" y="5478073"/>
                        <a:ext cx="405926" cy="643327"/>
                        <a:chOff x="877258" y="5478073"/>
                        <a:chExt cx="405926" cy="643327"/>
                      </a:xfrm>
                    </xdr:grpSpPr>
                    <xdr:sp macro="" textlink="">
                      <xdr:nvSpPr>
                        <xdr:cNvPr id="158" name="TextBox 77">
                          <a:extLst>
                            <a:ext uri="{FF2B5EF4-FFF2-40B4-BE49-F238E27FC236}">
                              <a16:creationId xmlns:a16="http://schemas.microsoft.com/office/drawing/2014/main" id="{EF31C911-1B3E-4300-9276-E2CF5512DCE3}"/>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pLow</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59" name="TextBox 77">
                          <a:extLst>
                            <a:ext uri="{FF2B5EF4-FFF2-40B4-BE49-F238E27FC236}">
                              <a16:creationId xmlns:a16="http://schemas.microsoft.com/office/drawing/2014/main" id="{4BD1738B-5869-4563-971F-853D9F477F6B}"/>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pHigh</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60" name="Straight Connector 159">
                          <a:extLst>
                            <a:ext uri="{FF2B5EF4-FFF2-40B4-BE49-F238E27FC236}">
                              <a16:creationId xmlns:a16="http://schemas.microsoft.com/office/drawing/2014/main" id="{F68589E4-06D9-43B3-937E-E5FDE540AC79}"/>
                            </a:ext>
                          </a:extLst>
                        </xdr:cNvPr>
                        <xdr:cNvCxnSpPr>
                          <a:cxnSpLocks/>
                        </xdr:cNvCxnSpPr>
                      </xdr:nvCxnSpPr>
                      <xdr:spPr>
                        <a:xfrm flipH="1">
                          <a:off x="1283183" y="5570148"/>
                          <a:ext cx="1" cy="551252"/>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grpSp>
                <xdr:grpSp>
                  <xdr:nvGrpSpPr>
                    <xdr:cNvPr id="144" name="Group 143">
                      <a:extLst>
                        <a:ext uri="{FF2B5EF4-FFF2-40B4-BE49-F238E27FC236}">
                          <a16:creationId xmlns:a16="http://schemas.microsoft.com/office/drawing/2014/main" id="{C2113402-9000-4315-A37A-F30E2A98F935}"/>
                        </a:ext>
                      </a:extLst>
                    </xdr:cNvPr>
                    <xdr:cNvGrpSpPr/>
                  </xdr:nvGrpSpPr>
                  <xdr:grpSpPr>
                    <a:xfrm>
                      <a:off x="1572117" y="5478072"/>
                      <a:ext cx="405924" cy="643328"/>
                      <a:chOff x="877260" y="5478072"/>
                      <a:chExt cx="405924" cy="643328"/>
                    </a:xfrm>
                  </xdr:grpSpPr>
                  <xdr:cxnSp macro="">
                    <xdr:nvCxnSpPr>
                      <xdr:cNvPr id="151" name="Straight Connector 150">
                        <a:extLst>
                          <a:ext uri="{FF2B5EF4-FFF2-40B4-BE49-F238E27FC236}">
                            <a16:creationId xmlns:a16="http://schemas.microsoft.com/office/drawing/2014/main" id="{824DFE60-2F41-4B8D-AAAE-9E3498162424}"/>
                          </a:ext>
                        </a:extLst>
                      </xdr:cNvPr>
                      <xdr:cNvCxnSpPr>
                        <a:cxnSpLocks/>
                      </xdr:cNvCxnSpPr>
                    </xdr:nvCxnSpPr>
                    <xdr:spPr>
                      <a:xfrm flipH="1">
                        <a:off x="1048232" y="5562600"/>
                        <a:ext cx="1" cy="358775"/>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nvGrpSpPr>
                      <xdr:cNvPr id="152" name="Group 151">
                        <a:extLst>
                          <a:ext uri="{FF2B5EF4-FFF2-40B4-BE49-F238E27FC236}">
                            <a16:creationId xmlns:a16="http://schemas.microsoft.com/office/drawing/2014/main" id="{5372E6B4-DB6B-4C8C-A0D7-67980E59814C}"/>
                          </a:ext>
                        </a:extLst>
                      </xdr:cNvPr>
                      <xdr:cNvGrpSpPr/>
                    </xdr:nvGrpSpPr>
                    <xdr:grpSpPr>
                      <a:xfrm>
                        <a:off x="877260" y="5478072"/>
                        <a:ext cx="405924" cy="643328"/>
                        <a:chOff x="877260" y="5478072"/>
                        <a:chExt cx="405924" cy="643328"/>
                      </a:xfrm>
                    </xdr:grpSpPr>
                    <xdr:sp macro="" textlink="">
                      <xdr:nvSpPr>
                        <xdr:cNvPr id="153" name="TextBox 77">
                          <a:extLst>
                            <a:ext uri="{FF2B5EF4-FFF2-40B4-BE49-F238E27FC236}">
                              <a16:creationId xmlns:a16="http://schemas.microsoft.com/office/drawing/2014/main" id="{43766580-AB0D-4C7B-9355-1E3456015F55}"/>
                            </a:ext>
                          </a:extLst>
                        </xdr:cNvPr>
                        <xdr:cNvSpPr txBox="1"/>
                      </xdr:nvSpPr>
                      <xdr:spPr>
                        <a:xfrm rot="16200000">
                          <a:off x="655614" y="5699718"/>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pLow</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54" name="TextBox 77">
                          <a:extLst>
                            <a:ext uri="{FF2B5EF4-FFF2-40B4-BE49-F238E27FC236}">
                              <a16:creationId xmlns:a16="http://schemas.microsoft.com/office/drawing/2014/main" id="{BDB76D57-C901-49F0-853E-75FDDE92E467}"/>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pHigh</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55" name="Straight Connector 154">
                          <a:extLst>
                            <a:ext uri="{FF2B5EF4-FFF2-40B4-BE49-F238E27FC236}">
                              <a16:creationId xmlns:a16="http://schemas.microsoft.com/office/drawing/2014/main" id="{6B2C653E-B3A3-44D5-9FC8-314AE121D922}"/>
                            </a:ext>
                          </a:extLst>
                        </xdr:cNvPr>
                        <xdr:cNvCxnSpPr>
                          <a:cxnSpLocks/>
                        </xdr:cNvCxnSpPr>
                      </xdr:nvCxnSpPr>
                      <xdr:spPr>
                        <a:xfrm flipH="1">
                          <a:off x="1283183" y="5570148"/>
                          <a:ext cx="1" cy="551252"/>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grpSp>
                <xdr:grpSp>
                  <xdr:nvGrpSpPr>
                    <xdr:cNvPr id="145" name="Group 144">
                      <a:extLst>
                        <a:ext uri="{FF2B5EF4-FFF2-40B4-BE49-F238E27FC236}">
                          <a16:creationId xmlns:a16="http://schemas.microsoft.com/office/drawing/2014/main" id="{9E8A868E-94B3-4B1B-ADC6-A860291E28BF}"/>
                        </a:ext>
                      </a:extLst>
                    </xdr:cNvPr>
                    <xdr:cNvGrpSpPr/>
                  </xdr:nvGrpSpPr>
                  <xdr:grpSpPr>
                    <a:xfrm>
                      <a:off x="1937873" y="5478073"/>
                      <a:ext cx="405926" cy="643327"/>
                      <a:chOff x="877258" y="5478073"/>
                      <a:chExt cx="405926" cy="643327"/>
                    </a:xfrm>
                  </xdr:grpSpPr>
                  <xdr:cxnSp macro="">
                    <xdr:nvCxnSpPr>
                      <xdr:cNvPr id="146" name="Straight Connector 145">
                        <a:extLst>
                          <a:ext uri="{FF2B5EF4-FFF2-40B4-BE49-F238E27FC236}">
                            <a16:creationId xmlns:a16="http://schemas.microsoft.com/office/drawing/2014/main" id="{742786BF-BA41-4689-837E-261394F581AC}"/>
                          </a:ext>
                        </a:extLst>
                      </xdr:cNvPr>
                      <xdr:cNvCxnSpPr>
                        <a:cxnSpLocks/>
                      </xdr:cNvCxnSpPr>
                    </xdr:nvCxnSpPr>
                    <xdr:spPr>
                      <a:xfrm flipH="1">
                        <a:off x="1048232" y="5562600"/>
                        <a:ext cx="1" cy="358775"/>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nvGrpSpPr>
                      <xdr:cNvPr id="147" name="Group 146">
                        <a:extLst>
                          <a:ext uri="{FF2B5EF4-FFF2-40B4-BE49-F238E27FC236}">
                            <a16:creationId xmlns:a16="http://schemas.microsoft.com/office/drawing/2014/main" id="{5977097B-B147-42D8-9467-BCD145121247}"/>
                          </a:ext>
                        </a:extLst>
                      </xdr:cNvPr>
                      <xdr:cNvGrpSpPr/>
                    </xdr:nvGrpSpPr>
                    <xdr:grpSpPr>
                      <a:xfrm>
                        <a:off x="877258" y="5478073"/>
                        <a:ext cx="405926" cy="643327"/>
                        <a:chOff x="877258" y="5478073"/>
                        <a:chExt cx="405926" cy="643327"/>
                      </a:xfrm>
                    </xdr:grpSpPr>
                    <xdr:sp macro="" textlink="">
                      <xdr:nvSpPr>
                        <xdr:cNvPr id="148" name="TextBox 77">
                          <a:extLst>
                            <a:ext uri="{FF2B5EF4-FFF2-40B4-BE49-F238E27FC236}">
                              <a16:creationId xmlns:a16="http://schemas.microsoft.com/office/drawing/2014/main" id="{303DB895-9694-4F7D-BF75-3657B46F2AA3}"/>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pLow</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49" name="TextBox 77">
                          <a:extLst>
                            <a:ext uri="{FF2B5EF4-FFF2-40B4-BE49-F238E27FC236}">
                              <a16:creationId xmlns:a16="http://schemas.microsoft.com/office/drawing/2014/main" id="{6B7C71F0-70EB-4246-AC75-7CE9CE58FC88}"/>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pHigh</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50" name="Straight Connector 149">
                          <a:extLst>
                            <a:ext uri="{FF2B5EF4-FFF2-40B4-BE49-F238E27FC236}">
                              <a16:creationId xmlns:a16="http://schemas.microsoft.com/office/drawing/2014/main" id="{8332F390-53B5-4339-9A26-C2341D3F921E}"/>
                            </a:ext>
                          </a:extLst>
                        </xdr:cNvPr>
                        <xdr:cNvCxnSpPr>
                          <a:cxnSpLocks/>
                        </xdr:cNvCxnSpPr>
                      </xdr:nvCxnSpPr>
                      <xdr:spPr>
                        <a:xfrm flipH="1">
                          <a:off x="1283183" y="5570148"/>
                          <a:ext cx="1" cy="551252"/>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grpSp>
              </xdr:grpSp>
              <xdr:grpSp>
                <xdr:nvGrpSpPr>
                  <xdr:cNvPr id="124" name="Group 123">
                    <a:extLst>
                      <a:ext uri="{FF2B5EF4-FFF2-40B4-BE49-F238E27FC236}">
                        <a16:creationId xmlns:a16="http://schemas.microsoft.com/office/drawing/2014/main" id="{D08EC7D3-972C-48B8-8140-C6AABF3C401E}"/>
                      </a:ext>
                    </a:extLst>
                  </xdr:cNvPr>
                  <xdr:cNvGrpSpPr/>
                </xdr:nvGrpSpPr>
                <xdr:grpSpPr>
                  <a:xfrm>
                    <a:off x="2303630" y="5481778"/>
                    <a:ext cx="1137442" cy="643327"/>
                    <a:chOff x="1206357" y="5478073"/>
                    <a:chExt cx="1137442" cy="643327"/>
                  </a:xfrm>
                </xdr:grpSpPr>
                <xdr:grpSp>
                  <xdr:nvGrpSpPr>
                    <xdr:cNvPr id="125" name="Group 124">
                      <a:extLst>
                        <a:ext uri="{FF2B5EF4-FFF2-40B4-BE49-F238E27FC236}">
                          <a16:creationId xmlns:a16="http://schemas.microsoft.com/office/drawing/2014/main" id="{24A0473E-2CEF-42D7-A812-CB61A465107B}"/>
                        </a:ext>
                      </a:extLst>
                    </xdr:cNvPr>
                    <xdr:cNvGrpSpPr/>
                  </xdr:nvGrpSpPr>
                  <xdr:grpSpPr>
                    <a:xfrm>
                      <a:off x="1206357" y="5478073"/>
                      <a:ext cx="405926" cy="643327"/>
                      <a:chOff x="877258" y="5478073"/>
                      <a:chExt cx="405926" cy="643327"/>
                    </a:xfrm>
                  </xdr:grpSpPr>
                  <xdr:cxnSp macro="">
                    <xdr:nvCxnSpPr>
                      <xdr:cNvPr id="138" name="Straight Connector 137">
                        <a:extLst>
                          <a:ext uri="{FF2B5EF4-FFF2-40B4-BE49-F238E27FC236}">
                            <a16:creationId xmlns:a16="http://schemas.microsoft.com/office/drawing/2014/main" id="{A6C64E14-851A-48DE-9055-F52F5E2C281A}"/>
                          </a:ext>
                        </a:extLst>
                      </xdr:cNvPr>
                      <xdr:cNvCxnSpPr>
                        <a:cxnSpLocks/>
                      </xdr:cNvCxnSpPr>
                    </xdr:nvCxnSpPr>
                    <xdr:spPr>
                      <a:xfrm flipH="1">
                        <a:off x="1048232" y="5562600"/>
                        <a:ext cx="1" cy="358775"/>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nvGrpSpPr>
                      <xdr:cNvPr id="139" name="Group 138">
                        <a:extLst>
                          <a:ext uri="{FF2B5EF4-FFF2-40B4-BE49-F238E27FC236}">
                            <a16:creationId xmlns:a16="http://schemas.microsoft.com/office/drawing/2014/main" id="{EA147A9D-35A2-480A-AC09-35214D087DF5}"/>
                          </a:ext>
                        </a:extLst>
                      </xdr:cNvPr>
                      <xdr:cNvGrpSpPr/>
                    </xdr:nvGrpSpPr>
                    <xdr:grpSpPr>
                      <a:xfrm>
                        <a:off x="877258" y="5478073"/>
                        <a:ext cx="405926" cy="643327"/>
                        <a:chOff x="877258" y="5478073"/>
                        <a:chExt cx="405926" cy="643327"/>
                      </a:xfrm>
                    </xdr:grpSpPr>
                    <xdr:sp macro="" textlink="">
                      <xdr:nvSpPr>
                        <xdr:cNvPr id="140" name="TextBox 77">
                          <a:extLst>
                            <a:ext uri="{FF2B5EF4-FFF2-40B4-BE49-F238E27FC236}">
                              <a16:creationId xmlns:a16="http://schemas.microsoft.com/office/drawing/2014/main" id="{3B34C478-4832-4222-B0BC-DFC29F462645}"/>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pLow</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41" name="TextBox 77">
                          <a:extLst>
                            <a:ext uri="{FF2B5EF4-FFF2-40B4-BE49-F238E27FC236}">
                              <a16:creationId xmlns:a16="http://schemas.microsoft.com/office/drawing/2014/main" id="{07C5D5F0-D0F7-4D83-8405-CDDB2DD032FE}"/>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pHigh</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42" name="Straight Connector 141">
                          <a:extLst>
                            <a:ext uri="{FF2B5EF4-FFF2-40B4-BE49-F238E27FC236}">
                              <a16:creationId xmlns:a16="http://schemas.microsoft.com/office/drawing/2014/main" id="{D0B84330-428B-4B6C-BC32-0D02452A1138}"/>
                            </a:ext>
                          </a:extLst>
                        </xdr:cNvPr>
                        <xdr:cNvCxnSpPr>
                          <a:cxnSpLocks/>
                        </xdr:cNvCxnSpPr>
                      </xdr:nvCxnSpPr>
                      <xdr:spPr>
                        <a:xfrm flipH="1">
                          <a:off x="1283183" y="5570148"/>
                          <a:ext cx="1" cy="551252"/>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grpSp>
                <xdr:grpSp>
                  <xdr:nvGrpSpPr>
                    <xdr:cNvPr id="126" name="Group 125">
                      <a:extLst>
                        <a:ext uri="{FF2B5EF4-FFF2-40B4-BE49-F238E27FC236}">
                          <a16:creationId xmlns:a16="http://schemas.microsoft.com/office/drawing/2014/main" id="{7F7E0C9C-0857-444E-B3E2-A4F5E26F8E4F}"/>
                        </a:ext>
                      </a:extLst>
                    </xdr:cNvPr>
                    <xdr:cNvGrpSpPr/>
                  </xdr:nvGrpSpPr>
                  <xdr:grpSpPr>
                    <a:xfrm>
                      <a:off x="1572115" y="5478073"/>
                      <a:ext cx="405926" cy="643327"/>
                      <a:chOff x="877258" y="5478073"/>
                      <a:chExt cx="405926" cy="643327"/>
                    </a:xfrm>
                  </xdr:grpSpPr>
                  <xdr:cxnSp macro="">
                    <xdr:nvCxnSpPr>
                      <xdr:cNvPr id="133" name="Straight Connector 132">
                        <a:extLst>
                          <a:ext uri="{FF2B5EF4-FFF2-40B4-BE49-F238E27FC236}">
                            <a16:creationId xmlns:a16="http://schemas.microsoft.com/office/drawing/2014/main" id="{9723C4B7-903C-4335-BE7F-7561E05BEF08}"/>
                          </a:ext>
                        </a:extLst>
                      </xdr:cNvPr>
                      <xdr:cNvCxnSpPr>
                        <a:cxnSpLocks/>
                      </xdr:cNvCxnSpPr>
                    </xdr:nvCxnSpPr>
                    <xdr:spPr>
                      <a:xfrm flipH="1">
                        <a:off x="1048232" y="5562600"/>
                        <a:ext cx="1" cy="358775"/>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nvGrpSpPr>
                      <xdr:cNvPr id="134" name="Group 133">
                        <a:extLst>
                          <a:ext uri="{FF2B5EF4-FFF2-40B4-BE49-F238E27FC236}">
                            <a16:creationId xmlns:a16="http://schemas.microsoft.com/office/drawing/2014/main" id="{1FEA000D-642D-48F5-B39B-D3528C68A496}"/>
                          </a:ext>
                        </a:extLst>
                      </xdr:cNvPr>
                      <xdr:cNvGrpSpPr/>
                    </xdr:nvGrpSpPr>
                    <xdr:grpSpPr>
                      <a:xfrm>
                        <a:off x="877258" y="5478073"/>
                        <a:ext cx="405926" cy="643327"/>
                        <a:chOff x="877258" y="5478073"/>
                        <a:chExt cx="405926" cy="643327"/>
                      </a:xfrm>
                    </xdr:grpSpPr>
                    <xdr:sp macro="" textlink="">
                      <xdr:nvSpPr>
                        <xdr:cNvPr id="135" name="TextBox 77">
                          <a:extLst>
                            <a:ext uri="{FF2B5EF4-FFF2-40B4-BE49-F238E27FC236}">
                              <a16:creationId xmlns:a16="http://schemas.microsoft.com/office/drawing/2014/main" id="{EA5D294C-B861-4DD8-BADD-00924574A8AF}"/>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pLow</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36" name="TextBox 77">
                          <a:extLst>
                            <a:ext uri="{FF2B5EF4-FFF2-40B4-BE49-F238E27FC236}">
                              <a16:creationId xmlns:a16="http://schemas.microsoft.com/office/drawing/2014/main" id="{98BD4FC6-4431-4C40-96D8-8F4C142A57B3}"/>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pHigh</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37" name="Straight Connector 136">
                          <a:extLst>
                            <a:ext uri="{FF2B5EF4-FFF2-40B4-BE49-F238E27FC236}">
                              <a16:creationId xmlns:a16="http://schemas.microsoft.com/office/drawing/2014/main" id="{420A427D-00CC-43AC-A575-2C13CA686285}"/>
                            </a:ext>
                          </a:extLst>
                        </xdr:cNvPr>
                        <xdr:cNvCxnSpPr>
                          <a:cxnSpLocks/>
                        </xdr:cNvCxnSpPr>
                      </xdr:nvCxnSpPr>
                      <xdr:spPr>
                        <a:xfrm flipH="1">
                          <a:off x="1283183" y="5570148"/>
                          <a:ext cx="1" cy="551252"/>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grpSp>
                <xdr:grpSp>
                  <xdr:nvGrpSpPr>
                    <xdr:cNvPr id="127" name="Group 126">
                      <a:extLst>
                        <a:ext uri="{FF2B5EF4-FFF2-40B4-BE49-F238E27FC236}">
                          <a16:creationId xmlns:a16="http://schemas.microsoft.com/office/drawing/2014/main" id="{AF792E16-C8B4-41EC-85D1-2C3FC8C4B049}"/>
                        </a:ext>
                      </a:extLst>
                    </xdr:cNvPr>
                    <xdr:cNvGrpSpPr/>
                  </xdr:nvGrpSpPr>
                  <xdr:grpSpPr>
                    <a:xfrm>
                      <a:off x="1937873" y="5478073"/>
                      <a:ext cx="405926" cy="643327"/>
                      <a:chOff x="877258" y="5478073"/>
                      <a:chExt cx="405926" cy="643327"/>
                    </a:xfrm>
                  </xdr:grpSpPr>
                  <xdr:cxnSp macro="">
                    <xdr:nvCxnSpPr>
                      <xdr:cNvPr id="128" name="Straight Connector 127">
                        <a:extLst>
                          <a:ext uri="{FF2B5EF4-FFF2-40B4-BE49-F238E27FC236}">
                            <a16:creationId xmlns:a16="http://schemas.microsoft.com/office/drawing/2014/main" id="{03724063-0392-4D13-A4A5-6D74BB2D84CD}"/>
                          </a:ext>
                        </a:extLst>
                      </xdr:cNvPr>
                      <xdr:cNvCxnSpPr>
                        <a:cxnSpLocks/>
                      </xdr:cNvCxnSpPr>
                    </xdr:nvCxnSpPr>
                    <xdr:spPr>
                      <a:xfrm flipH="1">
                        <a:off x="1048232" y="5562600"/>
                        <a:ext cx="1" cy="358775"/>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nvGrpSpPr>
                      <xdr:cNvPr id="129" name="Group 128">
                        <a:extLst>
                          <a:ext uri="{FF2B5EF4-FFF2-40B4-BE49-F238E27FC236}">
                            <a16:creationId xmlns:a16="http://schemas.microsoft.com/office/drawing/2014/main" id="{2C43A2F6-60BD-420D-84A6-667FFD23F25B}"/>
                          </a:ext>
                        </a:extLst>
                      </xdr:cNvPr>
                      <xdr:cNvGrpSpPr/>
                    </xdr:nvGrpSpPr>
                    <xdr:grpSpPr>
                      <a:xfrm>
                        <a:off x="877258" y="5478073"/>
                        <a:ext cx="405926" cy="643327"/>
                        <a:chOff x="877258" y="5478073"/>
                        <a:chExt cx="405926" cy="643327"/>
                      </a:xfrm>
                    </xdr:grpSpPr>
                    <xdr:sp macro="" textlink="">
                      <xdr:nvSpPr>
                        <xdr:cNvPr id="130" name="TextBox 77">
                          <a:extLst>
                            <a:ext uri="{FF2B5EF4-FFF2-40B4-BE49-F238E27FC236}">
                              <a16:creationId xmlns:a16="http://schemas.microsoft.com/office/drawing/2014/main" id="{919D783A-8809-47CE-988F-6CDBF268D804}"/>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pLow</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31" name="TextBox 77">
                          <a:extLst>
                            <a:ext uri="{FF2B5EF4-FFF2-40B4-BE49-F238E27FC236}">
                              <a16:creationId xmlns:a16="http://schemas.microsoft.com/office/drawing/2014/main" id="{0BE57377-40A7-4544-871B-453467A627B8}"/>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pHigh</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32" name="Straight Connector 131">
                          <a:extLst>
                            <a:ext uri="{FF2B5EF4-FFF2-40B4-BE49-F238E27FC236}">
                              <a16:creationId xmlns:a16="http://schemas.microsoft.com/office/drawing/2014/main" id="{6AC1EDCB-2FF9-4FEE-BCAE-FF726515025C}"/>
                            </a:ext>
                          </a:extLst>
                        </xdr:cNvPr>
                        <xdr:cNvCxnSpPr>
                          <a:cxnSpLocks/>
                        </xdr:cNvCxnSpPr>
                      </xdr:nvCxnSpPr>
                      <xdr:spPr>
                        <a:xfrm flipH="1">
                          <a:off x="1283183" y="5570148"/>
                          <a:ext cx="1" cy="551252"/>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grpSp>
              </xdr:grpSp>
            </xdr:grpSp>
          </xdr:grpSp>
        </xdr:grpSp>
        <xdr:grpSp>
          <xdr:nvGrpSpPr>
            <xdr:cNvPr id="7" name="Group 6">
              <a:extLst>
                <a:ext uri="{FF2B5EF4-FFF2-40B4-BE49-F238E27FC236}">
                  <a16:creationId xmlns:a16="http://schemas.microsoft.com/office/drawing/2014/main" id="{F67F6A99-50AB-402B-9776-24E477E0DA4E}"/>
                </a:ext>
              </a:extLst>
            </xdr:cNvPr>
            <xdr:cNvGrpSpPr/>
          </xdr:nvGrpSpPr>
          <xdr:grpSpPr>
            <a:xfrm>
              <a:off x="5549358" y="5478072"/>
              <a:ext cx="6221708" cy="662136"/>
              <a:chOff x="5549358" y="5478072"/>
              <a:chExt cx="6221708" cy="662136"/>
            </a:xfrm>
          </xdr:grpSpPr>
          <xdr:grpSp>
            <xdr:nvGrpSpPr>
              <xdr:cNvPr id="8" name="Group 7">
                <a:extLst>
                  <a:ext uri="{FF2B5EF4-FFF2-40B4-BE49-F238E27FC236}">
                    <a16:creationId xmlns:a16="http://schemas.microsoft.com/office/drawing/2014/main" id="{CCD8B468-353F-4BF5-9170-8E4D74A22C64}"/>
                  </a:ext>
                </a:extLst>
              </xdr:cNvPr>
              <xdr:cNvGrpSpPr/>
            </xdr:nvGrpSpPr>
            <xdr:grpSpPr>
              <a:xfrm>
                <a:off x="10620284" y="5478073"/>
                <a:ext cx="422029" cy="643328"/>
                <a:chOff x="861155" y="5478072"/>
                <a:chExt cx="422029" cy="643328"/>
              </a:xfrm>
            </xdr:grpSpPr>
            <xdr:cxnSp macro="">
              <xdr:nvCxnSpPr>
                <xdr:cNvPr id="114" name="Straight Connector 113">
                  <a:extLst>
                    <a:ext uri="{FF2B5EF4-FFF2-40B4-BE49-F238E27FC236}">
                      <a16:creationId xmlns:a16="http://schemas.microsoft.com/office/drawing/2014/main" id="{47F31242-00B2-46E7-BE72-B432974D804C}"/>
                    </a:ext>
                  </a:extLst>
                </xdr:cNvPr>
                <xdr:cNvCxnSpPr>
                  <a:cxnSpLocks/>
                </xdr:cNvCxnSpPr>
              </xdr:nvCxnSpPr>
              <xdr:spPr>
                <a:xfrm flipH="1">
                  <a:off x="1048232" y="5562600"/>
                  <a:ext cx="1" cy="358775"/>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nvGrpSpPr>
                <xdr:cNvPr id="115" name="Group 114">
                  <a:extLst>
                    <a:ext uri="{FF2B5EF4-FFF2-40B4-BE49-F238E27FC236}">
                      <a16:creationId xmlns:a16="http://schemas.microsoft.com/office/drawing/2014/main" id="{D3FAE619-89F9-4229-84E3-CD1FBFA11973}"/>
                    </a:ext>
                  </a:extLst>
                </xdr:cNvPr>
                <xdr:cNvGrpSpPr/>
              </xdr:nvGrpSpPr>
              <xdr:grpSpPr>
                <a:xfrm>
                  <a:off x="861155" y="5478072"/>
                  <a:ext cx="422029" cy="643328"/>
                  <a:chOff x="861155" y="5478072"/>
                  <a:chExt cx="422029" cy="643328"/>
                </a:xfrm>
              </xdr:grpSpPr>
              <xdr:sp macro="" textlink="">
                <xdr:nvSpPr>
                  <xdr:cNvPr id="116" name="TextBox 77">
                    <a:extLst>
                      <a:ext uri="{FF2B5EF4-FFF2-40B4-BE49-F238E27FC236}">
                        <a16:creationId xmlns:a16="http://schemas.microsoft.com/office/drawing/2014/main" id="{7A1BF00D-1BE3-4A08-9B6B-AA7B6D0FEF5C}"/>
                      </a:ext>
                    </a:extLst>
                  </xdr:cNvPr>
                  <xdr:cNvSpPr txBox="1"/>
                </xdr:nvSpPr>
                <xdr:spPr>
                  <a:xfrm rot="16200000">
                    <a:off x="649032" y="5690195"/>
                    <a:ext cx="527825" cy="10358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pLow</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17" name="TextBox 77">
                    <a:extLst>
                      <a:ext uri="{FF2B5EF4-FFF2-40B4-BE49-F238E27FC236}">
                        <a16:creationId xmlns:a16="http://schemas.microsoft.com/office/drawing/2014/main" id="{EE757FAC-312E-4AA8-8080-21B09DB13E00}"/>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pHigh</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18" name="Straight Connector 117">
                    <a:extLst>
                      <a:ext uri="{FF2B5EF4-FFF2-40B4-BE49-F238E27FC236}">
                        <a16:creationId xmlns:a16="http://schemas.microsoft.com/office/drawing/2014/main" id="{1F592FDF-CB39-4A94-8C07-7BA650FFAD9A}"/>
                      </a:ext>
                    </a:extLst>
                  </xdr:cNvPr>
                  <xdr:cNvCxnSpPr>
                    <a:cxnSpLocks/>
                  </xdr:cNvCxnSpPr>
                </xdr:nvCxnSpPr>
                <xdr:spPr>
                  <a:xfrm flipH="1">
                    <a:off x="1283183" y="5570148"/>
                    <a:ext cx="1" cy="551252"/>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grpSp>
          <xdr:grpSp>
            <xdr:nvGrpSpPr>
              <xdr:cNvPr id="9" name="Group 8">
                <a:extLst>
                  <a:ext uri="{FF2B5EF4-FFF2-40B4-BE49-F238E27FC236}">
                    <a16:creationId xmlns:a16="http://schemas.microsoft.com/office/drawing/2014/main" id="{31287077-203A-4E1E-8E08-5E0CE1B0B1E3}"/>
                  </a:ext>
                </a:extLst>
              </xdr:cNvPr>
              <xdr:cNvGrpSpPr/>
            </xdr:nvGrpSpPr>
            <xdr:grpSpPr>
              <a:xfrm>
                <a:off x="5549358" y="5478072"/>
                <a:ext cx="6221708" cy="662136"/>
                <a:chOff x="5549358" y="5478072"/>
                <a:chExt cx="6221708" cy="662136"/>
              </a:xfrm>
            </xdr:grpSpPr>
            <xdr:grpSp>
              <xdr:nvGrpSpPr>
                <xdr:cNvPr id="10" name="Group 9">
                  <a:extLst>
                    <a:ext uri="{FF2B5EF4-FFF2-40B4-BE49-F238E27FC236}">
                      <a16:creationId xmlns:a16="http://schemas.microsoft.com/office/drawing/2014/main" id="{C07B52D8-193B-4220-8F38-B69200312FD1}"/>
                    </a:ext>
                  </a:extLst>
                </xdr:cNvPr>
                <xdr:cNvGrpSpPr/>
              </xdr:nvGrpSpPr>
              <xdr:grpSpPr>
                <a:xfrm>
                  <a:off x="5549358" y="5485624"/>
                  <a:ext cx="4383648" cy="654584"/>
                  <a:chOff x="1206357" y="5478073"/>
                  <a:chExt cx="4383648" cy="654584"/>
                </a:xfrm>
              </xdr:grpSpPr>
              <xdr:grpSp>
                <xdr:nvGrpSpPr>
                  <xdr:cNvPr id="36" name="Group 35">
                    <a:extLst>
                      <a:ext uri="{FF2B5EF4-FFF2-40B4-BE49-F238E27FC236}">
                        <a16:creationId xmlns:a16="http://schemas.microsoft.com/office/drawing/2014/main" id="{D53F1D33-5EE6-4EA1-AE64-479C78320D01}"/>
                      </a:ext>
                    </a:extLst>
                  </xdr:cNvPr>
                  <xdr:cNvGrpSpPr/>
                </xdr:nvGrpSpPr>
                <xdr:grpSpPr>
                  <a:xfrm>
                    <a:off x="1206357" y="5478073"/>
                    <a:ext cx="2234715" cy="647032"/>
                    <a:chOff x="1206357" y="5478073"/>
                    <a:chExt cx="2234715" cy="647032"/>
                  </a:xfrm>
                </xdr:grpSpPr>
                <xdr:grpSp>
                  <xdr:nvGrpSpPr>
                    <xdr:cNvPr id="76" name="Group 75">
                      <a:extLst>
                        <a:ext uri="{FF2B5EF4-FFF2-40B4-BE49-F238E27FC236}">
                          <a16:creationId xmlns:a16="http://schemas.microsoft.com/office/drawing/2014/main" id="{E37259E3-9C45-42BF-91DB-BBDA743053DF}"/>
                        </a:ext>
                      </a:extLst>
                    </xdr:cNvPr>
                    <xdr:cNvGrpSpPr/>
                  </xdr:nvGrpSpPr>
                  <xdr:grpSpPr>
                    <a:xfrm>
                      <a:off x="1206357" y="5478073"/>
                      <a:ext cx="1137442" cy="643327"/>
                      <a:chOff x="1206357" y="5478073"/>
                      <a:chExt cx="1137442" cy="643327"/>
                    </a:xfrm>
                  </xdr:grpSpPr>
                  <xdr:grpSp>
                    <xdr:nvGrpSpPr>
                      <xdr:cNvPr id="96" name="Group 95">
                        <a:extLst>
                          <a:ext uri="{FF2B5EF4-FFF2-40B4-BE49-F238E27FC236}">
                            <a16:creationId xmlns:a16="http://schemas.microsoft.com/office/drawing/2014/main" id="{F8F0B3C0-2D94-4385-88CE-F37A1D51BF9E}"/>
                          </a:ext>
                        </a:extLst>
                      </xdr:cNvPr>
                      <xdr:cNvGrpSpPr/>
                    </xdr:nvGrpSpPr>
                    <xdr:grpSpPr>
                      <a:xfrm>
                        <a:off x="1206357" y="5478073"/>
                        <a:ext cx="405926" cy="643327"/>
                        <a:chOff x="877258" y="5478073"/>
                        <a:chExt cx="405926" cy="643327"/>
                      </a:xfrm>
                    </xdr:grpSpPr>
                    <xdr:cxnSp macro="">
                      <xdr:nvCxnSpPr>
                        <xdr:cNvPr id="109" name="Straight Connector 108">
                          <a:extLst>
                            <a:ext uri="{FF2B5EF4-FFF2-40B4-BE49-F238E27FC236}">
                              <a16:creationId xmlns:a16="http://schemas.microsoft.com/office/drawing/2014/main" id="{7077143D-57D2-4107-BBBB-D4BEC7A4D5F6}"/>
                            </a:ext>
                          </a:extLst>
                        </xdr:cNvPr>
                        <xdr:cNvCxnSpPr>
                          <a:cxnSpLocks/>
                        </xdr:cNvCxnSpPr>
                      </xdr:nvCxnSpPr>
                      <xdr:spPr>
                        <a:xfrm flipH="1">
                          <a:off x="1048232" y="5562600"/>
                          <a:ext cx="1" cy="358775"/>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nvGrpSpPr>
                        <xdr:cNvPr id="110" name="Group 109">
                          <a:extLst>
                            <a:ext uri="{FF2B5EF4-FFF2-40B4-BE49-F238E27FC236}">
                              <a16:creationId xmlns:a16="http://schemas.microsoft.com/office/drawing/2014/main" id="{EBE6C19A-8D1F-406F-B56F-751767392FAE}"/>
                            </a:ext>
                          </a:extLst>
                        </xdr:cNvPr>
                        <xdr:cNvGrpSpPr/>
                      </xdr:nvGrpSpPr>
                      <xdr:grpSpPr>
                        <a:xfrm>
                          <a:off x="877258" y="5478073"/>
                          <a:ext cx="405926" cy="643327"/>
                          <a:chOff x="877258" y="5478073"/>
                          <a:chExt cx="405926" cy="643327"/>
                        </a:xfrm>
                      </xdr:grpSpPr>
                      <xdr:sp macro="" textlink="">
                        <xdr:nvSpPr>
                          <xdr:cNvPr id="111" name="TextBox 77">
                            <a:extLst>
                              <a:ext uri="{FF2B5EF4-FFF2-40B4-BE49-F238E27FC236}">
                                <a16:creationId xmlns:a16="http://schemas.microsoft.com/office/drawing/2014/main" id="{5D348D6F-44A5-4E1D-9A9E-A432FA3CDAC5}"/>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pLow</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12" name="TextBox 77">
                            <a:extLst>
                              <a:ext uri="{FF2B5EF4-FFF2-40B4-BE49-F238E27FC236}">
                                <a16:creationId xmlns:a16="http://schemas.microsoft.com/office/drawing/2014/main" id="{638F4F12-683B-4457-8FB5-2339E36347E4}"/>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pHigh</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13" name="Straight Connector 112">
                            <a:extLst>
                              <a:ext uri="{FF2B5EF4-FFF2-40B4-BE49-F238E27FC236}">
                                <a16:creationId xmlns:a16="http://schemas.microsoft.com/office/drawing/2014/main" id="{C31BAF7E-D82C-4BA2-B46A-1EA61BF29718}"/>
                              </a:ext>
                            </a:extLst>
                          </xdr:cNvPr>
                          <xdr:cNvCxnSpPr>
                            <a:cxnSpLocks/>
                          </xdr:cNvCxnSpPr>
                        </xdr:nvCxnSpPr>
                        <xdr:spPr>
                          <a:xfrm flipH="1">
                            <a:off x="1283183" y="5570148"/>
                            <a:ext cx="1" cy="551252"/>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grpSp>
                  <xdr:grpSp>
                    <xdr:nvGrpSpPr>
                      <xdr:cNvPr id="97" name="Group 96">
                        <a:extLst>
                          <a:ext uri="{FF2B5EF4-FFF2-40B4-BE49-F238E27FC236}">
                            <a16:creationId xmlns:a16="http://schemas.microsoft.com/office/drawing/2014/main" id="{297704F9-1EFE-4189-9CA8-507757EA19A4}"/>
                          </a:ext>
                        </a:extLst>
                      </xdr:cNvPr>
                      <xdr:cNvGrpSpPr/>
                    </xdr:nvGrpSpPr>
                    <xdr:grpSpPr>
                      <a:xfrm>
                        <a:off x="1572115" y="5478073"/>
                        <a:ext cx="405926" cy="643327"/>
                        <a:chOff x="877258" y="5478073"/>
                        <a:chExt cx="405926" cy="643327"/>
                      </a:xfrm>
                    </xdr:grpSpPr>
                    <xdr:cxnSp macro="">
                      <xdr:nvCxnSpPr>
                        <xdr:cNvPr id="104" name="Straight Connector 103">
                          <a:extLst>
                            <a:ext uri="{FF2B5EF4-FFF2-40B4-BE49-F238E27FC236}">
                              <a16:creationId xmlns:a16="http://schemas.microsoft.com/office/drawing/2014/main" id="{05E22CB1-D904-4D05-83EF-8420EBF4D35C}"/>
                            </a:ext>
                          </a:extLst>
                        </xdr:cNvPr>
                        <xdr:cNvCxnSpPr>
                          <a:cxnSpLocks/>
                        </xdr:cNvCxnSpPr>
                      </xdr:nvCxnSpPr>
                      <xdr:spPr>
                        <a:xfrm flipH="1">
                          <a:off x="1048232" y="5562600"/>
                          <a:ext cx="1" cy="358775"/>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nvGrpSpPr>
                        <xdr:cNvPr id="105" name="Group 104">
                          <a:extLst>
                            <a:ext uri="{FF2B5EF4-FFF2-40B4-BE49-F238E27FC236}">
                              <a16:creationId xmlns:a16="http://schemas.microsoft.com/office/drawing/2014/main" id="{25A02BF2-4614-4A6D-934B-9705964C8A4B}"/>
                            </a:ext>
                          </a:extLst>
                        </xdr:cNvPr>
                        <xdr:cNvGrpSpPr/>
                      </xdr:nvGrpSpPr>
                      <xdr:grpSpPr>
                        <a:xfrm>
                          <a:off x="877258" y="5478073"/>
                          <a:ext cx="405926" cy="643327"/>
                          <a:chOff x="877258" y="5478073"/>
                          <a:chExt cx="405926" cy="643327"/>
                        </a:xfrm>
                      </xdr:grpSpPr>
                      <xdr:sp macro="" textlink="">
                        <xdr:nvSpPr>
                          <xdr:cNvPr id="106" name="TextBox 77">
                            <a:extLst>
                              <a:ext uri="{FF2B5EF4-FFF2-40B4-BE49-F238E27FC236}">
                                <a16:creationId xmlns:a16="http://schemas.microsoft.com/office/drawing/2014/main" id="{5672CE19-0D7C-42BD-A5A5-A00C37C10BB5}"/>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pLow</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07" name="TextBox 77">
                            <a:extLst>
                              <a:ext uri="{FF2B5EF4-FFF2-40B4-BE49-F238E27FC236}">
                                <a16:creationId xmlns:a16="http://schemas.microsoft.com/office/drawing/2014/main" id="{21A525AF-BD65-4E3B-BF6B-F27ED47C5225}"/>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pHigh</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08" name="Straight Connector 107">
                            <a:extLst>
                              <a:ext uri="{FF2B5EF4-FFF2-40B4-BE49-F238E27FC236}">
                                <a16:creationId xmlns:a16="http://schemas.microsoft.com/office/drawing/2014/main" id="{93CC5006-C5DD-4804-88CD-BF93C52E22BA}"/>
                              </a:ext>
                            </a:extLst>
                          </xdr:cNvPr>
                          <xdr:cNvCxnSpPr>
                            <a:cxnSpLocks/>
                          </xdr:cNvCxnSpPr>
                        </xdr:nvCxnSpPr>
                        <xdr:spPr>
                          <a:xfrm flipH="1">
                            <a:off x="1283183" y="5570148"/>
                            <a:ext cx="1" cy="551252"/>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grpSp>
                  <xdr:grpSp>
                    <xdr:nvGrpSpPr>
                      <xdr:cNvPr id="98" name="Group 97">
                        <a:extLst>
                          <a:ext uri="{FF2B5EF4-FFF2-40B4-BE49-F238E27FC236}">
                            <a16:creationId xmlns:a16="http://schemas.microsoft.com/office/drawing/2014/main" id="{0BD91ABD-E895-4F8B-923F-54A63850CD03}"/>
                          </a:ext>
                        </a:extLst>
                      </xdr:cNvPr>
                      <xdr:cNvGrpSpPr/>
                    </xdr:nvGrpSpPr>
                    <xdr:grpSpPr>
                      <a:xfrm>
                        <a:off x="1937873" y="5478073"/>
                        <a:ext cx="405926" cy="643327"/>
                        <a:chOff x="877258" y="5478073"/>
                        <a:chExt cx="405926" cy="643327"/>
                      </a:xfrm>
                    </xdr:grpSpPr>
                    <xdr:cxnSp macro="">
                      <xdr:nvCxnSpPr>
                        <xdr:cNvPr id="99" name="Straight Connector 98">
                          <a:extLst>
                            <a:ext uri="{FF2B5EF4-FFF2-40B4-BE49-F238E27FC236}">
                              <a16:creationId xmlns:a16="http://schemas.microsoft.com/office/drawing/2014/main" id="{427A0E51-2B87-4C6F-AB50-B08B37AB3D38}"/>
                            </a:ext>
                          </a:extLst>
                        </xdr:cNvPr>
                        <xdr:cNvCxnSpPr>
                          <a:cxnSpLocks/>
                        </xdr:cNvCxnSpPr>
                      </xdr:nvCxnSpPr>
                      <xdr:spPr>
                        <a:xfrm flipH="1">
                          <a:off x="1048232" y="5562600"/>
                          <a:ext cx="1" cy="358775"/>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nvGrpSpPr>
                        <xdr:cNvPr id="100" name="Group 99">
                          <a:extLst>
                            <a:ext uri="{FF2B5EF4-FFF2-40B4-BE49-F238E27FC236}">
                              <a16:creationId xmlns:a16="http://schemas.microsoft.com/office/drawing/2014/main" id="{85F96C80-71FA-470D-B5AE-4165AF75ED7B}"/>
                            </a:ext>
                          </a:extLst>
                        </xdr:cNvPr>
                        <xdr:cNvGrpSpPr/>
                      </xdr:nvGrpSpPr>
                      <xdr:grpSpPr>
                        <a:xfrm>
                          <a:off x="877258" y="5478073"/>
                          <a:ext cx="405926" cy="643327"/>
                          <a:chOff x="877258" y="5478073"/>
                          <a:chExt cx="405926" cy="643327"/>
                        </a:xfrm>
                      </xdr:grpSpPr>
                      <xdr:sp macro="" textlink="">
                        <xdr:nvSpPr>
                          <xdr:cNvPr id="101" name="TextBox 77">
                            <a:extLst>
                              <a:ext uri="{FF2B5EF4-FFF2-40B4-BE49-F238E27FC236}">
                                <a16:creationId xmlns:a16="http://schemas.microsoft.com/office/drawing/2014/main" id="{21D97DE6-8F46-432C-A6B7-AA97E6594BAB}"/>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pLow</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02" name="TextBox 77">
                            <a:extLst>
                              <a:ext uri="{FF2B5EF4-FFF2-40B4-BE49-F238E27FC236}">
                                <a16:creationId xmlns:a16="http://schemas.microsoft.com/office/drawing/2014/main" id="{92E1E62C-0A2D-4DB5-835C-6DBEA437EF5A}"/>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pHigh</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03" name="Straight Connector 102">
                            <a:extLst>
                              <a:ext uri="{FF2B5EF4-FFF2-40B4-BE49-F238E27FC236}">
                                <a16:creationId xmlns:a16="http://schemas.microsoft.com/office/drawing/2014/main" id="{194C0AEB-B3A6-42D2-82F5-34D06E3A2D7E}"/>
                              </a:ext>
                            </a:extLst>
                          </xdr:cNvPr>
                          <xdr:cNvCxnSpPr>
                            <a:cxnSpLocks/>
                          </xdr:cNvCxnSpPr>
                        </xdr:nvCxnSpPr>
                        <xdr:spPr>
                          <a:xfrm flipH="1">
                            <a:off x="1283183" y="5570148"/>
                            <a:ext cx="1" cy="551252"/>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grpSp>
                </xdr:grpSp>
                <xdr:grpSp>
                  <xdr:nvGrpSpPr>
                    <xdr:cNvPr id="77" name="Group 76">
                      <a:extLst>
                        <a:ext uri="{FF2B5EF4-FFF2-40B4-BE49-F238E27FC236}">
                          <a16:creationId xmlns:a16="http://schemas.microsoft.com/office/drawing/2014/main" id="{C4F7CAA3-924A-45E1-A063-38E293701B38}"/>
                        </a:ext>
                      </a:extLst>
                    </xdr:cNvPr>
                    <xdr:cNvGrpSpPr/>
                  </xdr:nvGrpSpPr>
                  <xdr:grpSpPr>
                    <a:xfrm>
                      <a:off x="2303630" y="5481778"/>
                      <a:ext cx="1137442" cy="643327"/>
                      <a:chOff x="1206357" y="5478073"/>
                      <a:chExt cx="1137442" cy="643327"/>
                    </a:xfrm>
                  </xdr:grpSpPr>
                  <xdr:grpSp>
                    <xdr:nvGrpSpPr>
                      <xdr:cNvPr id="78" name="Group 77">
                        <a:extLst>
                          <a:ext uri="{FF2B5EF4-FFF2-40B4-BE49-F238E27FC236}">
                            <a16:creationId xmlns:a16="http://schemas.microsoft.com/office/drawing/2014/main" id="{6512BCF0-8659-467C-8E42-54FBB38385BB}"/>
                          </a:ext>
                        </a:extLst>
                      </xdr:cNvPr>
                      <xdr:cNvGrpSpPr/>
                    </xdr:nvGrpSpPr>
                    <xdr:grpSpPr>
                      <a:xfrm>
                        <a:off x="1206357" y="5478073"/>
                        <a:ext cx="405926" cy="643327"/>
                        <a:chOff x="877258" y="5478073"/>
                        <a:chExt cx="405926" cy="643327"/>
                      </a:xfrm>
                    </xdr:grpSpPr>
                    <xdr:cxnSp macro="">
                      <xdr:nvCxnSpPr>
                        <xdr:cNvPr id="91" name="Straight Connector 90">
                          <a:extLst>
                            <a:ext uri="{FF2B5EF4-FFF2-40B4-BE49-F238E27FC236}">
                              <a16:creationId xmlns:a16="http://schemas.microsoft.com/office/drawing/2014/main" id="{D0CF6071-E35A-4935-918A-5CB5D9110DCA}"/>
                            </a:ext>
                          </a:extLst>
                        </xdr:cNvPr>
                        <xdr:cNvCxnSpPr>
                          <a:cxnSpLocks/>
                        </xdr:cNvCxnSpPr>
                      </xdr:nvCxnSpPr>
                      <xdr:spPr>
                        <a:xfrm flipH="1">
                          <a:off x="1048232" y="5562600"/>
                          <a:ext cx="1" cy="358775"/>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nvGrpSpPr>
                        <xdr:cNvPr id="92" name="Group 91">
                          <a:extLst>
                            <a:ext uri="{FF2B5EF4-FFF2-40B4-BE49-F238E27FC236}">
                              <a16:creationId xmlns:a16="http://schemas.microsoft.com/office/drawing/2014/main" id="{AC8E2675-D5FB-4368-8CDF-F0BD1B6B3DF8}"/>
                            </a:ext>
                          </a:extLst>
                        </xdr:cNvPr>
                        <xdr:cNvGrpSpPr/>
                      </xdr:nvGrpSpPr>
                      <xdr:grpSpPr>
                        <a:xfrm>
                          <a:off x="877258" y="5478073"/>
                          <a:ext cx="405926" cy="643327"/>
                          <a:chOff x="877258" y="5478073"/>
                          <a:chExt cx="405926" cy="643327"/>
                        </a:xfrm>
                      </xdr:grpSpPr>
                      <xdr:sp macro="" textlink="">
                        <xdr:nvSpPr>
                          <xdr:cNvPr id="93" name="TextBox 77">
                            <a:extLst>
                              <a:ext uri="{FF2B5EF4-FFF2-40B4-BE49-F238E27FC236}">
                                <a16:creationId xmlns:a16="http://schemas.microsoft.com/office/drawing/2014/main" id="{DC3F417D-0C5F-4C76-89D5-1FE611CD73C5}"/>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pLow</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94" name="TextBox 77">
                            <a:extLst>
                              <a:ext uri="{FF2B5EF4-FFF2-40B4-BE49-F238E27FC236}">
                                <a16:creationId xmlns:a16="http://schemas.microsoft.com/office/drawing/2014/main" id="{5E69265A-AAB8-4240-8485-C858256C6CEF}"/>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pHigh</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95" name="Straight Connector 94">
                            <a:extLst>
                              <a:ext uri="{FF2B5EF4-FFF2-40B4-BE49-F238E27FC236}">
                                <a16:creationId xmlns:a16="http://schemas.microsoft.com/office/drawing/2014/main" id="{C09158D3-7D21-4400-946B-9338C773E321}"/>
                              </a:ext>
                            </a:extLst>
                          </xdr:cNvPr>
                          <xdr:cNvCxnSpPr>
                            <a:cxnSpLocks/>
                          </xdr:cNvCxnSpPr>
                        </xdr:nvCxnSpPr>
                        <xdr:spPr>
                          <a:xfrm flipH="1">
                            <a:off x="1283183" y="5570148"/>
                            <a:ext cx="1" cy="551252"/>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grpSp>
                  <xdr:grpSp>
                    <xdr:nvGrpSpPr>
                      <xdr:cNvPr id="79" name="Group 78">
                        <a:extLst>
                          <a:ext uri="{FF2B5EF4-FFF2-40B4-BE49-F238E27FC236}">
                            <a16:creationId xmlns:a16="http://schemas.microsoft.com/office/drawing/2014/main" id="{72CD6103-E1B2-41E0-AEFB-A1F92ED1ACA7}"/>
                          </a:ext>
                        </a:extLst>
                      </xdr:cNvPr>
                      <xdr:cNvGrpSpPr/>
                    </xdr:nvGrpSpPr>
                    <xdr:grpSpPr>
                      <a:xfrm>
                        <a:off x="1572115" y="5478073"/>
                        <a:ext cx="405926" cy="643327"/>
                        <a:chOff x="877258" y="5478073"/>
                        <a:chExt cx="405926" cy="643327"/>
                      </a:xfrm>
                    </xdr:grpSpPr>
                    <xdr:cxnSp macro="">
                      <xdr:nvCxnSpPr>
                        <xdr:cNvPr id="86" name="Straight Connector 85">
                          <a:extLst>
                            <a:ext uri="{FF2B5EF4-FFF2-40B4-BE49-F238E27FC236}">
                              <a16:creationId xmlns:a16="http://schemas.microsoft.com/office/drawing/2014/main" id="{B4C95A64-924C-4468-A25D-70C4E4E9BB1B}"/>
                            </a:ext>
                          </a:extLst>
                        </xdr:cNvPr>
                        <xdr:cNvCxnSpPr>
                          <a:cxnSpLocks/>
                        </xdr:cNvCxnSpPr>
                      </xdr:nvCxnSpPr>
                      <xdr:spPr>
                        <a:xfrm flipH="1">
                          <a:off x="1048232" y="5562600"/>
                          <a:ext cx="1" cy="358775"/>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nvGrpSpPr>
                        <xdr:cNvPr id="87" name="Group 86">
                          <a:extLst>
                            <a:ext uri="{FF2B5EF4-FFF2-40B4-BE49-F238E27FC236}">
                              <a16:creationId xmlns:a16="http://schemas.microsoft.com/office/drawing/2014/main" id="{FC7C153C-3397-4228-B6E1-E73A59E72D09}"/>
                            </a:ext>
                          </a:extLst>
                        </xdr:cNvPr>
                        <xdr:cNvGrpSpPr/>
                      </xdr:nvGrpSpPr>
                      <xdr:grpSpPr>
                        <a:xfrm>
                          <a:off x="877258" y="5478073"/>
                          <a:ext cx="405926" cy="643327"/>
                          <a:chOff x="877258" y="5478073"/>
                          <a:chExt cx="405926" cy="643327"/>
                        </a:xfrm>
                      </xdr:grpSpPr>
                      <xdr:sp macro="" textlink="">
                        <xdr:nvSpPr>
                          <xdr:cNvPr id="88" name="TextBox 77">
                            <a:extLst>
                              <a:ext uri="{FF2B5EF4-FFF2-40B4-BE49-F238E27FC236}">
                                <a16:creationId xmlns:a16="http://schemas.microsoft.com/office/drawing/2014/main" id="{1E9BB641-33D2-451B-9AB7-4E3DEF201E5D}"/>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pLow</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89" name="TextBox 77">
                            <a:extLst>
                              <a:ext uri="{FF2B5EF4-FFF2-40B4-BE49-F238E27FC236}">
                                <a16:creationId xmlns:a16="http://schemas.microsoft.com/office/drawing/2014/main" id="{5D0516FB-3824-48C9-82D7-802144990938}"/>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pHigh</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90" name="Straight Connector 89">
                            <a:extLst>
                              <a:ext uri="{FF2B5EF4-FFF2-40B4-BE49-F238E27FC236}">
                                <a16:creationId xmlns:a16="http://schemas.microsoft.com/office/drawing/2014/main" id="{1B2469B4-8267-48CE-B4D4-27F7340AE238}"/>
                              </a:ext>
                            </a:extLst>
                          </xdr:cNvPr>
                          <xdr:cNvCxnSpPr>
                            <a:cxnSpLocks/>
                          </xdr:cNvCxnSpPr>
                        </xdr:nvCxnSpPr>
                        <xdr:spPr>
                          <a:xfrm flipH="1">
                            <a:off x="1283183" y="5570148"/>
                            <a:ext cx="1" cy="551252"/>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grpSp>
                  <xdr:grpSp>
                    <xdr:nvGrpSpPr>
                      <xdr:cNvPr id="80" name="Group 79">
                        <a:extLst>
                          <a:ext uri="{FF2B5EF4-FFF2-40B4-BE49-F238E27FC236}">
                            <a16:creationId xmlns:a16="http://schemas.microsoft.com/office/drawing/2014/main" id="{18C2798C-2813-4961-ABF7-01C90EF1C9F3}"/>
                          </a:ext>
                        </a:extLst>
                      </xdr:cNvPr>
                      <xdr:cNvGrpSpPr/>
                    </xdr:nvGrpSpPr>
                    <xdr:grpSpPr>
                      <a:xfrm>
                        <a:off x="1937873" y="5478073"/>
                        <a:ext cx="405926" cy="643327"/>
                        <a:chOff x="877258" y="5478073"/>
                        <a:chExt cx="405926" cy="643327"/>
                      </a:xfrm>
                    </xdr:grpSpPr>
                    <xdr:cxnSp macro="">
                      <xdr:nvCxnSpPr>
                        <xdr:cNvPr id="81" name="Straight Connector 80">
                          <a:extLst>
                            <a:ext uri="{FF2B5EF4-FFF2-40B4-BE49-F238E27FC236}">
                              <a16:creationId xmlns:a16="http://schemas.microsoft.com/office/drawing/2014/main" id="{429E04E2-5081-4018-BE95-7546B935CC65}"/>
                            </a:ext>
                          </a:extLst>
                        </xdr:cNvPr>
                        <xdr:cNvCxnSpPr>
                          <a:cxnSpLocks/>
                        </xdr:cNvCxnSpPr>
                      </xdr:nvCxnSpPr>
                      <xdr:spPr>
                        <a:xfrm flipH="1">
                          <a:off x="1048232" y="5562600"/>
                          <a:ext cx="1" cy="358775"/>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nvGrpSpPr>
                        <xdr:cNvPr id="82" name="Group 81">
                          <a:extLst>
                            <a:ext uri="{FF2B5EF4-FFF2-40B4-BE49-F238E27FC236}">
                              <a16:creationId xmlns:a16="http://schemas.microsoft.com/office/drawing/2014/main" id="{A4A39840-5FCB-496F-BDC1-9DB168073844}"/>
                            </a:ext>
                          </a:extLst>
                        </xdr:cNvPr>
                        <xdr:cNvGrpSpPr/>
                      </xdr:nvGrpSpPr>
                      <xdr:grpSpPr>
                        <a:xfrm>
                          <a:off x="877258" y="5478073"/>
                          <a:ext cx="405926" cy="643327"/>
                          <a:chOff x="877258" y="5478073"/>
                          <a:chExt cx="405926" cy="643327"/>
                        </a:xfrm>
                      </xdr:grpSpPr>
                      <xdr:sp macro="" textlink="">
                        <xdr:nvSpPr>
                          <xdr:cNvPr id="83" name="TextBox 77">
                            <a:extLst>
                              <a:ext uri="{FF2B5EF4-FFF2-40B4-BE49-F238E27FC236}">
                                <a16:creationId xmlns:a16="http://schemas.microsoft.com/office/drawing/2014/main" id="{50392D24-E17C-4170-9A62-57116FA0E68E}"/>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pLow</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84" name="TextBox 77">
                            <a:extLst>
                              <a:ext uri="{FF2B5EF4-FFF2-40B4-BE49-F238E27FC236}">
                                <a16:creationId xmlns:a16="http://schemas.microsoft.com/office/drawing/2014/main" id="{E3DFA54C-EA8C-4343-A9CA-2A6CC7484862}"/>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pHigh</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85" name="Straight Connector 84">
                            <a:extLst>
                              <a:ext uri="{FF2B5EF4-FFF2-40B4-BE49-F238E27FC236}">
                                <a16:creationId xmlns:a16="http://schemas.microsoft.com/office/drawing/2014/main" id="{44EEA5CE-55DB-4D53-ADE7-ABDE699AE71A}"/>
                              </a:ext>
                            </a:extLst>
                          </xdr:cNvPr>
                          <xdr:cNvCxnSpPr>
                            <a:cxnSpLocks/>
                          </xdr:cNvCxnSpPr>
                        </xdr:nvCxnSpPr>
                        <xdr:spPr>
                          <a:xfrm flipH="1">
                            <a:off x="1283183" y="5570148"/>
                            <a:ext cx="1" cy="551252"/>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grpSp>
                </xdr:grpSp>
              </xdr:grpSp>
              <xdr:grpSp>
                <xdr:nvGrpSpPr>
                  <xdr:cNvPr id="37" name="Group 36">
                    <a:extLst>
                      <a:ext uri="{FF2B5EF4-FFF2-40B4-BE49-F238E27FC236}">
                        <a16:creationId xmlns:a16="http://schemas.microsoft.com/office/drawing/2014/main" id="{6EED4EC0-62AA-4A1A-BE7B-8DF3D315AED4}"/>
                      </a:ext>
                    </a:extLst>
                  </xdr:cNvPr>
                  <xdr:cNvGrpSpPr/>
                </xdr:nvGrpSpPr>
                <xdr:grpSpPr>
                  <a:xfrm>
                    <a:off x="3372043" y="5485625"/>
                    <a:ext cx="2217962" cy="647032"/>
                    <a:chOff x="1206357" y="5478073"/>
                    <a:chExt cx="2217962" cy="647032"/>
                  </a:xfrm>
                </xdr:grpSpPr>
                <xdr:grpSp>
                  <xdr:nvGrpSpPr>
                    <xdr:cNvPr id="38" name="Group 37">
                      <a:extLst>
                        <a:ext uri="{FF2B5EF4-FFF2-40B4-BE49-F238E27FC236}">
                          <a16:creationId xmlns:a16="http://schemas.microsoft.com/office/drawing/2014/main" id="{D6D42BC1-B640-4819-A244-54B62A0664C2}"/>
                        </a:ext>
                      </a:extLst>
                    </xdr:cNvPr>
                    <xdr:cNvGrpSpPr/>
                  </xdr:nvGrpSpPr>
                  <xdr:grpSpPr>
                    <a:xfrm>
                      <a:off x="1206357" y="5478073"/>
                      <a:ext cx="1137442" cy="643327"/>
                      <a:chOff x="1206357" y="5478073"/>
                      <a:chExt cx="1137442" cy="643327"/>
                    </a:xfrm>
                  </xdr:grpSpPr>
                  <xdr:grpSp>
                    <xdr:nvGrpSpPr>
                      <xdr:cNvPr id="58" name="Group 57">
                        <a:extLst>
                          <a:ext uri="{FF2B5EF4-FFF2-40B4-BE49-F238E27FC236}">
                            <a16:creationId xmlns:a16="http://schemas.microsoft.com/office/drawing/2014/main" id="{32B8BB83-6D26-44FE-A4CF-0F78EB30E38C}"/>
                          </a:ext>
                        </a:extLst>
                      </xdr:cNvPr>
                      <xdr:cNvGrpSpPr/>
                    </xdr:nvGrpSpPr>
                    <xdr:grpSpPr>
                      <a:xfrm>
                        <a:off x="1206357" y="5478073"/>
                        <a:ext cx="405926" cy="643327"/>
                        <a:chOff x="877258" y="5478073"/>
                        <a:chExt cx="405926" cy="643327"/>
                      </a:xfrm>
                    </xdr:grpSpPr>
                    <xdr:cxnSp macro="">
                      <xdr:nvCxnSpPr>
                        <xdr:cNvPr id="71" name="Straight Connector 70">
                          <a:extLst>
                            <a:ext uri="{FF2B5EF4-FFF2-40B4-BE49-F238E27FC236}">
                              <a16:creationId xmlns:a16="http://schemas.microsoft.com/office/drawing/2014/main" id="{BB972524-BDD7-4B2D-92F7-19A61C9C3DC1}"/>
                            </a:ext>
                          </a:extLst>
                        </xdr:cNvPr>
                        <xdr:cNvCxnSpPr>
                          <a:cxnSpLocks/>
                        </xdr:cNvCxnSpPr>
                      </xdr:nvCxnSpPr>
                      <xdr:spPr>
                        <a:xfrm flipH="1">
                          <a:off x="1048232" y="5562600"/>
                          <a:ext cx="1" cy="358775"/>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nvGrpSpPr>
                        <xdr:cNvPr id="72" name="Group 71">
                          <a:extLst>
                            <a:ext uri="{FF2B5EF4-FFF2-40B4-BE49-F238E27FC236}">
                              <a16:creationId xmlns:a16="http://schemas.microsoft.com/office/drawing/2014/main" id="{403EDAF7-D3E8-4BE1-9FB8-AF88FF2675A7}"/>
                            </a:ext>
                          </a:extLst>
                        </xdr:cNvPr>
                        <xdr:cNvGrpSpPr/>
                      </xdr:nvGrpSpPr>
                      <xdr:grpSpPr>
                        <a:xfrm>
                          <a:off x="877258" y="5478073"/>
                          <a:ext cx="405926" cy="643327"/>
                          <a:chOff x="877258" y="5478073"/>
                          <a:chExt cx="405926" cy="643327"/>
                        </a:xfrm>
                      </xdr:grpSpPr>
                      <xdr:sp macro="" textlink="">
                        <xdr:nvSpPr>
                          <xdr:cNvPr id="73" name="TextBox 77">
                            <a:extLst>
                              <a:ext uri="{FF2B5EF4-FFF2-40B4-BE49-F238E27FC236}">
                                <a16:creationId xmlns:a16="http://schemas.microsoft.com/office/drawing/2014/main" id="{A9BA6758-780F-42D3-8AF3-96C8EF7734AF}"/>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pLow</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74" name="TextBox 77">
                            <a:extLst>
                              <a:ext uri="{FF2B5EF4-FFF2-40B4-BE49-F238E27FC236}">
                                <a16:creationId xmlns:a16="http://schemas.microsoft.com/office/drawing/2014/main" id="{39B6EB8E-023E-4201-B3D4-B029CD11CAD1}"/>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pHigh</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75" name="Straight Connector 74">
                            <a:extLst>
                              <a:ext uri="{FF2B5EF4-FFF2-40B4-BE49-F238E27FC236}">
                                <a16:creationId xmlns:a16="http://schemas.microsoft.com/office/drawing/2014/main" id="{9B10ED7C-5514-4495-ABC1-3FFC67A7FC63}"/>
                              </a:ext>
                            </a:extLst>
                          </xdr:cNvPr>
                          <xdr:cNvCxnSpPr>
                            <a:cxnSpLocks/>
                          </xdr:cNvCxnSpPr>
                        </xdr:nvCxnSpPr>
                        <xdr:spPr>
                          <a:xfrm flipH="1">
                            <a:off x="1283183" y="5570148"/>
                            <a:ext cx="1" cy="551252"/>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grpSp>
                  <xdr:grpSp>
                    <xdr:nvGrpSpPr>
                      <xdr:cNvPr id="59" name="Group 58">
                        <a:extLst>
                          <a:ext uri="{FF2B5EF4-FFF2-40B4-BE49-F238E27FC236}">
                            <a16:creationId xmlns:a16="http://schemas.microsoft.com/office/drawing/2014/main" id="{EC2A494A-A2EE-491E-BAA2-C635A02CFDD2}"/>
                          </a:ext>
                        </a:extLst>
                      </xdr:cNvPr>
                      <xdr:cNvGrpSpPr/>
                    </xdr:nvGrpSpPr>
                    <xdr:grpSpPr>
                      <a:xfrm>
                        <a:off x="1572115" y="5478073"/>
                        <a:ext cx="405926" cy="643327"/>
                        <a:chOff x="877258" y="5478073"/>
                        <a:chExt cx="405926" cy="643327"/>
                      </a:xfrm>
                    </xdr:grpSpPr>
                    <xdr:cxnSp macro="">
                      <xdr:nvCxnSpPr>
                        <xdr:cNvPr id="66" name="Straight Connector 65">
                          <a:extLst>
                            <a:ext uri="{FF2B5EF4-FFF2-40B4-BE49-F238E27FC236}">
                              <a16:creationId xmlns:a16="http://schemas.microsoft.com/office/drawing/2014/main" id="{02FBCD02-87E3-48CC-A01B-56025DA0EF0B}"/>
                            </a:ext>
                          </a:extLst>
                        </xdr:cNvPr>
                        <xdr:cNvCxnSpPr>
                          <a:cxnSpLocks/>
                        </xdr:cNvCxnSpPr>
                      </xdr:nvCxnSpPr>
                      <xdr:spPr>
                        <a:xfrm flipH="1">
                          <a:off x="1048232" y="5562600"/>
                          <a:ext cx="1" cy="358775"/>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nvGrpSpPr>
                        <xdr:cNvPr id="67" name="Group 66">
                          <a:extLst>
                            <a:ext uri="{FF2B5EF4-FFF2-40B4-BE49-F238E27FC236}">
                              <a16:creationId xmlns:a16="http://schemas.microsoft.com/office/drawing/2014/main" id="{E7AD12FF-6B2E-4555-BEB1-EC31FE7FF9C9}"/>
                            </a:ext>
                          </a:extLst>
                        </xdr:cNvPr>
                        <xdr:cNvGrpSpPr/>
                      </xdr:nvGrpSpPr>
                      <xdr:grpSpPr>
                        <a:xfrm>
                          <a:off x="877258" y="5478073"/>
                          <a:ext cx="405926" cy="643327"/>
                          <a:chOff x="877258" y="5478073"/>
                          <a:chExt cx="405926" cy="643327"/>
                        </a:xfrm>
                      </xdr:grpSpPr>
                      <xdr:sp macro="" textlink="">
                        <xdr:nvSpPr>
                          <xdr:cNvPr id="68" name="TextBox 77">
                            <a:extLst>
                              <a:ext uri="{FF2B5EF4-FFF2-40B4-BE49-F238E27FC236}">
                                <a16:creationId xmlns:a16="http://schemas.microsoft.com/office/drawing/2014/main" id="{95446E21-8D13-477D-9C19-755A9E4261D0}"/>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pLow</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69" name="TextBox 77">
                            <a:extLst>
                              <a:ext uri="{FF2B5EF4-FFF2-40B4-BE49-F238E27FC236}">
                                <a16:creationId xmlns:a16="http://schemas.microsoft.com/office/drawing/2014/main" id="{D5020D98-A794-4C82-AB9E-3EC789901ABB}"/>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pHigh</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70" name="Straight Connector 69">
                            <a:extLst>
                              <a:ext uri="{FF2B5EF4-FFF2-40B4-BE49-F238E27FC236}">
                                <a16:creationId xmlns:a16="http://schemas.microsoft.com/office/drawing/2014/main" id="{3E28C872-8943-455E-97F9-DF4E2954DA0F}"/>
                              </a:ext>
                            </a:extLst>
                          </xdr:cNvPr>
                          <xdr:cNvCxnSpPr>
                            <a:cxnSpLocks/>
                          </xdr:cNvCxnSpPr>
                        </xdr:nvCxnSpPr>
                        <xdr:spPr>
                          <a:xfrm flipH="1">
                            <a:off x="1283183" y="5570148"/>
                            <a:ext cx="1" cy="551252"/>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grpSp>
                  <xdr:grpSp>
                    <xdr:nvGrpSpPr>
                      <xdr:cNvPr id="60" name="Group 59">
                        <a:extLst>
                          <a:ext uri="{FF2B5EF4-FFF2-40B4-BE49-F238E27FC236}">
                            <a16:creationId xmlns:a16="http://schemas.microsoft.com/office/drawing/2014/main" id="{6962321A-DD9B-4BC5-82E3-73269EF98595}"/>
                          </a:ext>
                        </a:extLst>
                      </xdr:cNvPr>
                      <xdr:cNvGrpSpPr/>
                    </xdr:nvGrpSpPr>
                    <xdr:grpSpPr>
                      <a:xfrm>
                        <a:off x="1937873" y="5478073"/>
                        <a:ext cx="405926" cy="643327"/>
                        <a:chOff x="877258" y="5478073"/>
                        <a:chExt cx="405926" cy="643327"/>
                      </a:xfrm>
                    </xdr:grpSpPr>
                    <xdr:cxnSp macro="">
                      <xdr:nvCxnSpPr>
                        <xdr:cNvPr id="61" name="Straight Connector 60">
                          <a:extLst>
                            <a:ext uri="{FF2B5EF4-FFF2-40B4-BE49-F238E27FC236}">
                              <a16:creationId xmlns:a16="http://schemas.microsoft.com/office/drawing/2014/main" id="{61A99CD6-F5B9-4C98-8D81-1A0FD991AE51}"/>
                            </a:ext>
                          </a:extLst>
                        </xdr:cNvPr>
                        <xdr:cNvCxnSpPr>
                          <a:cxnSpLocks/>
                        </xdr:cNvCxnSpPr>
                      </xdr:nvCxnSpPr>
                      <xdr:spPr>
                        <a:xfrm flipH="1">
                          <a:off x="1048232" y="5562600"/>
                          <a:ext cx="1" cy="358775"/>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nvGrpSpPr>
                        <xdr:cNvPr id="62" name="Group 61">
                          <a:extLst>
                            <a:ext uri="{FF2B5EF4-FFF2-40B4-BE49-F238E27FC236}">
                              <a16:creationId xmlns:a16="http://schemas.microsoft.com/office/drawing/2014/main" id="{C5D472D1-E38F-4463-A5B2-F7335B5B2AB5}"/>
                            </a:ext>
                          </a:extLst>
                        </xdr:cNvPr>
                        <xdr:cNvGrpSpPr/>
                      </xdr:nvGrpSpPr>
                      <xdr:grpSpPr>
                        <a:xfrm>
                          <a:off x="877258" y="5478073"/>
                          <a:ext cx="405926" cy="643327"/>
                          <a:chOff x="877258" y="5478073"/>
                          <a:chExt cx="405926" cy="643327"/>
                        </a:xfrm>
                      </xdr:grpSpPr>
                      <xdr:sp macro="" textlink="">
                        <xdr:nvSpPr>
                          <xdr:cNvPr id="63" name="TextBox 77">
                            <a:extLst>
                              <a:ext uri="{FF2B5EF4-FFF2-40B4-BE49-F238E27FC236}">
                                <a16:creationId xmlns:a16="http://schemas.microsoft.com/office/drawing/2014/main" id="{E4957A32-4EC7-49CD-ACB4-2BC529A3E48D}"/>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pLow</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64" name="TextBox 77">
                            <a:extLst>
                              <a:ext uri="{FF2B5EF4-FFF2-40B4-BE49-F238E27FC236}">
                                <a16:creationId xmlns:a16="http://schemas.microsoft.com/office/drawing/2014/main" id="{C65DACAC-DB2B-4226-9088-080DF93DEED1}"/>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pHigh</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65" name="Straight Connector 64">
                            <a:extLst>
                              <a:ext uri="{FF2B5EF4-FFF2-40B4-BE49-F238E27FC236}">
                                <a16:creationId xmlns:a16="http://schemas.microsoft.com/office/drawing/2014/main" id="{FE57A483-20A3-475F-A416-A33489D75266}"/>
                              </a:ext>
                            </a:extLst>
                          </xdr:cNvPr>
                          <xdr:cNvCxnSpPr>
                            <a:cxnSpLocks/>
                          </xdr:cNvCxnSpPr>
                        </xdr:nvCxnSpPr>
                        <xdr:spPr>
                          <a:xfrm flipH="1">
                            <a:off x="1283183" y="5570148"/>
                            <a:ext cx="1" cy="551252"/>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grpSp>
                </xdr:grpSp>
                <xdr:grpSp>
                  <xdr:nvGrpSpPr>
                    <xdr:cNvPr id="39" name="Group 38">
                      <a:extLst>
                        <a:ext uri="{FF2B5EF4-FFF2-40B4-BE49-F238E27FC236}">
                          <a16:creationId xmlns:a16="http://schemas.microsoft.com/office/drawing/2014/main" id="{4D4C8437-DD7A-4C71-A770-26EBC2541DE2}"/>
                        </a:ext>
                      </a:extLst>
                    </xdr:cNvPr>
                    <xdr:cNvGrpSpPr/>
                  </xdr:nvGrpSpPr>
                  <xdr:grpSpPr>
                    <a:xfrm>
                      <a:off x="2303630" y="5481778"/>
                      <a:ext cx="1120689" cy="643327"/>
                      <a:chOff x="1206357" y="5478073"/>
                      <a:chExt cx="1120689" cy="643327"/>
                    </a:xfrm>
                  </xdr:grpSpPr>
                  <xdr:grpSp>
                    <xdr:nvGrpSpPr>
                      <xdr:cNvPr id="40" name="Group 39">
                        <a:extLst>
                          <a:ext uri="{FF2B5EF4-FFF2-40B4-BE49-F238E27FC236}">
                            <a16:creationId xmlns:a16="http://schemas.microsoft.com/office/drawing/2014/main" id="{F3F3D20E-5749-43A9-9FA0-F1ADC352D834}"/>
                          </a:ext>
                        </a:extLst>
                      </xdr:cNvPr>
                      <xdr:cNvGrpSpPr/>
                    </xdr:nvGrpSpPr>
                    <xdr:grpSpPr>
                      <a:xfrm>
                        <a:off x="1206357" y="5478073"/>
                        <a:ext cx="405926" cy="643327"/>
                        <a:chOff x="877258" y="5478073"/>
                        <a:chExt cx="405926" cy="643327"/>
                      </a:xfrm>
                    </xdr:grpSpPr>
                    <xdr:cxnSp macro="">
                      <xdr:nvCxnSpPr>
                        <xdr:cNvPr id="53" name="Straight Connector 52">
                          <a:extLst>
                            <a:ext uri="{FF2B5EF4-FFF2-40B4-BE49-F238E27FC236}">
                              <a16:creationId xmlns:a16="http://schemas.microsoft.com/office/drawing/2014/main" id="{CE20E218-4CB4-409C-9935-61F6962F539A}"/>
                            </a:ext>
                          </a:extLst>
                        </xdr:cNvPr>
                        <xdr:cNvCxnSpPr>
                          <a:cxnSpLocks/>
                        </xdr:cNvCxnSpPr>
                      </xdr:nvCxnSpPr>
                      <xdr:spPr>
                        <a:xfrm flipH="1">
                          <a:off x="1048232" y="5562600"/>
                          <a:ext cx="1" cy="358775"/>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nvGrpSpPr>
                        <xdr:cNvPr id="54" name="Group 53">
                          <a:extLst>
                            <a:ext uri="{FF2B5EF4-FFF2-40B4-BE49-F238E27FC236}">
                              <a16:creationId xmlns:a16="http://schemas.microsoft.com/office/drawing/2014/main" id="{469696C7-F82C-44E8-85CA-7F22D0018D37}"/>
                            </a:ext>
                          </a:extLst>
                        </xdr:cNvPr>
                        <xdr:cNvGrpSpPr/>
                      </xdr:nvGrpSpPr>
                      <xdr:grpSpPr>
                        <a:xfrm>
                          <a:off x="877258" y="5478073"/>
                          <a:ext cx="405926" cy="643327"/>
                          <a:chOff x="877258" y="5478073"/>
                          <a:chExt cx="405926" cy="643327"/>
                        </a:xfrm>
                      </xdr:grpSpPr>
                      <xdr:sp macro="" textlink="">
                        <xdr:nvSpPr>
                          <xdr:cNvPr id="55" name="TextBox 77">
                            <a:extLst>
                              <a:ext uri="{FF2B5EF4-FFF2-40B4-BE49-F238E27FC236}">
                                <a16:creationId xmlns:a16="http://schemas.microsoft.com/office/drawing/2014/main" id="{89007C29-0007-4407-8BA8-4B400D96AA84}"/>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pLow</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56" name="TextBox 77">
                            <a:extLst>
                              <a:ext uri="{FF2B5EF4-FFF2-40B4-BE49-F238E27FC236}">
                                <a16:creationId xmlns:a16="http://schemas.microsoft.com/office/drawing/2014/main" id="{8E4E10E1-75B6-47C4-9047-D4737759CDB3}"/>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pHigh</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57" name="Straight Connector 56">
                            <a:extLst>
                              <a:ext uri="{FF2B5EF4-FFF2-40B4-BE49-F238E27FC236}">
                                <a16:creationId xmlns:a16="http://schemas.microsoft.com/office/drawing/2014/main" id="{5CA5484C-D170-4693-891E-FB57F751042D}"/>
                              </a:ext>
                            </a:extLst>
                          </xdr:cNvPr>
                          <xdr:cNvCxnSpPr>
                            <a:cxnSpLocks/>
                          </xdr:cNvCxnSpPr>
                        </xdr:nvCxnSpPr>
                        <xdr:spPr>
                          <a:xfrm flipH="1">
                            <a:off x="1283183" y="5570148"/>
                            <a:ext cx="1" cy="551252"/>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grpSp>
                  <xdr:grpSp>
                    <xdr:nvGrpSpPr>
                      <xdr:cNvPr id="41" name="Group 40">
                        <a:extLst>
                          <a:ext uri="{FF2B5EF4-FFF2-40B4-BE49-F238E27FC236}">
                            <a16:creationId xmlns:a16="http://schemas.microsoft.com/office/drawing/2014/main" id="{A9EDCA9C-EC07-4955-8DFF-406482B8DC5A}"/>
                          </a:ext>
                        </a:extLst>
                      </xdr:cNvPr>
                      <xdr:cNvGrpSpPr/>
                    </xdr:nvGrpSpPr>
                    <xdr:grpSpPr>
                      <a:xfrm>
                        <a:off x="1572115" y="5478073"/>
                        <a:ext cx="405926" cy="643327"/>
                        <a:chOff x="877258" y="5478073"/>
                        <a:chExt cx="405926" cy="643327"/>
                      </a:xfrm>
                    </xdr:grpSpPr>
                    <xdr:cxnSp macro="">
                      <xdr:nvCxnSpPr>
                        <xdr:cNvPr id="48" name="Straight Connector 47">
                          <a:extLst>
                            <a:ext uri="{FF2B5EF4-FFF2-40B4-BE49-F238E27FC236}">
                              <a16:creationId xmlns:a16="http://schemas.microsoft.com/office/drawing/2014/main" id="{E9721493-F97D-41E6-AF0A-7ECBE2452BA2}"/>
                            </a:ext>
                          </a:extLst>
                        </xdr:cNvPr>
                        <xdr:cNvCxnSpPr>
                          <a:cxnSpLocks/>
                        </xdr:cNvCxnSpPr>
                      </xdr:nvCxnSpPr>
                      <xdr:spPr>
                        <a:xfrm flipH="1">
                          <a:off x="1048232" y="5562600"/>
                          <a:ext cx="1" cy="358775"/>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nvGrpSpPr>
                        <xdr:cNvPr id="49" name="Group 48">
                          <a:extLst>
                            <a:ext uri="{FF2B5EF4-FFF2-40B4-BE49-F238E27FC236}">
                              <a16:creationId xmlns:a16="http://schemas.microsoft.com/office/drawing/2014/main" id="{D2CC0A0A-FD92-49EB-AD0E-38A971DB5AB2}"/>
                            </a:ext>
                          </a:extLst>
                        </xdr:cNvPr>
                        <xdr:cNvGrpSpPr/>
                      </xdr:nvGrpSpPr>
                      <xdr:grpSpPr>
                        <a:xfrm>
                          <a:off x="877258" y="5478073"/>
                          <a:ext cx="405926" cy="643327"/>
                          <a:chOff x="877258" y="5478073"/>
                          <a:chExt cx="405926" cy="643327"/>
                        </a:xfrm>
                      </xdr:grpSpPr>
                      <xdr:sp macro="" textlink="">
                        <xdr:nvSpPr>
                          <xdr:cNvPr id="50" name="TextBox 77">
                            <a:extLst>
                              <a:ext uri="{FF2B5EF4-FFF2-40B4-BE49-F238E27FC236}">
                                <a16:creationId xmlns:a16="http://schemas.microsoft.com/office/drawing/2014/main" id="{69B490A6-F79F-4102-AA9E-20A0A5D630A0}"/>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pLow</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51" name="TextBox 77">
                            <a:extLst>
                              <a:ext uri="{FF2B5EF4-FFF2-40B4-BE49-F238E27FC236}">
                                <a16:creationId xmlns:a16="http://schemas.microsoft.com/office/drawing/2014/main" id="{13B9C73F-550A-4C82-9EBC-E226C3C5110B}"/>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pHigh</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52" name="Straight Connector 51">
                            <a:extLst>
                              <a:ext uri="{FF2B5EF4-FFF2-40B4-BE49-F238E27FC236}">
                                <a16:creationId xmlns:a16="http://schemas.microsoft.com/office/drawing/2014/main" id="{0F59D502-5A7B-4A8F-BE91-722D7448D644}"/>
                              </a:ext>
                            </a:extLst>
                          </xdr:cNvPr>
                          <xdr:cNvCxnSpPr>
                            <a:cxnSpLocks/>
                          </xdr:cNvCxnSpPr>
                        </xdr:nvCxnSpPr>
                        <xdr:spPr>
                          <a:xfrm flipH="1">
                            <a:off x="1283183" y="5570148"/>
                            <a:ext cx="1" cy="551252"/>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grpSp>
                  <xdr:grpSp>
                    <xdr:nvGrpSpPr>
                      <xdr:cNvPr id="42" name="Group 41">
                        <a:extLst>
                          <a:ext uri="{FF2B5EF4-FFF2-40B4-BE49-F238E27FC236}">
                            <a16:creationId xmlns:a16="http://schemas.microsoft.com/office/drawing/2014/main" id="{A8E6A9D2-B689-47B3-A877-42B1C6C36BD0}"/>
                          </a:ext>
                        </a:extLst>
                      </xdr:cNvPr>
                      <xdr:cNvGrpSpPr/>
                    </xdr:nvGrpSpPr>
                    <xdr:grpSpPr>
                      <a:xfrm>
                        <a:off x="1937873" y="5478073"/>
                        <a:ext cx="389173" cy="616971"/>
                        <a:chOff x="877258" y="5478073"/>
                        <a:chExt cx="389173" cy="616971"/>
                      </a:xfrm>
                    </xdr:grpSpPr>
                    <xdr:cxnSp macro="">
                      <xdr:nvCxnSpPr>
                        <xdr:cNvPr id="43" name="Straight Connector 42">
                          <a:extLst>
                            <a:ext uri="{FF2B5EF4-FFF2-40B4-BE49-F238E27FC236}">
                              <a16:creationId xmlns:a16="http://schemas.microsoft.com/office/drawing/2014/main" id="{EDF60B11-EA3F-4BA4-99D2-379346B3424B}"/>
                            </a:ext>
                          </a:extLst>
                        </xdr:cNvPr>
                        <xdr:cNvCxnSpPr>
                          <a:cxnSpLocks/>
                        </xdr:cNvCxnSpPr>
                      </xdr:nvCxnSpPr>
                      <xdr:spPr>
                        <a:xfrm flipH="1">
                          <a:off x="1048232" y="5562600"/>
                          <a:ext cx="1" cy="358775"/>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nvGrpSpPr>
                        <xdr:cNvPr id="44" name="Group 43">
                          <a:extLst>
                            <a:ext uri="{FF2B5EF4-FFF2-40B4-BE49-F238E27FC236}">
                              <a16:creationId xmlns:a16="http://schemas.microsoft.com/office/drawing/2014/main" id="{ED6E4650-4A87-4718-92D0-9F0F9D904B44}"/>
                            </a:ext>
                          </a:extLst>
                        </xdr:cNvPr>
                        <xdr:cNvGrpSpPr/>
                      </xdr:nvGrpSpPr>
                      <xdr:grpSpPr>
                        <a:xfrm>
                          <a:off x="877258" y="5478073"/>
                          <a:ext cx="389173" cy="616971"/>
                          <a:chOff x="877258" y="5478073"/>
                          <a:chExt cx="389173" cy="616971"/>
                        </a:xfrm>
                      </xdr:grpSpPr>
                      <xdr:sp macro="" textlink="">
                        <xdr:nvSpPr>
                          <xdr:cNvPr id="45" name="TextBox 77">
                            <a:extLst>
                              <a:ext uri="{FF2B5EF4-FFF2-40B4-BE49-F238E27FC236}">
                                <a16:creationId xmlns:a16="http://schemas.microsoft.com/office/drawing/2014/main" id="{FBA89D21-4F7F-49B3-A48A-ADB8B59A00B0}"/>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pLow</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46" name="TextBox 77">
                            <a:extLst>
                              <a:ext uri="{FF2B5EF4-FFF2-40B4-BE49-F238E27FC236}">
                                <a16:creationId xmlns:a16="http://schemas.microsoft.com/office/drawing/2014/main" id="{53911DD6-F739-455E-A9EF-B0E6B1FE1695}"/>
                              </a:ext>
                            </a:extLst>
                          </xdr:cNvPr>
                          <xdr:cNvSpPr txBox="1"/>
                        </xdr:nvSpPr>
                        <xdr:spPr>
                          <a:xfrm rot="16200000">
                            <a:off x="886779" y="5647076"/>
                            <a:ext cx="527824" cy="20492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pHigh</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47" name="Straight Connector 46">
                            <a:extLst>
                              <a:ext uri="{FF2B5EF4-FFF2-40B4-BE49-F238E27FC236}">
                                <a16:creationId xmlns:a16="http://schemas.microsoft.com/office/drawing/2014/main" id="{E6499EAA-BBB2-4F44-BBDF-769F91040C5E}"/>
                              </a:ext>
                            </a:extLst>
                          </xdr:cNvPr>
                          <xdr:cNvCxnSpPr>
                            <a:cxnSpLocks/>
                          </xdr:cNvCxnSpPr>
                        </xdr:nvCxnSpPr>
                        <xdr:spPr>
                          <a:xfrm flipH="1">
                            <a:off x="1266430" y="5543792"/>
                            <a:ext cx="1" cy="551252"/>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grpSp>
                </xdr:grpSp>
              </xdr:grpSp>
            </xdr:grpSp>
            <xdr:grpSp>
              <xdr:nvGrpSpPr>
                <xdr:cNvPr id="11" name="Group 10">
                  <a:extLst>
                    <a:ext uri="{FF2B5EF4-FFF2-40B4-BE49-F238E27FC236}">
                      <a16:creationId xmlns:a16="http://schemas.microsoft.com/office/drawing/2014/main" id="{9CBF3EB6-5F0B-4CFD-9EA9-F88F0E7F97A5}"/>
                    </a:ext>
                  </a:extLst>
                </xdr:cNvPr>
                <xdr:cNvGrpSpPr/>
              </xdr:nvGrpSpPr>
              <xdr:grpSpPr>
                <a:xfrm>
                  <a:off x="9860187" y="5478073"/>
                  <a:ext cx="428587" cy="643327"/>
                  <a:chOff x="846856" y="5478073"/>
                  <a:chExt cx="428587" cy="643327"/>
                </a:xfrm>
              </xdr:grpSpPr>
              <xdr:cxnSp macro="">
                <xdr:nvCxnSpPr>
                  <xdr:cNvPr id="31" name="Straight Connector 30">
                    <a:extLst>
                      <a:ext uri="{FF2B5EF4-FFF2-40B4-BE49-F238E27FC236}">
                        <a16:creationId xmlns:a16="http://schemas.microsoft.com/office/drawing/2014/main" id="{6B3F3A2D-E075-46E3-A245-611058CF9F4F}"/>
                      </a:ext>
                    </a:extLst>
                  </xdr:cNvPr>
                  <xdr:cNvCxnSpPr>
                    <a:cxnSpLocks/>
                  </xdr:cNvCxnSpPr>
                </xdr:nvCxnSpPr>
                <xdr:spPr>
                  <a:xfrm flipH="1">
                    <a:off x="1048232" y="5562600"/>
                    <a:ext cx="1" cy="358775"/>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nvGrpSpPr>
                  <xdr:cNvPr id="32" name="Group 31">
                    <a:extLst>
                      <a:ext uri="{FF2B5EF4-FFF2-40B4-BE49-F238E27FC236}">
                        <a16:creationId xmlns:a16="http://schemas.microsoft.com/office/drawing/2014/main" id="{205FF259-4B80-4060-ACD1-779D49D0116C}"/>
                      </a:ext>
                    </a:extLst>
                  </xdr:cNvPr>
                  <xdr:cNvGrpSpPr/>
                </xdr:nvGrpSpPr>
                <xdr:grpSpPr>
                  <a:xfrm>
                    <a:off x="846856" y="5478073"/>
                    <a:ext cx="428587" cy="643327"/>
                    <a:chOff x="846856" y="5478073"/>
                    <a:chExt cx="428587" cy="643327"/>
                  </a:xfrm>
                </xdr:grpSpPr>
                <xdr:sp macro="" textlink="">
                  <xdr:nvSpPr>
                    <xdr:cNvPr id="33" name="TextBox 77">
                      <a:extLst>
                        <a:ext uri="{FF2B5EF4-FFF2-40B4-BE49-F238E27FC236}">
                          <a16:creationId xmlns:a16="http://schemas.microsoft.com/office/drawing/2014/main" id="{7B3899DE-8D8A-499E-AD86-02362FEB3EED}"/>
                        </a:ext>
                      </a:extLst>
                    </xdr:cNvPr>
                    <xdr:cNvSpPr txBox="1"/>
                  </xdr:nvSpPr>
                  <xdr:spPr>
                    <a:xfrm rot="16200000">
                      <a:off x="640411" y="5684518"/>
                      <a:ext cx="527825" cy="114936"/>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pLow</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34" name="TextBox 77">
                      <a:extLst>
                        <a:ext uri="{FF2B5EF4-FFF2-40B4-BE49-F238E27FC236}">
                          <a16:creationId xmlns:a16="http://schemas.microsoft.com/office/drawing/2014/main" id="{4C75CE95-5728-497E-A2F1-F92DA6F7FE2B}"/>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pHigh</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35" name="Straight Connector 34">
                      <a:extLst>
                        <a:ext uri="{FF2B5EF4-FFF2-40B4-BE49-F238E27FC236}">
                          <a16:creationId xmlns:a16="http://schemas.microsoft.com/office/drawing/2014/main" id="{79C7DC4E-9D1D-4A52-8503-CC4015632DC2}"/>
                        </a:ext>
                      </a:extLst>
                    </xdr:cNvPr>
                    <xdr:cNvCxnSpPr>
                      <a:cxnSpLocks/>
                    </xdr:cNvCxnSpPr>
                  </xdr:nvCxnSpPr>
                  <xdr:spPr>
                    <a:xfrm flipH="1">
                      <a:off x="1275442" y="5570148"/>
                      <a:ext cx="1" cy="551252"/>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grpSp>
            <xdr:grpSp>
              <xdr:nvGrpSpPr>
                <xdr:cNvPr id="12" name="Group 11">
                  <a:extLst>
                    <a:ext uri="{FF2B5EF4-FFF2-40B4-BE49-F238E27FC236}">
                      <a16:creationId xmlns:a16="http://schemas.microsoft.com/office/drawing/2014/main" id="{F56C1FE4-0B7A-4691-9ACF-267451D82E60}"/>
                    </a:ext>
                  </a:extLst>
                </xdr:cNvPr>
                <xdr:cNvGrpSpPr/>
              </xdr:nvGrpSpPr>
              <xdr:grpSpPr>
                <a:xfrm>
                  <a:off x="10258615" y="5478072"/>
                  <a:ext cx="1512451" cy="650879"/>
                  <a:chOff x="10258615" y="5478072"/>
                  <a:chExt cx="1512451" cy="650879"/>
                </a:xfrm>
              </xdr:grpSpPr>
              <xdr:grpSp>
                <xdr:nvGrpSpPr>
                  <xdr:cNvPr id="13" name="Group 12">
                    <a:extLst>
                      <a:ext uri="{FF2B5EF4-FFF2-40B4-BE49-F238E27FC236}">
                        <a16:creationId xmlns:a16="http://schemas.microsoft.com/office/drawing/2014/main" id="{1504F1EE-EDB2-448A-B4E1-26590EB946EC}"/>
                      </a:ext>
                    </a:extLst>
                  </xdr:cNvPr>
                  <xdr:cNvGrpSpPr/>
                </xdr:nvGrpSpPr>
                <xdr:grpSpPr>
                  <a:xfrm>
                    <a:off x="10258615" y="5485623"/>
                    <a:ext cx="422029" cy="643328"/>
                    <a:chOff x="861155" y="5478072"/>
                    <a:chExt cx="422029" cy="643328"/>
                  </a:xfrm>
                </xdr:grpSpPr>
                <xdr:cxnSp macro="">
                  <xdr:nvCxnSpPr>
                    <xdr:cNvPr id="26" name="Straight Connector 25">
                      <a:extLst>
                        <a:ext uri="{FF2B5EF4-FFF2-40B4-BE49-F238E27FC236}">
                          <a16:creationId xmlns:a16="http://schemas.microsoft.com/office/drawing/2014/main" id="{E1FC7322-A463-4554-A144-37816C6869A9}"/>
                        </a:ext>
                      </a:extLst>
                    </xdr:cNvPr>
                    <xdr:cNvCxnSpPr>
                      <a:cxnSpLocks/>
                    </xdr:cNvCxnSpPr>
                  </xdr:nvCxnSpPr>
                  <xdr:spPr>
                    <a:xfrm flipH="1">
                      <a:off x="1048232" y="5562600"/>
                      <a:ext cx="1" cy="358775"/>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nvGrpSpPr>
                    <xdr:cNvPr id="27" name="Group 26">
                      <a:extLst>
                        <a:ext uri="{FF2B5EF4-FFF2-40B4-BE49-F238E27FC236}">
                          <a16:creationId xmlns:a16="http://schemas.microsoft.com/office/drawing/2014/main" id="{1DAA4AF5-A811-4BFB-BE17-E45E21A3C6BB}"/>
                        </a:ext>
                      </a:extLst>
                    </xdr:cNvPr>
                    <xdr:cNvGrpSpPr/>
                  </xdr:nvGrpSpPr>
                  <xdr:grpSpPr>
                    <a:xfrm>
                      <a:off x="861155" y="5478072"/>
                      <a:ext cx="422029" cy="643328"/>
                      <a:chOff x="861155" y="5478072"/>
                      <a:chExt cx="422029" cy="643328"/>
                    </a:xfrm>
                  </xdr:grpSpPr>
                  <xdr:sp macro="" textlink="">
                    <xdr:nvSpPr>
                      <xdr:cNvPr id="28" name="TextBox 77">
                        <a:extLst>
                          <a:ext uri="{FF2B5EF4-FFF2-40B4-BE49-F238E27FC236}">
                            <a16:creationId xmlns:a16="http://schemas.microsoft.com/office/drawing/2014/main" id="{0C79B4B3-5756-41B4-82BD-560E724A4837}"/>
                          </a:ext>
                        </a:extLst>
                      </xdr:cNvPr>
                      <xdr:cNvSpPr txBox="1"/>
                    </xdr:nvSpPr>
                    <xdr:spPr>
                      <a:xfrm rot="16200000">
                        <a:off x="649032" y="5690195"/>
                        <a:ext cx="527825" cy="10358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pLow</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9" name="TextBox 77">
                        <a:extLst>
                          <a:ext uri="{FF2B5EF4-FFF2-40B4-BE49-F238E27FC236}">
                            <a16:creationId xmlns:a16="http://schemas.microsoft.com/office/drawing/2014/main" id="{2B6F7036-DAA3-4015-8DD1-4004B627FF3D}"/>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pHigh</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30" name="Straight Connector 29">
                        <a:extLst>
                          <a:ext uri="{FF2B5EF4-FFF2-40B4-BE49-F238E27FC236}">
                            <a16:creationId xmlns:a16="http://schemas.microsoft.com/office/drawing/2014/main" id="{98477597-1CFC-48C8-93DE-968C011641B3}"/>
                          </a:ext>
                        </a:extLst>
                      </xdr:cNvPr>
                      <xdr:cNvCxnSpPr>
                        <a:cxnSpLocks/>
                      </xdr:cNvCxnSpPr>
                    </xdr:nvCxnSpPr>
                    <xdr:spPr>
                      <a:xfrm flipH="1">
                        <a:off x="1283183" y="5570148"/>
                        <a:ext cx="1" cy="551252"/>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grpSp>
              <xdr:grpSp>
                <xdr:nvGrpSpPr>
                  <xdr:cNvPr id="14" name="Group 13">
                    <a:extLst>
                      <a:ext uri="{FF2B5EF4-FFF2-40B4-BE49-F238E27FC236}">
                        <a16:creationId xmlns:a16="http://schemas.microsoft.com/office/drawing/2014/main" id="{50A1D991-A6FD-4542-8C82-FC9745B1EC3C}"/>
                      </a:ext>
                    </a:extLst>
                  </xdr:cNvPr>
                  <xdr:cNvGrpSpPr/>
                </xdr:nvGrpSpPr>
                <xdr:grpSpPr>
                  <a:xfrm>
                    <a:off x="10976490" y="5485623"/>
                    <a:ext cx="422029" cy="643328"/>
                    <a:chOff x="861155" y="5478072"/>
                    <a:chExt cx="422029" cy="643328"/>
                  </a:xfrm>
                </xdr:grpSpPr>
                <xdr:cxnSp macro="">
                  <xdr:nvCxnSpPr>
                    <xdr:cNvPr id="21" name="Straight Connector 20">
                      <a:extLst>
                        <a:ext uri="{FF2B5EF4-FFF2-40B4-BE49-F238E27FC236}">
                          <a16:creationId xmlns:a16="http://schemas.microsoft.com/office/drawing/2014/main" id="{FF53A07A-5D34-4DC0-A305-0C9CF433C280}"/>
                        </a:ext>
                      </a:extLst>
                    </xdr:cNvPr>
                    <xdr:cNvCxnSpPr>
                      <a:cxnSpLocks/>
                    </xdr:cNvCxnSpPr>
                  </xdr:nvCxnSpPr>
                  <xdr:spPr>
                    <a:xfrm flipH="1">
                      <a:off x="1048232" y="5562600"/>
                      <a:ext cx="1" cy="358775"/>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nvGrpSpPr>
                    <xdr:cNvPr id="22" name="Group 21">
                      <a:extLst>
                        <a:ext uri="{FF2B5EF4-FFF2-40B4-BE49-F238E27FC236}">
                          <a16:creationId xmlns:a16="http://schemas.microsoft.com/office/drawing/2014/main" id="{9B63989F-FDAE-4575-B934-571402F653CC}"/>
                        </a:ext>
                      </a:extLst>
                    </xdr:cNvPr>
                    <xdr:cNvGrpSpPr/>
                  </xdr:nvGrpSpPr>
                  <xdr:grpSpPr>
                    <a:xfrm>
                      <a:off x="861155" y="5478072"/>
                      <a:ext cx="422029" cy="643328"/>
                      <a:chOff x="861155" y="5478072"/>
                      <a:chExt cx="422029" cy="643328"/>
                    </a:xfrm>
                  </xdr:grpSpPr>
                  <xdr:sp macro="" textlink="">
                    <xdr:nvSpPr>
                      <xdr:cNvPr id="23" name="TextBox 77">
                        <a:extLst>
                          <a:ext uri="{FF2B5EF4-FFF2-40B4-BE49-F238E27FC236}">
                            <a16:creationId xmlns:a16="http://schemas.microsoft.com/office/drawing/2014/main" id="{0B1CE2AD-B221-433B-9EAC-2A3BD376A7E7}"/>
                          </a:ext>
                        </a:extLst>
                      </xdr:cNvPr>
                      <xdr:cNvSpPr txBox="1"/>
                    </xdr:nvSpPr>
                    <xdr:spPr>
                      <a:xfrm rot="16200000">
                        <a:off x="649032" y="5690195"/>
                        <a:ext cx="527825" cy="10358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pLow</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4" name="TextBox 77">
                        <a:extLst>
                          <a:ext uri="{FF2B5EF4-FFF2-40B4-BE49-F238E27FC236}">
                            <a16:creationId xmlns:a16="http://schemas.microsoft.com/office/drawing/2014/main" id="{765805D9-50EA-4E28-AAAD-628176E78B6A}"/>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pHigh</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25" name="Straight Connector 24">
                        <a:extLst>
                          <a:ext uri="{FF2B5EF4-FFF2-40B4-BE49-F238E27FC236}">
                            <a16:creationId xmlns:a16="http://schemas.microsoft.com/office/drawing/2014/main" id="{A6EA9CED-3933-40BF-A547-303A98571EBC}"/>
                          </a:ext>
                        </a:extLst>
                      </xdr:cNvPr>
                      <xdr:cNvCxnSpPr>
                        <a:cxnSpLocks/>
                      </xdr:cNvCxnSpPr>
                    </xdr:nvCxnSpPr>
                    <xdr:spPr>
                      <a:xfrm flipH="1">
                        <a:off x="1283183" y="5570148"/>
                        <a:ext cx="1" cy="551252"/>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grpSp>
              <xdr:grpSp>
                <xdr:nvGrpSpPr>
                  <xdr:cNvPr id="15" name="Group 14">
                    <a:extLst>
                      <a:ext uri="{FF2B5EF4-FFF2-40B4-BE49-F238E27FC236}">
                        <a16:creationId xmlns:a16="http://schemas.microsoft.com/office/drawing/2014/main" id="{65348898-8D7F-4261-8471-B32453BA0347}"/>
                      </a:ext>
                    </a:extLst>
                  </xdr:cNvPr>
                  <xdr:cNvGrpSpPr/>
                </xdr:nvGrpSpPr>
                <xdr:grpSpPr>
                  <a:xfrm>
                    <a:off x="11349037" y="5478072"/>
                    <a:ext cx="422029" cy="643328"/>
                    <a:chOff x="861155" y="5478072"/>
                    <a:chExt cx="422029" cy="643328"/>
                  </a:xfrm>
                </xdr:grpSpPr>
                <xdr:cxnSp macro="">
                  <xdr:nvCxnSpPr>
                    <xdr:cNvPr id="16" name="Straight Connector 15">
                      <a:extLst>
                        <a:ext uri="{FF2B5EF4-FFF2-40B4-BE49-F238E27FC236}">
                          <a16:creationId xmlns:a16="http://schemas.microsoft.com/office/drawing/2014/main" id="{0FD5C103-4CA5-4ED9-A1C9-FE250CBEA323}"/>
                        </a:ext>
                      </a:extLst>
                    </xdr:cNvPr>
                    <xdr:cNvCxnSpPr>
                      <a:cxnSpLocks/>
                    </xdr:cNvCxnSpPr>
                  </xdr:nvCxnSpPr>
                  <xdr:spPr>
                    <a:xfrm flipH="1">
                      <a:off x="1048232" y="5562600"/>
                      <a:ext cx="1" cy="358775"/>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nvGrpSpPr>
                    <xdr:cNvPr id="17" name="Group 16">
                      <a:extLst>
                        <a:ext uri="{FF2B5EF4-FFF2-40B4-BE49-F238E27FC236}">
                          <a16:creationId xmlns:a16="http://schemas.microsoft.com/office/drawing/2014/main" id="{F2B7C787-EEC8-49DC-9DB6-685C3438AFF8}"/>
                        </a:ext>
                      </a:extLst>
                    </xdr:cNvPr>
                    <xdr:cNvGrpSpPr/>
                  </xdr:nvGrpSpPr>
                  <xdr:grpSpPr>
                    <a:xfrm>
                      <a:off x="861155" y="5478072"/>
                      <a:ext cx="422029" cy="643328"/>
                      <a:chOff x="861155" y="5478072"/>
                      <a:chExt cx="422029" cy="643328"/>
                    </a:xfrm>
                  </xdr:grpSpPr>
                  <xdr:sp macro="" textlink="">
                    <xdr:nvSpPr>
                      <xdr:cNvPr id="18" name="TextBox 77">
                        <a:extLst>
                          <a:ext uri="{FF2B5EF4-FFF2-40B4-BE49-F238E27FC236}">
                            <a16:creationId xmlns:a16="http://schemas.microsoft.com/office/drawing/2014/main" id="{5CAE6747-9489-4356-B988-75EB43B5F5DA}"/>
                          </a:ext>
                        </a:extLst>
                      </xdr:cNvPr>
                      <xdr:cNvSpPr txBox="1"/>
                    </xdr:nvSpPr>
                    <xdr:spPr>
                      <a:xfrm rot="16200000">
                        <a:off x="649032" y="5690195"/>
                        <a:ext cx="527825" cy="10358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pLow</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9" name="TextBox 77">
                        <a:extLst>
                          <a:ext uri="{FF2B5EF4-FFF2-40B4-BE49-F238E27FC236}">
                            <a16:creationId xmlns:a16="http://schemas.microsoft.com/office/drawing/2014/main" id="{283C7A3F-4F2A-4E42-81F1-6F8FC2CAC305}"/>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pHigh</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20" name="Straight Connector 19">
                        <a:extLst>
                          <a:ext uri="{FF2B5EF4-FFF2-40B4-BE49-F238E27FC236}">
                            <a16:creationId xmlns:a16="http://schemas.microsoft.com/office/drawing/2014/main" id="{C404E88E-21AC-476B-B3CA-6239A7E58ED0}"/>
                          </a:ext>
                        </a:extLst>
                      </xdr:cNvPr>
                      <xdr:cNvCxnSpPr>
                        <a:cxnSpLocks/>
                      </xdr:cNvCxnSpPr>
                    </xdr:nvCxnSpPr>
                    <xdr:spPr>
                      <a:xfrm flipH="1">
                        <a:off x="1283183" y="5570148"/>
                        <a:ext cx="1" cy="551252"/>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grpSp>
            </xdr:grpSp>
          </xdr:grpSp>
        </xdr:grpSp>
      </xdr:grpSp>
    </xdr:grp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Saturday%20Model/Rough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eekend Model_offset"/>
      <sheetName val="Comparision_Saturday_Updated"/>
      <sheetName val="Comparision_Models"/>
      <sheetName val="Rel_LatestModel"/>
      <sheetName val="Fstore_LatestModel"/>
      <sheetName val="Rel_Unconstrained"/>
      <sheetName val="Fstore_Unconstrained"/>
      <sheetName val="Rel_Trial"/>
      <sheetName val="Fstore_Trial"/>
      <sheetName val="Difference"/>
      <sheetName val="Fstore_Constrained"/>
      <sheetName val="Rel_Constrained"/>
      <sheetName val="Hydrograph_Constrained V2 "/>
      <sheetName val="Hydrograph_Unconstrained V2"/>
      <sheetName val="Hydrograph_Trial V2"/>
      <sheetName val="Hydrograph_Updated_Template"/>
      <sheetName val="Hydrograph_Template"/>
      <sheetName val="Sheet8"/>
    </sheetNames>
    <sheetDataSet>
      <sheetData sheetId="0">
        <row r="5">
          <cell r="B5">
            <v>0</v>
          </cell>
          <cell r="C5">
            <v>16.393819742586299</v>
          </cell>
          <cell r="D5">
            <v>18.919692862372202</v>
          </cell>
          <cell r="E5">
            <v>21.172106811501997</v>
          </cell>
          <cell r="F5">
            <v>23.4245207606319</v>
          </cell>
          <cell r="G5">
            <v>25.676934709761703</v>
          </cell>
          <cell r="J5">
            <v>16.393819742586299</v>
          </cell>
          <cell r="K5">
            <v>18.919692862372202</v>
          </cell>
          <cell r="L5">
            <v>21.172106811501997</v>
          </cell>
          <cell r="M5">
            <v>23.4245207606319</v>
          </cell>
          <cell r="N5">
            <v>25.676934709761703</v>
          </cell>
          <cell r="Q5">
            <v>16.393819742586299</v>
          </cell>
          <cell r="R5">
            <v>18.919692862372202</v>
          </cell>
          <cell r="S5">
            <v>21.172106811501997</v>
          </cell>
          <cell r="T5">
            <v>23.4245207606319</v>
          </cell>
          <cell r="U5">
            <v>25.676934709761703</v>
          </cell>
          <cell r="X5">
            <v>16.393819742586299</v>
          </cell>
          <cell r="Y5">
            <v>18.919692862372202</v>
          </cell>
          <cell r="Z5">
            <v>21.172106811501997</v>
          </cell>
          <cell r="AA5">
            <v>23.4245207606319</v>
          </cell>
          <cell r="AB5">
            <v>25.676934709761703</v>
          </cell>
        </row>
        <row r="6">
          <cell r="B6">
            <v>4</v>
          </cell>
          <cell r="C6">
            <v>16.683168403514401</v>
          </cell>
          <cell r="D6">
            <v>19.159794534194397</v>
          </cell>
          <cell r="E6">
            <v>21.4122084833242</v>
          </cell>
          <cell r="F6">
            <v>23.664622432454102</v>
          </cell>
          <cell r="G6">
            <v>25.917036381583898</v>
          </cell>
          <cell r="J6">
            <v>16.644209598591299</v>
          </cell>
          <cell r="K6">
            <v>19.137285002461002</v>
          </cell>
          <cell r="L6">
            <v>21.389698951590898</v>
          </cell>
          <cell r="M6">
            <v>23.6421129007208</v>
          </cell>
          <cell r="N6">
            <v>25.8945268498506</v>
          </cell>
          <cell r="Q6">
            <v>16.6247301961297</v>
          </cell>
          <cell r="R6">
            <v>19.126030236594403</v>
          </cell>
          <cell r="S6">
            <v>21.378444185724199</v>
          </cell>
          <cell r="T6">
            <v>23.630858134854101</v>
          </cell>
          <cell r="U6">
            <v>25.883272083983897</v>
          </cell>
          <cell r="X6">
            <v>16.605250793668198</v>
          </cell>
          <cell r="Y6">
            <v>19.1147754707277</v>
          </cell>
          <cell r="Z6">
            <v>21.367189419857599</v>
          </cell>
          <cell r="AA6">
            <v>23.619603368987399</v>
          </cell>
          <cell r="AB6">
            <v>25.872017318117297</v>
          </cell>
        </row>
        <row r="7">
          <cell r="B7">
            <v>6</v>
          </cell>
          <cell r="C7">
            <v>16.8640113165944</v>
          </cell>
          <cell r="D7">
            <v>19.279845370105502</v>
          </cell>
          <cell r="E7">
            <v>21.532259319235298</v>
          </cell>
          <cell r="F7">
            <v>23.7846732683652</v>
          </cell>
          <cell r="G7">
            <v>26.037087217495099</v>
          </cell>
          <cell r="J7">
            <v>16.8007032585944</v>
          </cell>
          <cell r="K7">
            <v>19.2460810725055</v>
          </cell>
          <cell r="L7">
            <v>21.4984950216353</v>
          </cell>
          <cell r="M7">
            <v>23.750908970765199</v>
          </cell>
          <cell r="N7">
            <v>26.003322919895002</v>
          </cell>
          <cell r="Q7">
            <v>16.769049229594401</v>
          </cell>
          <cell r="R7">
            <v>19.2291989237055</v>
          </cell>
          <cell r="S7">
            <v>21.481612872835299</v>
          </cell>
          <cell r="T7">
            <v>23.734026821965198</v>
          </cell>
          <cell r="U7">
            <v>25.986440771095001</v>
          </cell>
          <cell r="X7">
            <v>16.737395200594399</v>
          </cell>
          <cell r="Y7">
            <v>19.212316774905499</v>
          </cell>
          <cell r="Z7">
            <v>21.464730724035299</v>
          </cell>
          <cell r="AA7">
            <v>23.717144673165198</v>
          </cell>
          <cell r="AB7">
            <v>25.9695586222951</v>
          </cell>
        </row>
        <row r="8">
          <cell r="B8">
            <v>7</v>
          </cell>
          <cell r="C8">
            <v>16.966226876161301</v>
          </cell>
          <cell r="D8">
            <v>19.339870788060999</v>
          </cell>
          <cell r="E8">
            <v>21.592284737190898</v>
          </cell>
          <cell r="F8">
            <v>23.8446986863208</v>
          </cell>
          <cell r="G8">
            <v>26.097112635450603</v>
          </cell>
          <cell r="J8">
            <v>16.889156196857002</v>
          </cell>
          <cell r="K8">
            <v>19.3004791075277</v>
          </cell>
          <cell r="L8">
            <v>21.552893056657602</v>
          </cell>
          <cell r="M8">
            <v>23.805307005787398</v>
          </cell>
          <cell r="N8">
            <v>26.057720954917301</v>
          </cell>
          <cell r="Q8">
            <v>16.850620857204799</v>
          </cell>
          <cell r="R8">
            <v>19.280783267260997</v>
          </cell>
          <cell r="S8">
            <v>21.533197216390899</v>
          </cell>
          <cell r="T8">
            <v>23.785611165520798</v>
          </cell>
          <cell r="U8">
            <v>26.038025114650601</v>
          </cell>
          <cell r="X8">
            <v>16.8120855175526</v>
          </cell>
          <cell r="Y8">
            <v>19.261087426994397</v>
          </cell>
          <cell r="Z8">
            <v>21.5135013761242</v>
          </cell>
          <cell r="AA8">
            <v>23.765915325254102</v>
          </cell>
          <cell r="AB8">
            <v>26.018329274383898</v>
          </cell>
        </row>
        <row r="9">
          <cell r="B9">
            <v>8</v>
          </cell>
          <cell r="C9">
            <v>17.077734759325299</v>
          </cell>
          <cell r="D9">
            <v>19.399896206016599</v>
          </cell>
          <cell r="E9">
            <v>21.652310155146402</v>
          </cell>
          <cell r="F9">
            <v>23.904724104276301</v>
          </cell>
          <cell r="G9">
            <v>26.1571380534062</v>
          </cell>
          <cell r="J9">
            <v>16.985650311325301</v>
          </cell>
          <cell r="K9">
            <v>19.354877142549899</v>
          </cell>
          <cell r="L9">
            <v>21.607291091679802</v>
          </cell>
          <cell r="M9">
            <v>23.859705040809601</v>
          </cell>
          <cell r="N9">
            <v>26.1121189899395</v>
          </cell>
          <cell r="Q9">
            <v>16.939608087325301</v>
          </cell>
          <cell r="R9">
            <v>19.3323676108166</v>
          </cell>
          <cell r="S9">
            <v>21.584781559946499</v>
          </cell>
          <cell r="T9">
            <v>23.837195509076302</v>
          </cell>
          <cell r="U9">
            <v>26.089609458206198</v>
          </cell>
          <cell r="X9">
            <v>16.8935658633253</v>
          </cell>
          <cell r="Y9">
            <v>19.309858079083302</v>
          </cell>
          <cell r="Z9">
            <v>21.562272028213098</v>
          </cell>
          <cell r="AA9">
            <v>23.814685977343</v>
          </cell>
          <cell r="AB9">
            <v>26.067099926472803</v>
          </cell>
        </row>
        <row r="10">
          <cell r="B10">
            <v>9</v>
          </cell>
          <cell r="C10">
            <v>17.077734759325299</v>
          </cell>
          <cell r="D10">
            <v>19.337142359972201</v>
          </cell>
          <cell r="E10">
            <v>21.589556309101997</v>
          </cell>
          <cell r="F10">
            <v>23.8419702582319</v>
          </cell>
          <cell r="G10">
            <v>26.094384207361699</v>
          </cell>
          <cell r="J10">
            <v>16.981813459325299</v>
          </cell>
          <cell r="K10">
            <v>19.294169617572198</v>
          </cell>
          <cell r="L10">
            <v>21.546583566702001</v>
          </cell>
          <cell r="M10">
            <v>23.7989975158319</v>
          </cell>
          <cell r="N10">
            <v>26.051411464961699</v>
          </cell>
          <cell r="Q10">
            <v>16.933852809325302</v>
          </cell>
          <cell r="R10">
            <v>19.2726832463722</v>
          </cell>
          <cell r="S10">
            <v>21.525097195502003</v>
          </cell>
          <cell r="T10">
            <v>23.777511144631902</v>
          </cell>
          <cell r="U10">
            <v>26.029925093761701</v>
          </cell>
          <cell r="X10">
            <v>16.885892159325302</v>
          </cell>
          <cell r="Y10">
            <v>19.251196875172202</v>
          </cell>
          <cell r="Z10">
            <v>21.503610824301997</v>
          </cell>
          <cell r="AA10">
            <v>23.7560247734319</v>
          </cell>
          <cell r="AB10">
            <v>26.008438722561699</v>
          </cell>
        </row>
        <row r="11">
          <cell r="B11">
            <v>10</v>
          </cell>
          <cell r="C11">
            <v>17.021974564797901</v>
          </cell>
          <cell r="D11">
            <v>19.2743885139277</v>
          </cell>
          <cell r="E11">
            <v>21.526802463057599</v>
          </cell>
          <cell r="F11">
            <v>23.779216412187402</v>
          </cell>
          <cell r="G11">
            <v>26.031630361317298</v>
          </cell>
          <cell r="J11">
            <v>16.977976607325299</v>
          </cell>
          <cell r="K11">
            <v>19.233462092594401</v>
          </cell>
          <cell r="L11">
            <v>21.4858760417242</v>
          </cell>
          <cell r="M11">
            <v>23.738289990854099</v>
          </cell>
          <cell r="N11">
            <v>25.990703939983902</v>
          </cell>
          <cell r="Q11">
            <v>16.928097531325299</v>
          </cell>
          <cell r="R11">
            <v>19.2129988819277</v>
          </cell>
          <cell r="S11">
            <v>21.465412831057602</v>
          </cell>
          <cell r="T11">
            <v>23.717826780187398</v>
          </cell>
          <cell r="U11">
            <v>25.9702407293173</v>
          </cell>
          <cell r="X11">
            <v>16.878218455325303</v>
          </cell>
          <cell r="Y11">
            <v>19.192535671261002</v>
          </cell>
          <cell r="Z11">
            <v>21.444949620390901</v>
          </cell>
          <cell r="AA11">
            <v>23.6973635695208</v>
          </cell>
          <cell r="AB11">
            <v>25.949777518650599</v>
          </cell>
        </row>
        <row r="12">
          <cell r="B12">
            <v>12</v>
          </cell>
          <cell r="C12">
            <v>16.896466872708999</v>
          </cell>
          <cell r="D12">
            <v>19.148880821838802</v>
          </cell>
          <cell r="E12">
            <v>21.4012947709687</v>
          </cell>
          <cell r="F12">
            <v>23.6537087200985</v>
          </cell>
          <cell r="G12">
            <v>25.906122669228402</v>
          </cell>
          <cell r="J12">
            <v>16.859633093509</v>
          </cell>
          <cell r="K12">
            <v>19.1120470426388</v>
          </cell>
          <cell r="L12">
            <v>21.364460991768699</v>
          </cell>
          <cell r="M12">
            <v>23.616874940898501</v>
          </cell>
          <cell r="N12">
            <v>25.869288890028397</v>
          </cell>
          <cell r="Q12">
            <v>16.841216203908999</v>
          </cell>
          <cell r="R12">
            <v>19.093630153038799</v>
          </cell>
          <cell r="S12">
            <v>21.346044102168701</v>
          </cell>
          <cell r="T12">
            <v>23.5984580512985</v>
          </cell>
          <cell r="U12">
            <v>25.850872000428399</v>
          </cell>
          <cell r="X12">
            <v>16.822799314309002</v>
          </cell>
          <cell r="Y12">
            <v>19.075213263438798</v>
          </cell>
          <cell r="Z12">
            <v>21.3276272125687</v>
          </cell>
          <cell r="AA12">
            <v>23.580041161698503</v>
          </cell>
          <cell r="AB12">
            <v>25.832455110828398</v>
          </cell>
        </row>
        <row r="13">
          <cell r="B13">
            <v>15</v>
          </cell>
          <cell r="C13">
            <v>16.708205334575602</v>
          </cell>
          <cell r="D13">
            <v>18.960619283705498</v>
          </cell>
          <cell r="E13">
            <v>21.213033232835301</v>
          </cell>
          <cell r="F13">
            <v>23.4654471819652</v>
          </cell>
          <cell r="G13">
            <v>25.717861131094999</v>
          </cell>
          <cell r="J13">
            <v>16.677510518575598</v>
          </cell>
          <cell r="K13">
            <v>18.929924467705501</v>
          </cell>
          <cell r="L13">
            <v>21.1823384168353</v>
          </cell>
          <cell r="M13">
            <v>23.434752365965199</v>
          </cell>
          <cell r="N13">
            <v>25.687166315094998</v>
          </cell>
          <cell r="Q13">
            <v>16.662163110575598</v>
          </cell>
          <cell r="R13">
            <v>18.914577059705501</v>
          </cell>
          <cell r="S13">
            <v>21.1669910088353</v>
          </cell>
          <cell r="T13">
            <v>23.419404957965199</v>
          </cell>
          <cell r="U13">
            <v>25.671818907095002</v>
          </cell>
          <cell r="X13">
            <v>16.646815702575601</v>
          </cell>
          <cell r="Y13">
            <v>18.8992296517055</v>
          </cell>
          <cell r="Z13">
            <v>21.1516436008353</v>
          </cell>
          <cell r="AA13">
            <v>23.404057549965199</v>
          </cell>
          <cell r="AB13">
            <v>25.656471499095002</v>
          </cell>
        </row>
        <row r="14">
          <cell r="B14">
            <v>20</v>
          </cell>
          <cell r="C14">
            <v>16.394436104353399</v>
          </cell>
          <cell r="D14">
            <v>18.646850053483298</v>
          </cell>
          <cell r="E14">
            <v>20.899264002613101</v>
          </cell>
          <cell r="F14">
            <v>23.151677951743</v>
          </cell>
          <cell r="G14">
            <v>25.4040919008728</v>
          </cell>
          <cell r="J14">
            <v>16.373972893686798</v>
          </cell>
          <cell r="K14">
            <v>18.626386842816597</v>
          </cell>
          <cell r="L14">
            <v>20.8788007919465</v>
          </cell>
          <cell r="M14">
            <v>23.131214741076302</v>
          </cell>
          <cell r="N14">
            <v>25.383628690206201</v>
          </cell>
          <cell r="Q14">
            <v>16.363741288353399</v>
          </cell>
          <cell r="R14">
            <v>18.616155237483301</v>
          </cell>
          <cell r="S14">
            <v>20.868569186613101</v>
          </cell>
          <cell r="T14">
            <v>23.120983135743</v>
          </cell>
          <cell r="U14">
            <v>25.373397084872799</v>
          </cell>
          <cell r="X14">
            <v>16.3535096830201</v>
          </cell>
          <cell r="Y14">
            <v>18.605923632149903</v>
          </cell>
          <cell r="Z14">
            <v>20.858337581279798</v>
          </cell>
          <cell r="AA14">
            <v>23.110751530409601</v>
          </cell>
          <cell r="AB14">
            <v>25.3631654795395</v>
          </cell>
        </row>
        <row r="15">
          <cell r="B15">
            <v>25</v>
          </cell>
          <cell r="C15">
            <v>16.0806668741312</v>
          </cell>
          <cell r="D15">
            <v>18.333080823261</v>
          </cell>
          <cell r="E15">
            <v>20.585494772390899</v>
          </cell>
          <cell r="F15">
            <v>22.837908721520801</v>
          </cell>
          <cell r="G15">
            <v>25.0903226706506</v>
          </cell>
          <cell r="J15">
            <v>16.070435268797901</v>
          </cell>
          <cell r="K15">
            <v>18.3228492179277</v>
          </cell>
          <cell r="L15">
            <v>20.575263167057599</v>
          </cell>
          <cell r="M15">
            <v>22.827677116187402</v>
          </cell>
          <cell r="N15">
            <v>25.080091065317298</v>
          </cell>
          <cell r="Q15">
            <v>16.0653194661312</v>
          </cell>
          <cell r="R15">
            <v>18.317733415260999</v>
          </cell>
          <cell r="S15">
            <v>20.570147364390898</v>
          </cell>
          <cell r="T15">
            <v>22.822561313520801</v>
          </cell>
          <cell r="U15">
            <v>25.0749752626506</v>
          </cell>
          <cell r="X15">
            <v>16.060203663464499</v>
          </cell>
          <cell r="Y15">
            <v>18.312617612594401</v>
          </cell>
          <cell r="Z15">
            <v>20.565031561724201</v>
          </cell>
          <cell r="AA15">
            <v>22.8174455108541</v>
          </cell>
          <cell r="AB15">
            <v>25.069859459983899</v>
          </cell>
        </row>
        <row r="16">
          <cell r="B16">
            <v>30</v>
          </cell>
          <cell r="C16">
            <v>15.766897643908999</v>
          </cell>
          <cell r="D16">
            <v>18.0193115930388</v>
          </cell>
          <cell r="E16">
            <v>20.271725542168699</v>
          </cell>
          <cell r="F16">
            <v>22.524139491298499</v>
          </cell>
          <cell r="G16">
            <v>24.776553440428398</v>
          </cell>
          <cell r="J16">
            <v>15.766897643908999</v>
          </cell>
          <cell r="K16">
            <v>18.0193115930388</v>
          </cell>
          <cell r="L16">
            <v>20.271725542168699</v>
          </cell>
          <cell r="M16">
            <v>22.524139491298499</v>
          </cell>
          <cell r="N16">
            <v>24.776553440428398</v>
          </cell>
          <cell r="Q16">
            <v>15.766897643908999</v>
          </cell>
          <cell r="R16">
            <v>18.0193115930388</v>
          </cell>
          <cell r="S16">
            <v>20.271725542168699</v>
          </cell>
          <cell r="T16">
            <v>22.524139491298499</v>
          </cell>
          <cell r="U16">
            <v>24.776553440428398</v>
          </cell>
          <cell r="X16">
            <v>15.766897643908999</v>
          </cell>
          <cell r="Y16">
            <v>18.0193115930388</v>
          </cell>
          <cell r="Z16">
            <v>20.271725542168699</v>
          </cell>
          <cell r="AA16">
            <v>22.524139491298499</v>
          </cell>
          <cell r="AB16">
            <v>24.776553440428398</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D8B6AF-1A26-4EFC-80A7-D681D167BABC}">
  <dimension ref="A1:P63"/>
  <sheetViews>
    <sheetView zoomScale="50" zoomScaleNormal="80" workbookViewId="0">
      <selection activeCell="V7" sqref="V7"/>
    </sheetView>
  </sheetViews>
  <sheetFormatPr defaultRowHeight="14.4" x14ac:dyDescent="0.55000000000000004"/>
  <cols>
    <col min="2" max="4" width="15.578125" customWidth="1"/>
  </cols>
  <sheetData>
    <row r="1" spans="1:16" x14ac:dyDescent="0.55000000000000004">
      <c r="B1" s="2" t="s">
        <v>20</v>
      </c>
    </row>
    <row r="2" spans="1:16" x14ac:dyDescent="0.55000000000000004">
      <c r="B2" s="1" t="s">
        <v>28</v>
      </c>
      <c r="C2" s="1" t="s">
        <v>0</v>
      </c>
      <c r="D2" s="1" t="s">
        <v>29</v>
      </c>
      <c r="L2" t="s">
        <v>32</v>
      </c>
      <c r="M2" t="s">
        <v>33</v>
      </c>
      <c r="N2" t="s">
        <v>34</v>
      </c>
      <c r="O2" t="s">
        <v>35</v>
      </c>
      <c r="P2" t="s">
        <v>36</v>
      </c>
    </row>
    <row r="3" spans="1:16" x14ac:dyDescent="0.55000000000000004">
      <c r="B3" s="1" t="s">
        <v>1</v>
      </c>
      <c r="C3" s="1" t="s">
        <v>2</v>
      </c>
      <c r="D3" s="1" t="s">
        <v>3</v>
      </c>
      <c r="J3" t="s">
        <v>30</v>
      </c>
      <c r="K3" t="s">
        <v>31</v>
      </c>
      <c r="L3" s="3" t="s">
        <v>4</v>
      </c>
      <c r="M3" s="3" t="s">
        <v>16</v>
      </c>
      <c r="N3" s="3" t="s">
        <v>17</v>
      </c>
      <c r="O3" s="3" t="s">
        <v>18</v>
      </c>
      <c r="P3" s="3" t="s">
        <v>19</v>
      </c>
    </row>
    <row r="4" spans="1:16" x14ac:dyDescent="0.55000000000000004">
      <c r="A4" s="1" t="s">
        <v>49</v>
      </c>
      <c r="B4" s="1" t="s">
        <v>4</v>
      </c>
      <c r="C4" s="1" t="s">
        <v>5</v>
      </c>
      <c r="D4">
        <v>16393819.742586344</v>
      </c>
      <c r="J4" t="s">
        <v>5</v>
      </c>
      <c r="K4">
        <v>0</v>
      </c>
      <c r="L4">
        <f>D4/1000000</f>
        <v>16.393819742586345</v>
      </c>
      <c r="M4">
        <f>D16/1000000</f>
        <v>18.919692862372155</v>
      </c>
      <c r="N4">
        <f>D28/1000000</f>
        <v>21.172106811502005</v>
      </c>
      <c r="O4">
        <f>D40/1000000</f>
        <v>23.424520760631861</v>
      </c>
      <c r="P4">
        <f>D52/1000000</f>
        <v>25.676934709761714</v>
      </c>
    </row>
    <row r="5" spans="1:16" x14ac:dyDescent="0.55000000000000004">
      <c r="A5" s="1" t="s">
        <v>49</v>
      </c>
      <c r="B5" s="1" t="s">
        <v>4</v>
      </c>
      <c r="C5" s="1" t="s">
        <v>6</v>
      </c>
      <c r="D5">
        <v>16605250.793668211</v>
      </c>
      <c r="J5" t="s">
        <v>6</v>
      </c>
      <c r="K5">
        <v>4</v>
      </c>
      <c r="L5">
        <f t="shared" ref="L5:L15" si="0">D5/1000000</f>
        <v>16.605250793668212</v>
      </c>
      <c r="M5">
        <f t="shared" ref="M5:M15" si="1">D17/1000000</f>
        <v>19.114775470727711</v>
      </c>
      <c r="N5">
        <f t="shared" ref="N5:N15" si="2">D29/1000000</f>
        <v>21.367189419857564</v>
      </c>
      <c r="O5">
        <f t="shared" ref="O5:O15" si="3">D41/1000000</f>
        <v>23.61960336898742</v>
      </c>
      <c r="P5">
        <f t="shared" ref="P5:P15" si="4">D53/1000000</f>
        <v>25.872017318117273</v>
      </c>
    </row>
    <row r="6" spans="1:16" x14ac:dyDescent="0.55000000000000004">
      <c r="A6" s="1" t="s">
        <v>49</v>
      </c>
      <c r="B6" s="1" t="s">
        <v>4</v>
      </c>
      <c r="C6" s="1" t="s">
        <v>7</v>
      </c>
      <c r="D6">
        <v>16737395.200594377</v>
      </c>
      <c r="J6" t="s">
        <v>7</v>
      </c>
      <c r="K6">
        <v>6</v>
      </c>
      <c r="L6">
        <f t="shared" si="0"/>
        <v>16.737395200594378</v>
      </c>
      <c r="M6">
        <f t="shared" si="1"/>
        <v>19.212316774905492</v>
      </c>
      <c r="N6">
        <f t="shared" si="2"/>
        <v>21.464730724035345</v>
      </c>
      <c r="O6">
        <f t="shared" si="3"/>
        <v>23.717144673165198</v>
      </c>
      <c r="P6">
        <f t="shared" si="4"/>
        <v>25.96955862229505</v>
      </c>
    </row>
    <row r="7" spans="1:16" x14ac:dyDescent="0.55000000000000004">
      <c r="A7" s="1" t="s">
        <v>49</v>
      </c>
      <c r="B7" s="1" t="s">
        <v>4</v>
      </c>
      <c r="C7" s="1" t="s">
        <v>8</v>
      </c>
      <c r="D7">
        <v>16812085.517552648</v>
      </c>
      <c r="J7" t="s">
        <v>8</v>
      </c>
      <c r="K7">
        <v>7</v>
      </c>
      <c r="L7">
        <f t="shared" si="0"/>
        <v>16.812085517552649</v>
      </c>
      <c r="M7">
        <f t="shared" si="1"/>
        <v>19.261087426994379</v>
      </c>
      <c r="N7">
        <f t="shared" si="2"/>
        <v>21.513501376124232</v>
      </c>
      <c r="O7">
        <f t="shared" si="3"/>
        <v>23.765915325254085</v>
      </c>
      <c r="P7">
        <f t="shared" si="4"/>
        <v>26.018329274383941</v>
      </c>
    </row>
    <row r="8" spans="1:16" x14ac:dyDescent="0.55000000000000004">
      <c r="A8" s="1" t="s">
        <v>49</v>
      </c>
      <c r="B8" s="1" t="s">
        <v>4</v>
      </c>
      <c r="C8" s="1" t="s">
        <v>9</v>
      </c>
      <c r="D8">
        <v>16893565.863325302</v>
      </c>
      <c r="J8" t="s">
        <v>9</v>
      </c>
      <c r="K8">
        <v>8</v>
      </c>
      <c r="L8">
        <f t="shared" si="0"/>
        <v>16.8935658633253</v>
      </c>
      <c r="M8">
        <f t="shared" si="1"/>
        <v>19.309858079083266</v>
      </c>
      <c r="N8">
        <f t="shared" si="2"/>
        <v>21.562272028213116</v>
      </c>
      <c r="O8">
        <f t="shared" si="3"/>
        <v>23.814685977342972</v>
      </c>
      <c r="P8">
        <f t="shared" si="4"/>
        <v>26.067099926472824</v>
      </c>
    </row>
    <row r="9" spans="1:16" x14ac:dyDescent="0.55000000000000004">
      <c r="A9" s="1" t="s">
        <v>49</v>
      </c>
      <c r="B9" s="1" t="s">
        <v>4</v>
      </c>
      <c r="C9" s="1" t="s">
        <v>10</v>
      </c>
      <c r="D9">
        <v>16885892.159325298</v>
      </c>
      <c r="J9" t="s">
        <v>10</v>
      </c>
      <c r="K9">
        <v>9</v>
      </c>
      <c r="L9">
        <f t="shared" si="0"/>
        <v>16.885892159325298</v>
      </c>
      <c r="M9">
        <f t="shared" si="1"/>
        <v>19.251196875172155</v>
      </c>
      <c r="N9">
        <f t="shared" si="2"/>
        <v>21.503610824302008</v>
      </c>
      <c r="O9">
        <f t="shared" si="3"/>
        <v>23.756024773431861</v>
      </c>
      <c r="P9">
        <f t="shared" si="4"/>
        <v>26.008438722561714</v>
      </c>
    </row>
    <row r="10" spans="1:16" x14ac:dyDescent="0.55000000000000004">
      <c r="A10" s="1" t="s">
        <v>49</v>
      </c>
      <c r="B10" s="1" t="s">
        <v>4</v>
      </c>
      <c r="C10" s="1" t="s">
        <v>11</v>
      </c>
      <c r="D10">
        <v>16878218.455325302</v>
      </c>
      <c r="J10" t="s">
        <v>11</v>
      </c>
      <c r="K10">
        <v>10</v>
      </c>
      <c r="L10">
        <f t="shared" si="0"/>
        <v>16.878218455325303</v>
      </c>
      <c r="M10">
        <f t="shared" si="1"/>
        <v>19.192535671261044</v>
      </c>
      <c r="N10">
        <f t="shared" si="2"/>
        <v>21.444949620390901</v>
      </c>
      <c r="O10">
        <f t="shared" si="3"/>
        <v>23.697363569520753</v>
      </c>
      <c r="P10">
        <f t="shared" si="4"/>
        <v>25.949777518650606</v>
      </c>
    </row>
    <row r="11" spans="1:16" x14ac:dyDescent="0.55000000000000004">
      <c r="A11" s="1" t="s">
        <v>49</v>
      </c>
      <c r="B11" s="1" t="s">
        <v>4</v>
      </c>
      <c r="C11" s="1" t="s">
        <v>12</v>
      </c>
      <c r="D11">
        <v>16822799.314308971</v>
      </c>
      <c r="J11" t="s">
        <v>12</v>
      </c>
      <c r="K11">
        <v>12</v>
      </c>
      <c r="L11">
        <f t="shared" si="0"/>
        <v>16.82279931430897</v>
      </c>
      <c r="M11">
        <f t="shared" si="1"/>
        <v>19.075213263438826</v>
      </c>
      <c r="N11">
        <f t="shared" si="2"/>
        <v>21.327627212568675</v>
      </c>
      <c r="O11">
        <f t="shared" si="3"/>
        <v>23.580041161698531</v>
      </c>
      <c r="P11">
        <f t="shared" si="4"/>
        <v>25.832455110828381</v>
      </c>
    </row>
    <row r="12" spans="1:16" x14ac:dyDescent="0.55000000000000004">
      <c r="A12" s="1" t="s">
        <v>49</v>
      </c>
      <c r="B12" s="1" t="s">
        <v>4</v>
      </c>
      <c r="C12" s="1" t="s">
        <v>13</v>
      </c>
      <c r="D12">
        <v>16646815.702575639</v>
      </c>
      <c r="J12" t="s">
        <v>13</v>
      </c>
      <c r="K12">
        <v>15</v>
      </c>
      <c r="L12">
        <f t="shared" si="0"/>
        <v>16.64681570257564</v>
      </c>
      <c r="M12">
        <f t="shared" si="1"/>
        <v>18.89922965170549</v>
      </c>
      <c r="N12">
        <f t="shared" si="2"/>
        <v>21.151643600835342</v>
      </c>
      <c r="O12">
        <f t="shared" si="3"/>
        <v>23.404057549965195</v>
      </c>
      <c r="P12">
        <f t="shared" si="4"/>
        <v>25.656471499095048</v>
      </c>
    </row>
    <row r="13" spans="1:16" x14ac:dyDescent="0.55000000000000004">
      <c r="A13" s="1" t="s">
        <v>49</v>
      </c>
      <c r="B13" s="1" t="s">
        <v>4</v>
      </c>
      <c r="C13" s="1" t="s">
        <v>14</v>
      </c>
      <c r="D13">
        <v>16353509.683020083</v>
      </c>
      <c r="J13" t="s">
        <v>14</v>
      </c>
      <c r="K13">
        <v>20</v>
      </c>
      <c r="L13">
        <f t="shared" si="0"/>
        <v>16.353509683020082</v>
      </c>
      <c r="M13">
        <f t="shared" si="1"/>
        <v>18.605923632149938</v>
      </c>
      <c r="N13">
        <f t="shared" si="2"/>
        <v>20.858337581279788</v>
      </c>
      <c r="O13">
        <f t="shared" si="3"/>
        <v>23.110751530409644</v>
      </c>
      <c r="P13">
        <f t="shared" si="4"/>
        <v>25.363165479539497</v>
      </c>
    </row>
    <row r="14" spans="1:16" x14ac:dyDescent="0.55000000000000004">
      <c r="A14" s="1" t="s">
        <v>49</v>
      </c>
      <c r="B14" s="1" t="s">
        <v>4</v>
      </c>
      <c r="C14" s="1" t="s">
        <v>15</v>
      </c>
      <c r="D14">
        <v>16060203.663464528</v>
      </c>
      <c r="J14" t="s">
        <v>15</v>
      </c>
      <c r="K14">
        <v>25</v>
      </c>
      <c r="L14">
        <f t="shared" si="0"/>
        <v>16.060203663464527</v>
      </c>
      <c r="M14">
        <f t="shared" si="1"/>
        <v>18.312617612594376</v>
      </c>
      <c r="N14">
        <f t="shared" si="2"/>
        <v>20.565031561724229</v>
      </c>
      <c r="O14">
        <f t="shared" si="3"/>
        <v>22.817445510854085</v>
      </c>
      <c r="P14">
        <f t="shared" si="4"/>
        <v>25.069859459983938</v>
      </c>
    </row>
    <row r="15" spans="1:16" x14ac:dyDescent="0.55000000000000004">
      <c r="A15" s="1" t="s">
        <v>49</v>
      </c>
      <c r="B15" s="1" t="s">
        <v>4</v>
      </c>
      <c r="C15" s="1" t="s">
        <v>21</v>
      </c>
      <c r="D15">
        <v>15766897.643908968</v>
      </c>
      <c r="J15" t="s">
        <v>21</v>
      </c>
      <c r="K15">
        <v>30</v>
      </c>
      <c r="L15">
        <f t="shared" si="0"/>
        <v>15.766897643908969</v>
      </c>
      <c r="M15">
        <f t="shared" si="1"/>
        <v>18.019311593038822</v>
      </c>
      <c r="N15">
        <f t="shared" si="2"/>
        <v>20.271725542168674</v>
      </c>
      <c r="O15">
        <f t="shared" si="3"/>
        <v>22.524139491298527</v>
      </c>
      <c r="P15">
        <f t="shared" si="4"/>
        <v>24.77655344042838</v>
      </c>
    </row>
    <row r="16" spans="1:16" x14ac:dyDescent="0.55000000000000004">
      <c r="A16" s="1" t="s">
        <v>49</v>
      </c>
      <c r="B16" s="1" t="s">
        <v>16</v>
      </c>
      <c r="C16" s="1" t="s">
        <v>5</v>
      </c>
      <c r="D16">
        <v>18919692.862372156</v>
      </c>
    </row>
    <row r="17" spans="1:4" x14ac:dyDescent="0.55000000000000004">
      <c r="A17" s="1" t="s">
        <v>49</v>
      </c>
      <c r="B17" s="1" t="s">
        <v>16</v>
      </c>
      <c r="C17" s="1" t="s">
        <v>6</v>
      </c>
      <c r="D17">
        <v>19114775.470727712</v>
      </c>
    </row>
    <row r="18" spans="1:4" x14ac:dyDescent="0.55000000000000004">
      <c r="A18" s="1" t="s">
        <v>49</v>
      </c>
      <c r="B18" s="1" t="s">
        <v>16</v>
      </c>
      <c r="C18" s="1" t="s">
        <v>7</v>
      </c>
      <c r="D18">
        <v>19212316.774905492</v>
      </c>
    </row>
    <row r="19" spans="1:4" x14ac:dyDescent="0.55000000000000004">
      <c r="A19" s="1" t="s">
        <v>49</v>
      </c>
      <c r="B19" s="1" t="s">
        <v>16</v>
      </c>
      <c r="C19" s="1" t="s">
        <v>8</v>
      </c>
      <c r="D19">
        <v>19261087.42699438</v>
      </c>
    </row>
    <row r="20" spans="1:4" x14ac:dyDescent="0.55000000000000004">
      <c r="A20" s="1" t="s">
        <v>49</v>
      </c>
      <c r="B20" s="1" t="s">
        <v>16</v>
      </c>
      <c r="C20" s="1" t="s">
        <v>9</v>
      </c>
      <c r="D20">
        <v>19309858.079083268</v>
      </c>
    </row>
    <row r="21" spans="1:4" x14ac:dyDescent="0.55000000000000004">
      <c r="A21" s="1" t="s">
        <v>49</v>
      </c>
      <c r="B21" s="1" t="s">
        <v>16</v>
      </c>
      <c r="C21" s="1" t="s">
        <v>10</v>
      </c>
      <c r="D21">
        <v>19251196.875172157</v>
      </c>
    </row>
    <row r="22" spans="1:4" x14ac:dyDescent="0.55000000000000004">
      <c r="A22" s="1" t="s">
        <v>49</v>
      </c>
      <c r="B22" s="1" t="s">
        <v>16</v>
      </c>
      <c r="C22" s="1" t="s">
        <v>11</v>
      </c>
      <c r="D22">
        <v>19192535.671261046</v>
      </c>
    </row>
    <row r="23" spans="1:4" x14ac:dyDescent="0.55000000000000004">
      <c r="A23" s="1" t="s">
        <v>49</v>
      </c>
      <c r="B23" s="1" t="s">
        <v>16</v>
      </c>
      <c r="C23" s="1" t="s">
        <v>12</v>
      </c>
      <c r="D23">
        <v>19075213.263438825</v>
      </c>
    </row>
    <row r="24" spans="1:4" x14ac:dyDescent="0.55000000000000004">
      <c r="A24" s="1" t="s">
        <v>49</v>
      </c>
      <c r="B24" s="1" t="s">
        <v>16</v>
      </c>
      <c r="C24" s="1" t="s">
        <v>13</v>
      </c>
      <c r="D24">
        <v>18899229.651705489</v>
      </c>
    </row>
    <row r="25" spans="1:4" x14ac:dyDescent="0.55000000000000004">
      <c r="A25" s="1" t="s">
        <v>49</v>
      </c>
      <c r="B25" s="1" t="s">
        <v>16</v>
      </c>
      <c r="C25" s="1" t="s">
        <v>14</v>
      </c>
      <c r="D25">
        <v>18605923.632149938</v>
      </c>
    </row>
    <row r="26" spans="1:4" x14ac:dyDescent="0.55000000000000004">
      <c r="A26" s="1" t="s">
        <v>49</v>
      </c>
      <c r="B26" s="1" t="s">
        <v>16</v>
      </c>
      <c r="C26" s="1" t="s">
        <v>15</v>
      </c>
      <c r="D26">
        <v>18312617.612594377</v>
      </c>
    </row>
    <row r="27" spans="1:4" x14ac:dyDescent="0.55000000000000004">
      <c r="A27" s="1" t="s">
        <v>49</v>
      </c>
      <c r="B27" s="1" t="s">
        <v>16</v>
      </c>
      <c r="C27" s="1" t="s">
        <v>21</v>
      </c>
      <c r="D27">
        <v>18019311.593038823</v>
      </c>
    </row>
    <row r="28" spans="1:4" x14ac:dyDescent="0.55000000000000004">
      <c r="A28" s="1" t="s">
        <v>49</v>
      </c>
      <c r="B28" s="1" t="s">
        <v>17</v>
      </c>
      <c r="C28" s="1" t="s">
        <v>5</v>
      </c>
      <c r="D28">
        <v>21172106.811502006</v>
      </c>
    </row>
    <row r="29" spans="1:4" x14ac:dyDescent="0.55000000000000004">
      <c r="A29" s="1" t="s">
        <v>49</v>
      </c>
      <c r="B29" s="1" t="s">
        <v>17</v>
      </c>
      <c r="C29" s="1" t="s">
        <v>6</v>
      </c>
      <c r="D29">
        <v>21367189.419857565</v>
      </c>
    </row>
    <row r="30" spans="1:4" x14ac:dyDescent="0.55000000000000004">
      <c r="A30" s="1" t="s">
        <v>49</v>
      </c>
      <c r="B30" s="1" t="s">
        <v>17</v>
      </c>
      <c r="C30" s="1" t="s">
        <v>7</v>
      </c>
      <c r="D30">
        <v>21464730.724035345</v>
      </c>
    </row>
    <row r="31" spans="1:4" x14ac:dyDescent="0.55000000000000004">
      <c r="A31" s="1" t="s">
        <v>49</v>
      </c>
      <c r="B31" s="1" t="s">
        <v>17</v>
      </c>
      <c r="C31" s="1" t="s">
        <v>8</v>
      </c>
      <c r="D31">
        <v>21513501.376124233</v>
      </c>
    </row>
    <row r="32" spans="1:4" x14ac:dyDescent="0.55000000000000004">
      <c r="A32" s="1" t="s">
        <v>49</v>
      </c>
      <c r="B32" s="1" t="s">
        <v>17</v>
      </c>
      <c r="C32" s="1" t="s">
        <v>9</v>
      </c>
      <c r="D32">
        <v>21562272.028213117</v>
      </c>
    </row>
    <row r="33" spans="1:4" x14ac:dyDescent="0.55000000000000004">
      <c r="A33" s="1" t="s">
        <v>49</v>
      </c>
      <c r="B33" s="1" t="s">
        <v>17</v>
      </c>
      <c r="C33" s="1" t="s">
        <v>10</v>
      </c>
      <c r="D33">
        <v>21503610.824302007</v>
      </c>
    </row>
    <row r="34" spans="1:4" x14ac:dyDescent="0.55000000000000004">
      <c r="A34" s="1" t="s">
        <v>49</v>
      </c>
      <c r="B34" s="1" t="s">
        <v>17</v>
      </c>
      <c r="C34" s="1" t="s">
        <v>11</v>
      </c>
      <c r="D34">
        <v>21444949.620390899</v>
      </c>
    </row>
    <row r="35" spans="1:4" x14ac:dyDescent="0.55000000000000004">
      <c r="A35" s="1" t="s">
        <v>49</v>
      </c>
      <c r="B35" s="1" t="s">
        <v>17</v>
      </c>
      <c r="C35" s="1" t="s">
        <v>12</v>
      </c>
      <c r="D35">
        <v>21327627.212568674</v>
      </c>
    </row>
    <row r="36" spans="1:4" x14ac:dyDescent="0.55000000000000004">
      <c r="A36" s="1" t="s">
        <v>49</v>
      </c>
      <c r="B36" s="1" t="s">
        <v>17</v>
      </c>
      <c r="C36" s="1" t="s">
        <v>13</v>
      </c>
      <c r="D36">
        <v>21151643.600835342</v>
      </c>
    </row>
    <row r="37" spans="1:4" x14ac:dyDescent="0.55000000000000004">
      <c r="A37" s="1" t="s">
        <v>49</v>
      </c>
      <c r="B37" s="1" t="s">
        <v>17</v>
      </c>
      <c r="C37" s="1" t="s">
        <v>14</v>
      </c>
      <c r="D37">
        <v>20858337.581279788</v>
      </c>
    </row>
    <row r="38" spans="1:4" x14ac:dyDescent="0.55000000000000004">
      <c r="A38" s="1" t="s">
        <v>49</v>
      </c>
      <c r="B38" s="1" t="s">
        <v>17</v>
      </c>
      <c r="C38" s="1" t="s">
        <v>15</v>
      </c>
      <c r="D38">
        <v>20565031.561724231</v>
      </c>
    </row>
    <row r="39" spans="1:4" x14ac:dyDescent="0.55000000000000004">
      <c r="A39" s="1" t="s">
        <v>49</v>
      </c>
      <c r="B39" s="1" t="s">
        <v>17</v>
      </c>
      <c r="C39" s="1" t="s">
        <v>21</v>
      </c>
      <c r="D39">
        <v>20271725.542168673</v>
      </c>
    </row>
    <row r="40" spans="1:4" x14ac:dyDescent="0.55000000000000004">
      <c r="A40" s="1" t="s">
        <v>49</v>
      </c>
      <c r="B40" s="1" t="s">
        <v>18</v>
      </c>
      <c r="C40" s="1" t="s">
        <v>5</v>
      </c>
      <c r="D40">
        <v>23424520.760631859</v>
      </c>
    </row>
    <row r="41" spans="1:4" x14ac:dyDescent="0.55000000000000004">
      <c r="A41" s="1" t="s">
        <v>49</v>
      </c>
      <c r="B41" s="1" t="s">
        <v>18</v>
      </c>
      <c r="C41" s="1" t="s">
        <v>6</v>
      </c>
      <c r="D41">
        <v>23619603.368987419</v>
      </c>
    </row>
    <row r="42" spans="1:4" x14ac:dyDescent="0.55000000000000004">
      <c r="A42" s="1" t="s">
        <v>49</v>
      </c>
      <c r="B42" s="1" t="s">
        <v>18</v>
      </c>
      <c r="C42" s="1" t="s">
        <v>7</v>
      </c>
      <c r="D42">
        <v>23717144.673165198</v>
      </c>
    </row>
    <row r="43" spans="1:4" x14ac:dyDescent="0.55000000000000004">
      <c r="A43" s="1" t="s">
        <v>49</v>
      </c>
      <c r="B43" s="1" t="s">
        <v>18</v>
      </c>
      <c r="C43" s="1" t="s">
        <v>8</v>
      </c>
      <c r="D43">
        <v>23765915.325254086</v>
      </c>
    </row>
    <row r="44" spans="1:4" x14ac:dyDescent="0.55000000000000004">
      <c r="A44" s="1" t="s">
        <v>49</v>
      </c>
      <c r="B44" s="1" t="s">
        <v>18</v>
      </c>
      <c r="C44" s="1" t="s">
        <v>9</v>
      </c>
      <c r="D44">
        <v>23814685.977342971</v>
      </c>
    </row>
    <row r="45" spans="1:4" x14ac:dyDescent="0.55000000000000004">
      <c r="A45" s="1" t="s">
        <v>49</v>
      </c>
      <c r="B45" s="1" t="s">
        <v>18</v>
      </c>
      <c r="C45" s="1" t="s">
        <v>10</v>
      </c>
      <c r="D45">
        <v>23756024.77343186</v>
      </c>
    </row>
    <row r="46" spans="1:4" x14ac:dyDescent="0.55000000000000004">
      <c r="A46" s="1" t="s">
        <v>49</v>
      </c>
      <c r="B46" s="1" t="s">
        <v>18</v>
      </c>
      <c r="C46" s="1" t="s">
        <v>11</v>
      </c>
      <c r="D46">
        <v>23697363.569520753</v>
      </c>
    </row>
    <row r="47" spans="1:4" x14ac:dyDescent="0.55000000000000004">
      <c r="A47" s="1" t="s">
        <v>49</v>
      </c>
      <c r="B47" s="1" t="s">
        <v>18</v>
      </c>
      <c r="C47" s="1" t="s">
        <v>12</v>
      </c>
      <c r="D47">
        <v>23580041.161698531</v>
      </c>
    </row>
    <row r="48" spans="1:4" x14ac:dyDescent="0.55000000000000004">
      <c r="A48" s="1" t="s">
        <v>49</v>
      </c>
      <c r="B48" s="1" t="s">
        <v>18</v>
      </c>
      <c r="C48" s="1" t="s">
        <v>13</v>
      </c>
      <c r="D48">
        <v>23404057.549965195</v>
      </c>
    </row>
    <row r="49" spans="1:4" x14ac:dyDescent="0.55000000000000004">
      <c r="A49" s="1" t="s">
        <v>49</v>
      </c>
      <c r="B49" s="1" t="s">
        <v>18</v>
      </c>
      <c r="C49" s="1" t="s">
        <v>14</v>
      </c>
      <c r="D49">
        <v>23110751.530409645</v>
      </c>
    </row>
    <row r="50" spans="1:4" x14ac:dyDescent="0.55000000000000004">
      <c r="A50" s="1" t="s">
        <v>49</v>
      </c>
      <c r="B50" s="1" t="s">
        <v>18</v>
      </c>
      <c r="C50" s="1" t="s">
        <v>15</v>
      </c>
      <c r="D50">
        <v>22817445.510854084</v>
      </c>
    </row>
    <row r="51" spans="1:4" x14ac:dyDescent="0.55000000000000004">
      <c r="A51" s="1" t="s">
        <v>49</v>
      </c>
      <c r="B51" s="1" t="s">
        <v>18</v>
      </c>
      <c r="C51" s="1" t="s">
        <v>21</v>
      </c>
      <c r="D51">
        <v>22524139.491298527</v>
      </c>
    </row>
    <row r="52" spans="1:4" x14ac:dyDescent="0.55000000000000004">
      <c r="A52" s="1" t="s">
        <v>49</v>
      </c>
      <c r="B52" s="1" t="s">
        <v>19</v>
      </c>
      <c r="C52" s="1" t="s">
        <v>5</v>
      </c>
      <c r="D52">
        <v>25676934.709761713</v>
      </c>
    </row>
    <row r="53" spans="1:4" x14ac:dyDescent="0.55000000000000004">
      <c r="A53" s="1" t="s">
        <v>49</v>
      </c>
      <c r="B53" s="1" t="s">
        <v>19</v>
      </c>
      <c r="C53" s="1" t="s">
        <v>6</v>
      </c>
      <c r="D53">
        <v>25872017.318117272</v>
      </c>
    </row>
    <row r="54" spans="1:4" x14ac:dyDescent="0.55000000000000004">
      <c r="A54" s="1" t="s">
        <v>49</v>
      </c>
      <c r="B54" s="1" t="s">
        <v>19</v>
      </c>
      <c r="C54" s="1" t="s">
        <v>7</v>
      </c>
      <c r="D54">
        <v>25969558.622295052</v>
      </c>
    </row>
    <row r="55" spans="1:4" x14ac:dyDescent="0.55000000000000004">
      <c r="A55" s="1" t="s">
        <v>49</v>
      </c>
      <c r="B55" s="1" t="s">
        <v>19</v>
      </c>
      <c r="C55" s="1" t="s">
        <v>8</v>
      </c>
      <c r="D55">
        <v>26018329.27438394</v>
      </c>
    </row>
    <row r="56" spans="1:4" x14ac:dyDescent="0.55000000000000004">
      <c r="A56" s="1" t="s">
        <v>49</v>
      </c>
      <c r="B56" s="1" t="s">
        <v>19</v>
      </c>
      <c r="C56" s="1" t="s">
        <v>9</v>
      </c>
      <c r="D56">
        <v>26067099.926472824</v>
      </c>
    </row>
    <row r="57" spans="1:4" x14ac:dyDescent="0.55000000000000004">
      <c r="A57" s="1" t="s">
        <v>49</v>
      </c>
      <c r="B57" s="1" t="s">
        <v>19</v>
      </c>
      <c r="C57" s="1" t="s">
        <v>10</v>
      </c>
      <c r="D57">
        <v>26008438.722561713</v>
      </c>
    </row>
    <row r="58" spans="1:4" x14ac:dyDescent="0.55000000000000004">
      <c r="A58" s="1" t="s">
        <v>49</v>
      </c>
      <c r="B58" s="1" t="s">
        <v>19</v>
      </c>
      <c r="C58" s="1" t="s">
        <v>11</v>
      </c>
      <c r="D58">
        <v>25949777.518650606</v>
      </c>
    </row>
    <row r="59" spans="1:4" x14ac:dyDescent="0.55000000000000004">
      <c r="A59" s="1" t="s">
        <v>49</v>
      </c>
      <c r="B59" s="1" t="s">
        <v>19</v>
      </c>
      <c r="C59" s="1" t="s">
        <v>12</v>
      </c>
      <c r="D59">
        <v>25832455.110828381</v>
      </c>
    </row>
    <row r="60" spans="1:4" x14ac:dyDescent="0.55000000000000004">
      <c r="A60" s="1" t="s">
        <v>49</v>
      </c>
      <c r="B60" s="1" t="s">
        <v>19</v>
      </c>
      <c r="C60" s="1" t="s">
        <v>13</v>
      </c>
      <c r="D60">
        <v>25656471.499095049</v>
      </c>
    </row>
    <row r="61" spans="1:4" x14ac:dyDescent="0.55000000000000004">
      <c r="A61" s="1" t="s">
        <v>49</v>
      </c>
      <c r="B61" s="1" t="s">
        <v>19</v>
      </c>
      <c r="C61" s="1" t="s">
        <v>14</v>
      </c>
      <c r="D61">
        <v>25363165.479539495</v>
      </c>
    </row>
    <row r="62" spans="1:4" x14ac:dyDescent="0.55000000000000004">
      <c r="A62" s="1" t="s">
        <v>49</v>
      </c>
      <c r="B62" s="1" t="s">
        <v>19</v>
      </c>
      <c r="C62" s="1" t="s">
        <v>15</v>
      </c>
      <c r="D62">
        <v>25069859.459983937</v>
      </c>
    </row>
    <row r="63" spans="1:4" x14ac:dyDescent="0.55000000000000004">
      <c r="A63" s="1" t="s">
        <v>49</v>
      </c>
      <c r="B63" s="1" t="s">
        <v>19</v>
      </c>
      <c r="C63" s="1" t="s">
        <v>21</v>
      </c>
      <c r="D63">
        <v>24776553.44042838</v>
      </c>
    </row>
  </sheetData>
  <autoFilter ref="B3:D63" xr:uid="{4F3F0D4D-7587-4FFC-90A0-048CB648F8BD}"/>
  <hyperlinks>
    <hyperlink ref="B1" location="'Table of Contents'!A1" display="TOC" xr:uid="{9BE79BA5-BBFC-4841-8BD8-F1083CAB2FC5}"/>
  </hyperlinks>
  <pageMargins left="0.7" right="0.7" top="0.75" bottom="0.75" header="0.3" footer="0.3"/>
  <pageSetup orientation="portrait" horizontalDpi="300"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127541-D022-4147-8641-FAF1B1EEAE0F}">
  <dimension ref="A1:P63"/>
  <sheetViews>
    <sheetView zoomScale="50" zoomScaleNormal="80" workbookViewId="0">
      <selection activeCell="W7" sqref="W7"/>
    </sheetView>
  </sheetViews>
  <sheetFormatPr defaultRowHeight="14.4" x14ac:dyDescent="0.55000000000000004"/>
  <cols>
    <col min="2" max="4" width="15.578125" customWidth="1"/>
  </cols>
  <sheetData>
    <row r="1" spans="1:16" x14ac:dyDescent="0.55000000000000004">
      <c r="B1" s="2" t="s">
        <v>20</v>
      </c>
    </row>
    <row r="2" spans="1:16" x14ac:dyDescent="0.55000000000000004">
      <c r="B2" s="1" t="s">
        <v>28</v>
      </c>
      <c r="C2" s="1" t="s">
        <v>0</v>
      </c>
      <c r="D2" s="1" t="s">
        <v>29</v>
      </c>
      <c r="L2" t="s">
        <v>32</v>
      </c>
      <c r="M2" t="s">
        <v>33</v>
      </c>
      <c r="N2" t="s">
        <v>34</v>
      </c>
      <c r="O2" t="s">
        <v>35</v>
      </c>
      <c r="P2" t="s">
        <v>36</v>
      </c>
    </row>
    <row r="3" spans="1:16" x14ac:dyDescent="0.55000000000000004">
      <c r="B3" s="1" t="s">
        <v>1</v>
      </c>
      <c r="C3" s="1" t="s">
        <v>2</v>
      </c>
      <c r="D3" s="1" t="s">
        <v>3</v>
      </c>
      <c r="J3" t="s">
        <v>30</v>
      </c>
      <c r="K3" t="s">
        <v>31</v>
      </c>
      <c r="L3" s="3" t="s">
        <v>4</v>
      </c>
      <c r="M3" s="3" t="s">
        <v>16</v>
      </c>
      <c r="N3" s="3" t="s">
        <v>17</v>
      </c>
      <c r="O3" s="3" t="s">
        <v>18</v>
      </c>
      <c r="P3" s="3" t="s">
        <v>19</v>
      </c>
    </row>
    <row r="4" spans="1:16" x14ac:dyDescent="0.55000000000000004">
      <c r="A4" s="1" t="s">
        <v>50</v>
      </c>
      <c r="B4" s="1" t="s">
        <v>4</v>
      </c>
      <c r="C4" s="1" t="s">
        <v>5</v>
      </c>
      <c r="D4">
        <v>16393819.742586344</v>
      </c>
      <c r="J4" t="s">
        <v>5</v>
      </c>
      <c r="K4">
        <v>0</v>
      </c>
      <c r="L4">
        <f>D4/1000000</f>
        <v>16.393819742586345</v>
      </c>
      <c r="M4">
        <f>D16/1000000</f>
        <v>18.919692862372155</v>
      </c>
      <c r="N4">
        <f>D28/1000000</f>
        <v>21.172106811502005</v>
      </c>
      <c r="O4">
        <f>D40/1000000</f>
        <v>23.424520760631861</v>
      </c>
      <c r="P4">
        <f>D52/1000000</f>
        <v>25.676934709761714</v>
      </c>
    </row>
    <row r="5" spans="1:16" x14ac:dyDescent="0.55000000000000004">
      <c r="A5" s="1" t="s">
        <v>50</v>
      </c>
      <c r="B5" s="1" t="s">
        <v>4</v>
      </c>
      <c r="C5" s="1" t="s">
        <v>6</v>
      </c>
      <c r="D5">
        <v>16624730.196129749</v>
      </c>
      <c r="J5" t="s">
        <v>6</v>
      </c>
      <c r="K5">
        <v>4</v>
      </c>
      <c r="L5">
        <f t="shared" ref="L5:L15" si="0">D5/1000000</f>
        <v>16.62473019612975</v>
      </c>
      <c r="M5">
        <f t="shared" ref="M5:M15" si="1">D17/1000000</f>
        <v>19.126030236594378</v>
      </c>
      <c r="N5">
        <f t="shared" ref="N5:N15" si="2">D29/1000000</f>
        <v>21.378444185724231</v>
      </c>
      <c r="O5">
        <f t="shared" ref="O5:O15" si="3">D41/1000000</f>
        <v>23.630858134854087</v>
      </c>
      <c r="P5">
        <f t="shared" ref="P5:P15" si="4">D53/1000000</f>
        <v>25.88327208398394</v>
      </c>
    </row>
    <row r="6" spans="1:16" x14ac:dyDescent="0.55000000000000004">
      <c r="A6" s="1" t="s">
        <v>50</v>
      </c>
      <c r="B6" s="1" t="s">
        <v>4</v>
      </c>
      <c r="C6" s="1" t="s">
        <v>7</v>
      </c>
      <c r="D6">
        <v>16769049.229594378</v>
      </c>
      <c r="J6" t="s">
        <v>7</v>
      </c>
      <c r="K6">
        <v>6</v>
      </c>
      <c r="L6">
        <f t="shared" si="0"/>
        <v>16.769049229594376</v>
      </c>
      <c r="M6">
        <f t="shared" si="1"/>
        <v>19.229198923705489</v>
      </c>
      <c r="N6">
        <f t="shared" si="2"/>
        <v>21.481612872835342</v>
      </c>
      <c r="O6">
        <f t="shared" si="3"/>
        <v>23.734026821965195</v>
      </c>
      <c r="P6">
        <f t="shared" si="4"/>
        <v>25.986440771095047</v>
      </c>
    </row>
    <row r="7" spans="1:16" x14ac:dyDescent="0.55000000000000004">
      <c r="A7" s="1" t="s">
        <v>50</v>
      </c>
      <c r="B7" s="1" t="s">
        <v>4</v>
      </c>
      <c r="C7" s="1" t="s">
        <v>8</v>
      </c>
      <c r="D7">
        <v>16850620.857204821</v>
      </c>
      <c r="J7" t="s">
        <v>8</v>
      </c>
      <c r="K7">
        <v>7</v>
      </c>
      <c r="L7">
        <f t="shared" si="0"/>
        <v>16.85062085720482</v>
      </c>
      <c r="M7">
        <f t="shared" si="1"/>
        <v>19.280783267261047</v>
      </c>
      <c r="N7">
        <f t="shared" si="2"/>
        <v>21.533197216390899</v>
      </c>
      <c r="O7">
        <f t="shared" si="3"/>
        <v>23.785611165520752</v>
      </c>
      <c r="P7">
        <f t="shared" si="4"/>
        <v>26.038025114650608</v>
      </c>
    </row>
    <row r="8" spans="1:16" x14ac:dyDescent="0.55000000000000004">
      <c r="A8" s="1" t="s">
        <v>50</v>
      </c>
      <c r="B8" s="1" t="s">
        <v>4</v>
      </c>
      <c r="C8" s="1" t="s">
        <v>9</v>
      </c>
      <c r="D8">
        <v>16939608.087325305</v>
      </c>
      <c r="J8" t="s">
        <v>9</v>
      </c>
      <c r="K8">
        <v>8</v>
      </c>
      <c r="L8">
        <f t="shared" si="0"/>
        <v>16.939608087325304</v>
      </c>
      <c r="M8">
        <f t="shared" si="1"/>
        <v>19.3323676108166</v>
      </c>
      <c r="N8">
        <f t="shared" si="2"/>
        <v>21.58478155994645</v>
      </c>
      <c r="O8">
        <f t="shared" si="3"/>
        <v>23.837195509076306</v>
      </c>
      <c r="P8">
        <f t="shared" si="4"/>
        <v>26.089609458206159</v>
      </c>
    </row>
    <row r="9" spans="1:16" x14ac:dyDescent="0.55000000000000004">
      <c r="A9" s="1" t="s">
        <v>50</v>
      </c>
      <c r="B9" s="1" t="s">
        <v>4</v>
      </c>
      <c r="C9" s="1" t="s">
        <v>10</v>
      </c>
      <c r="D9">
        <v>16933852.8093253</v>
      </c>
      <c r="J9" t="s">
        <v>10</v>
      </c>
      <c r="K9">
        <v>9</v>
      </c>
      <c r="L9">
        <f t="shared" si="0"/>
        <v>16.933852809325302</v>
      </c>
      <c r="M9">
        <f t="shared" si="1"/>
        <v>19.272683246372157</v>
      </c>
      <c r="N9">
        <f t="shared" si="2"/>
        <v>21.525097195502006</v>
      </c>
      <c r="O9">
        <f t="shared" si="3"/>
        <v>23.777511144631859</v>
      </c>
      <c r="P9">
        <f t="shared" si="4"/>
        <v>26.029925093761712</v>
      </c>
    </row>
    <row r="10" spans="1:16" x14ac:dyDescent="0.55000000000000004">
      <c r="A10" s="1" t="s">
        <v>50</v>
      </c>
      <c r="B10" s="1" t="s">
        <v>4</v>
      </c>
      <c r="C10" s="1" t="s">
        <v>11</v>
      </c>
      <c r="D10">
        <v>16928097.531325303</v>
      </c>
      <c r="J10" t="s">
        <v>11</v>
      </c>
      <c r="K10">
        <v>10</v>
      </c>
      <c r="L10">
        <f t="shared" si="0"/>
        <v>16.928097531325303</v>
      </c>
      <c r="M10">
        <f t="shared" si="1"/>
        <v>19.212998881927714</v>
      </c>
      <c r="N10">
        <f t="shared" si="2"/>
        <v>21.465412831057566</v>
      </c>
      <c r="O10">
        <f t="shared" si="3"/>
        <v>23.717826780187419</v>
      </c>
      <c r="P10">
        <f t="shared" si="4"/>
        <v>25.970240729317275</v>
      </c>
    </row>
    <row r="11" spans="1:16" x14ac:dyDescent="0.55000000000000004">
      <c r="A11" s="1" t="s">
        <v>50</v>
      </c>
      <c r="B11" s="1" t="s">
        <v>4</v>
      </c>
      <c r="C11" s="1" t="s">
        <v>12</v>
      </c>
      <c r="D11">
        <v>16841216.203908972</v>
      </c>
      <c r="J11" t="s">
        <v>12</v>
      </c>
      <c r="K11">
        <v>12</v>
      </c>
      <c r="L11">
        <f t="shared" si="0"/>
        <v>16.841216203908971</v>
      </c>
      <c r="M11">
        <f t="shared" si="1"/>
        <v>19.093630153038827</v>
      </c>
      <c r="N11">
        <f t="shared" si="2"/>
        <v>21.346044102168676</v>
      </c>
      <c r="O11">
        <f t="shared" si="3"/>
        <v>23.598458051298532</v>
      </c>
      <c r="P11">
        <f t="shared" si="4"/>
        <v>25.850872000428382</v>
      </c>
    </row>
    <row r="12" spans="1:16" x14ac:dyDescent="0.55000000000000004">
      <c r="A12" s="1" t="s">
        <v>50</v>
      </c>
      <c r="B12" s="1" t="s">
        <v>4</v>
      </c>
      <c r="C12" s="1" t="s">
        <v>13</v>
      </c>
      <c r="D12">
        <v>16662163.110575639</v>
      </c>
      <c r="J12" t="s">
        <v>13</v>
      </c>
      <c r="K12">
        <v>15</v>
      </c>
      <c r="L12">
        <f t="shared" si="0"/>
        <v>16.662163110575637</v>
      </c>
      <c r="M12">
        <f t="shared" si="1"/>
        <v>18.91457705970549</v>
      </c>
      <c r="N12">
        <f t="shared" si="2"/>
        <v>21.166991008835343</v>
      </c>
      <c r="O12">
        <f t="shared" si="3"/>
        <v>23.419404957965195</v>
      </c>
      <c r="P12">
        <f t="shared" si="4"/>
        <v>25.671818907095048</v>
      </c>
    </row>
    <row r="13" spans="1:16" x14ac:dyDescent="0.55000000000000004">
      <c r="A13" s="1" t="s">
        <v>50</v>
      </c>
      <c r="B13" s="1" t="s">
        <v>4</v>
      </c>
      <c r="C13" s="1" t="s">
        <v>14</v>
      </c>
      <c r="D13">
        <v>16363741.288353417</v>
      </c>
      <c r="J13" t="s">
        <v>14</v>
      </c>
      <c r="K13">
        <v>20</v>
      </c>
      <c r="L13">
        <f t="shared" si="0"/>
        <v>16.363741288353417</v>
      </c>
      <c r="M13">
        <f t="shared" si="1"/>
        <v>18.61615523748327</v>
      </c>
      <c r="N13">
        <f t="shared" si="2"/>
        <v>20.868569186613119</v>
      </c>
      <c r="O13">
        <f t="shared" si="3"/>
        <v>23.120983135742978</v>
      </c>
      <c r="P13">
        <f t="shared" si="4"/>
        <v>25.373397084872828</v>
      </c>
    </row>
    <row r="14" spans="1:16" x14ac:dyDescent="0.55000000000000004">
      <c r="A14" s="1" t="s">
        <v>50</v>
      </c>
      <c r="B14" s="1" t="s">
        <v>4</v>
      </c>
      <c r="C14" s="1" t="s">
        <v>15</v>
      </c>
      <c r="D14">
        <v>16065319.466131194</v>
      </c>
      <c r="J14" t="s">
        <v>15</v>
      </c>
      <c r="K14">
        <v>25</v>
      </c>
      <c r="L14">
        <f t="shared" si="0"/>
        <v>16.065319466131193</v>
      </c>
      <c r="M14">
        <f t="shared" si="1"/>
        <v>18.317733415261046</v>
      </c>
      <c r="N14">
        <f t="shared" si="2"/>
        <v>20.570147364390898</v>
      </c>
      <c r="O14">
        <f t="shared" si="3"/>
        <v>22.822561313520751</v>
      </c>
      <c r="P14">
        <f t="shared" si="4"/>
        <v>25.074975262650604</v>
      </c>
    </row>
    <row r="15" spans="1:16" x14ac:dyDescent="0.55000000000000004">
      <c r="A15" s="1" t="s">
        <v>50</v>
      </c>
      <c r="B15" s="1" t="s">
        <v>4</v>
      </c>
      <c r="C15" s="1" t="s">
        <v>21</v>
      </c>
      <c r="D15">
        <v>15766897.643908968</v>
      </c>
      <c r="J15" t="s">
        <v>21</v>
      </c>
      <c r="K15">
        <v>30</v>
      </c>
      <c r="L15">
        <f t="shared" si="0"/>
        <v>15.766897643908969</v>
      </c>
      <c r="M15">
        <f t="shared" si="1"/>
        <v>18.019311593038822</v>
      </c>
      <c r="N15">
        <f t="shared" si="2"/>
        <v>20.271725542168674</v>
      </c>
      <c r="O15">
        <f t="shared" si="3"/>
        <v>22.524139491298527</v>
      </c>
      <c r="P15">
        <f t="shared" si="4"/>
        <v>24.77655344042838</v>
      </c>
    </row>
    <row r="16" spans="1:16" x14ac:dyDescent="0.55000000000000004">
      <c r="A16" s="1" t="s">
        <v>50</v>
      </c>
      <c r="B16" s="1" t="s">
        <v>16</v>
      </c>
      <c r="C16" s="1" t="s">
        <v>5</v>
      </c>
      <c r="D16">
        <v>18919692.862372156</v>
      </c>
    </row>
    <row r="17" spans="1:4" x14ac:dyDescent="0.55000000000000004">
      <c r="A17" s="1" t="s">
        <v>50</v>
      </c>
      <c r="B17" s="1" t="s">
        <v>16</v>
      </c>
      <c r="C17" s="1" t="s">
        <v>6</v>
      </c>
      <c r="D17">
        <v>19126030.236594379</v>
      </c>
    </row>
    <row r="18" spans="1:4" x14ac:dyDescent="0.55000000000000004">
      <c r="A18" s="1" t="s">
        <v>50</v>
      </c>
      <c r="B18" s="1" t="s">
        <v>16</v>
      </c>
      <c r="C18" s="1" t="s">
        <v>7</v>
      </c>
      <c r="D18">
        <v>19229198.923705488</v>
      </c>
    </row>
    <row r="19" spans="1:4" x14ac:dyDescent="0.55000000000000004">
      <c r="A19" s="1" t="s">
        <v>50</v>
      </c>
      <c r="B19" s="1" t="s">
        <v>16</v>
      </c>
      <c r="C19" s="1" t="s">
        <v>8</v>
      </c>
      <c r="D19">
        <v>19280783.267261047</v>
      </c>
    </row>
    <row r="20" spans="1:4" x14ac:dyDescent="0.55000000000000004">
      <c r="A20" s="1" t="s">
        <v>50</v>
      </c>
      <c r="B20" s="1" t="s">
        <v>16</v>
      </c>
      <c r="C20" s="1" t="s">
        <v>9</v>
      </c>
      <c r="D20">
        <v>19332367.610816602</v>
      </c>
    </row>
    <row r="21" spans="1:4" x14ac:dyDescent="0.55000000000000004">
      <c r="A21" s="1" t="s">
        <v>50</v>
      </c>
      <c r="B21" s="1" t="s">
        <v>16</v>
      </c>
      <c r="C21" s="1" t="s">
        <v>10</v>
      </c>
      <c r="D21">
        <v>19272683.246372156</v>
      </c>
    </row>
    <row r="22" spans="1:4" x14ac:dyDescent="0.55000000000000004">
      <c r="A22" s="1" t="s">
        <v>50</v>
      </c>
      <c r="B22" s="1" t="s">
        <v>16</v>
      </c>
      <c r="C22" s="1" t="s">
        <v>11</v>
      </c>
      <c r="D22">
        <v>19212998.881927714</v>
      </c>
    </row>
    <row r="23" spans="1:4" x14ac:dyDescent="0.55000000000000004">
      <c r="A23" s="1" t="s">
        <v>50</v>
      </c>
      <c r="B23" s="1" t="s">
        <v>16</v>
      </c>
      <c r="C23" s="1" t="s">
        <v>12</v>
      </c>
      <c r="D23">
        <v>19093630.153038826</v>
      </c>
    </row>
    <row r="24" spans="1:4" x14ac:dyDescent="0.55000000000000004">
      <c r="A24" s="1" t="s">
        <v>50</v>
      </c>
      <c r="B24" s="1" t="s">
        <v>16</v>
      </c>
      <c r="C24" s="1" t="s">
        <v>13</v>
      </c>
      <c r="D24">
        <v>18914577.059705488</v>
      </c>
    </row>
    <row r="25" spans="1:4" x14ac:dyDescent="0.55000000000000004">
      <c r="A25" s="1" t="s">
        <v>50</v>
      </c>
      <c r="B25" s="1" t="s">
        <v>16</v>
      </c>
      <c r="C25" s="1" t="s">
        <v>14</v>
      </c>
      <c r="D25">
        <v>18616155.23748327</v>
      </c>
    </row>
    <row r="26" spans="1:4" x14ac:dyDescent="0.55000000000000004">
      <c r="A26" s="1" t="s">
        <v>50</v>
      </c>
      <c r="B26" s="1" t="s">
        <v>16</v>
      </c>
      <c r="C26" s="1" t="s">
        <v>15</v>
      </c>
      <c r="D26">
        <v>18317733.415261045</v>
      </c>
    </row>
    <row r="27" spans="1:4" x14ac:dyDescent="0.55000000000000004">
      <c r="A27" s="1" t="s">
        <v>50</v>
      </c>
      <c r="B27" s="1" t="s">
        <v>16</v>
      </c>
      <c r="C27" s="1" t="s">
        <v>21</v>
      </c>
      <c r="D27">
        <v>18019311.593038823</v>
      </c>
    </row>
    <row r="28" spans="1:4" x14ac:dyDescent="0.55000000000000004">
      <c r="A28" s="1" t="s">
        <v>50</v>
      </c>
      <c r="B28" s="1" t="s">
        <v>17</v>
      </c>
      <c r="C28" s="1" t="s">
        <v>5</v>
      </c>
      <c r="D28">
        <v>21172106.811502006</v>
      </c>
    </row>
    <row r="29" spans="1:4" x14ac:dyDescent="0.55000000000000004">
      <c r="A29" s="1" t="s">
        <v>50</v>
      </c>
      <c r="B29" s="1" t="s">
        <v>17</v>
      </c>
      <c r="C29" s="1" t="s">
        <v>6</v>
      </c>
      <c r="D29">
        <v>21378444.185724232</v>
      </c>
    </row>
    <row r="30" spans="1:4" x14ac:dyDescent="0.55000000000000004">
      <c r="A30" s="1" t="s">
        <v>50</v>
      </c>
      <c r="B30" s="1" t="s">
        <v>17</v>
      </c>
      <c r="C30" s="1" t="s">
        <v>7</v>
      </c>
      <c r="D30">
        <v>21481612.872835342</v>
      </c>
    </row>
    <row r="31" spans="1:4" x14ac:dyDescent="0.55000000000000004">
      <c r="A31" s="1" t="s">
        <v>50</v>
      </c>
      <c r="B31" s="1" t="s">
        <v>17</v>
      </c>
      <c r="C31" s="1" t="s">
        <v>8</v>
      </c>
      <c r="D31">
        <v>21533197.2163909</v>
      </c>
    </row>
    <row r="32" spans="1:4" x14ac:dyDescent="0.55000000000000004">
      <c r="A32" s="1" t="s">
        <v>50</v>
      </c>
      <c r="B32" s="1" t="s">
        <v>17</v>
      </c>
      <c r="C32" s="1" t="s">
        <v>9</v>
      </c>
      <c r="D32">
        <v>21584781.559946451</v>
      </c>
    </row>
    <row r="33" spans="1:4" x14ac:dyDescent="0.55000000000000004">
      <c r="A33" s="1" t="s">
        <v>50</v>
      </c>
      <c r="B33" s="1" t="s">
        <v>17</v>
      </c>
      <c r="C33" s="1" t="s">
        <v>10</v>
      </c>
      <c r="D33">
        <v>21525097.195502006</v>
      </c>
    </row>
    <row r="34" spans="1:4" x14ac:dyDescent="0.55000000000000004">
      <c r="A34" s="1" t="s">
        <v>50</v>
      </c>
      <c r="B34" s="1" t="s">
        <v>17</v>
      </c>
      <c r="C34" s="1" t="s">
        <v>11</v>
      </c>
      <c r="D34">
        <v>21465412.831057567</v>
      </c>
    </row>
    <row r="35" spans="1:4" x14ac:dyDescent="0.55000000000000004">
      <c r="A35" s="1" t="s">
        <v>50</v>
      </c>
      <c r="B35" s="1" t="s">
        <v>17</v>
      </c>
      <c r="C35" s="1" t="s">
        <v>12</v>
      </c>
      <c r="D35">
        <v>21346044.102168676</v>
      </c>
    </row>
    <row r="36" spans="1:4" x14ac:dyDescent="0.55000000000000004">
      <c r="A36" s="1" t="s">
        <v>50</v>
      </c>
      <c r="B36" s="1" t="s">
        <v>17</v>
      </c>
      <c r="C36" s="1" t="s">
        <v>13</v>
      </c>
      <c r="D36">
        <v>21166991.008835342</v>
      </c>
    </row>
    <row r="37" spans="1:4" x14ac:dyDescent="0.55000000000000004">
      <c r="A37" s="1" t="s">
        <v>50</v>
      </c>
      <c r="B37" s="1" t="s">
        <v>17</v>
      </c>
      <c r="C37" s="1" t="s">
        <v>14</v>
      </c>
      <c r="D37">
        <v>20868569.18661312</v>
      </c>
    </row>
    <row r="38" spans="1:4" x14ac:dyDescent="0.55000000000000004">
      <c r="A38" s="1" t="s">
        <v>50</v>
      </c>
      <c r="B38" s="1" t="s">
        <v>17</v>
      </c>
      <c r="C38" s="1" t="s">
        <v>15</v>
      </c>
      <c r="D38">
        <v>20570147.364390898</v>
      </c>
    </row>
    <row r="39" spans="1:4" x14ac:dyDescent="0.55000000000000004">
      <c r="A39" s="1" t="s">
        <v>50</v>
      </c>
      <c r="B39" s="1" t="s">
        <v>17</v>
      </c>
      <c r="C39" s="1" t="s">
        <v>21</v>
      </c>
      <c r="D39">
        <v>20271725.542168673</v>
      </c>
    </row>
    <row r="40" spans="1:4" x14ac:dyDescent="0.55000000000000004">
      <c r="A40" s="1" t="s">
        <v>50</v>
      </c>
      <c r="B40" s="1" t="s">
        <v>18</v>
      </c>
      <c r="C40" s="1" t="s">
        <v>5</v>
      </c>
      <c r="D40">
        <v>23424520.760631859</v>
      </c>
    </row>
    <row r="41" spans="1:4" x14ac:dyDescent="0.55000000000000004">
      <c r="A41" s="1" t="s">
        <v>50</v>
      </c>
      <c r="B41" s="1" t="s">
        <v>18</v>
      </c>
      <c r="C41" s="1" t="s">
        <v>6</v>
      </c>
      <c r="D41">
        <v>23630858.134854086</v>
      </c>
    </row>
    <row r="42" spans="1:4" x14ac:dyDescent="0.55000000000000004">
      <c r="A42" s="1" t="s">
        <v>50</v>
      </c>
      <c r="B42" s="1" t="s">
        <v>18</v>
      </c>
      <c r="C42" s="1" t="s">
        <v>7</v>
      </c>
      <c r="D42">
        <v>23734026.821965195</v>
      </c>
    </row>
    <row r="43" spans="1:4" x14ac:dyDescent="0.55000000000000004">
      <c r="A43" s="1" t="s">
        <v>50</v>
      </c>
      <c r="B43" s="1" t="s">
        <v>18</v>
      </c>
      <c r="C43" s="1" t="s">
        <v>8</v>
      </c>
      <c r="D43">
        <v>23785611.165520754</v>
      </c>
    </row>
    <row r="44" spans="1:4" x14ac:dyDescent="0.55000000000000004">
      <c r="A44" s="1" t="s">
        <v>50</v>
      </c>
      <c r="B44" s="1" t="s">
        <v>18</v>
      </c>
      <c r="C44" s="1" t="s">
        <v>9</v>
      </c>
      <c r="D44">
        <v>23837195.509076305</v>
      </c>
    </row>
    <row r="45" spans="1:4" x14ac:dyDescent="0.55000000000000004">
      <c r="A45" s="1" t="s">
        <v>50</v>
      </c>
      <c r="B45" s="1" t="s">
        <v>18</v>
      </c>
      <c r="C45" s="1" t="s">
        <v>10</v>
      </c>
      <c r="D45">
        <v>23777511.144631859</v>
      </c>
    </row>
    <row r="46" spans="1:4" x14ac:dyDescent="0.55000000000000004">
      <c r="A46" s="1" t="s">
        <v>50</v>
      </c>
      <c r="B46" s="1" t="s">
        <v>18</v>
      </c>
      <c r="C46" s="1" t="s">
        <v>11</v>
      </c>
      <c r="D46">
        <v>23717826.780187421</v>
      </c>
    </row>
    <row r="47" spans="1:4" x14ac:dyDescent="0.55000000000000004">
      <c r="A47" s="1" t="s">
        <v>50</v>
      </c>
      <c r="B47" s="1" t="s">
        <v>18</v>
      </c>
      <c r="C47" s="1" t="s">
        <v>12</v>
      </c>
      <c r="D47">
        <v>23598458.051298533</v>
      </c>
    </row>
    <row r="48" spans="1:4" x14ac:dyDescent="0.55000000000000004">
      <c r="A48" s="1" t="s">
        <v>50</v>
      </c>
      <c r="B48" s="1" t="s">
        <v>18</v>
      </c>
      <c r="C48" s="1" t="s">
        <v>13</v>
      </c>
      <c r="D48">
        <v>23419404.957965195</v>
      </c>
    </row>
    <row r="49" spans="1:4" x14ac:dyDescent="0.55000000000000004">
      <c r="A49" s="1" t="s">
        <v>50</v>
      </c>
      <c r="B49" s="1" t="s">
        <v>18</v>
      </c>
      <c r="C49" s="1" t="s">
        <v>14</v>
      </c>
      <c r="D49">
        <v>23120983.135742977</v>
      </c>
    </row>
    <row r="50" spans="1:4" x14ac:dyDescent="0.55000000000000004">
      <c r="A50" s="1" t="s">
        <v>50</v>
      </c>
      <c r="B50" s="1" t="s">
        <v>18</v>
      </c>
      <c r="C50" s="1" t="s">
        <v>15</v>
      </c>
      <c r="D50">
        <v>22822561.313520752</v>
      </c>
    </row>
    <row r="51" spans="1:4" x14ac:dyDescent="0.55000000000000004">
      <c r="A51" s="1" t="s">
        <v>50</v>
      </c>
      <c r="B51" s="1" t="s">
        <v>18</v>
      </c>
      <c r="C51" s="1" t="s">
        <v>21</v>
      </c>
      <c r="D51">
        <v>22524139.491298527</v>
      </c>
    </row>
    <row r="52" spans="1:4" x14ac:dyDescent="0.55000000000000004">
      <c r="A52" s="1" t="s">
        <v>50</v>
      </c>
      <c r="B52" s="1" t="s">
        <v>19</v>
      </c>
      <c r="C52" s="1" t="s">
        <v>5</v>
      </c>
      <c r="D52">
        <v>25676934.709761713</v>
      </c>
    </row>
    <row r="53" spans="1:4" x14ac:dyDescent="0.55000000000000004">
      <c r="A53" s="1" t="s">
        <v>50</v>
      </c>
      <c r="B53" s="1" t="s">
        <v>19</v>
      </c>
      <c r="C53" s="1" t="s">
        <v>6</v>
      </c>
      <c r="D53">
        <v>25883272.083983939</v>
      </c>
    </row>
    <row r="54" spans="1:4" x14ac:dyDescent="0.55000000000000004">
      <c r="A54" s="1" t="s">
        <v>50</v>
      </c>
      <c r="B54" s="1" t="s">
        <v>19</v>
      </c>
      <c r="C54" s="1" t="s">
        <v>7</v>
      </c>
      <c r="D54">
        <v>25986440.771095049</v>
      </c>
    </row>
    <row r="55" spans="1:4" x14ac:dyDescent="0.55000000000000004">
      <c r="A55" s="1" t="s">
        <v>50</v>
      </c>
      <c r="B55" s="1" t="s">
        <v>19</v>
      </c>
      <c r="C55" s="1" t="s">
        <v>8</v>
      </c>
      <c r="D55">
        <v>26038025.114650607</v>
      </c>
    </row>
    <row r="56" spans="1:4" x14ac:dyDescent="0.55000000000000004">
      <c r="A56" s="1" t="s">
        <v>50</v>
      </c>
      <c r="B56" s="1" t="s">
        <v>19</v>
      </c>
      <c r="C56" s="1" t="s">
        <v>9</v>
      </c>
      <c r="D56">
        <v>26089609.458206158</v>
      </c>
    </row>
    <row r="57" spans="1:4" x14ac:dyDescent="0.55000000000000004">
      <c r="A57" s="1" t="s">
        <v>50</v>
      </c>
      <c r="B57" s="1" t="s">
        <v>19</v>
      </c>
      <c r="C57" s="1" t="s">
        <v>10</v>
      </c>
      <c r="D57">
        <v>26029925.093761712</v>
      </c>
    </row>
    <row r="58" spans="1:4" x14ac:dyDescent="0.55000000000000004">
      <c r="A58" s="1" t="s">
        <v>50</v>
      </c>
      <c r="B58" s="1" t="s">
        <v>19</v>
      </c>
      <c r="C58" s="1" t="s">
        <v>11</v>
      </c>
      <c r="D58">
        <v>25970240.729317274</v>
      </c>
    </row>
    <row r="59" spans="1:4" x14ac:dyDescent="0.55000000000000004">
      <c r="A59" s="1" t="s">
        <v>50</v>
      </c>
      <c r="B59" s="1" t="s">
        <v>19</v>
      </c>
      <c r="C59" s="1" t="s">
        <v>12</v>
      </c>
      <c r="D59">
        <v>25850872.000428382</v>
      </c>
    </row>
    <row r="60" spans="1:4" x14ac:dyDescent="0.55000000000000004">
      <c r="A60" s="1" t="s">
        <v>50</v>
      </c>
      <c r="B60" s="1" t="s">
        <v>19</v>
      </c>
      <c r="C60" s="1" t="s">
        <v>13</v>
      </c>
      <c r="D60">
        <v>25671818.907095049</v>
      </c>
    </row>
    <row r="61" spans="1:4" x14ac:dyDescent="0.55000000000000004">
      <c r="A61" s="1" t="s">
        <v>50</v>
      </c>
      <c r="B61" s="1" t="s">
        <v>19</v>
      </c>
      <c r="C61" s="1" t="s">
        <v>14</v>
      </c>
      <c r="D61">
        <v>25373397.084872827</v>
      </c>
    </row>
    <row r="62" spans="1:4" x14ac:dyDescent="0.55000000000000004">
      <c r="A62" s="1" t="s">
        <v>50</v>
      </c>
      <c r="B62" s="1" t="s">
        <v>19</v>
      </c>
      <c r="C62" s="1" t="s">
        <v>15</v>
      </c>
      <c r="D62">
        <v>25074975.262650605</v>
      </c>
    </row>
    <row r="63" spans="1:4" x14ac:dyDescent="0.55000000000000004">
      <c r="A63" s="1" t="s">
        <v>50</v>
      </c>
      <c r="B63" s="1" t="s">
        <v>19</v>
      </c>
      <c r="C63" s="1" t="s">
        <v>21</v>
      </c>
      <c r="D63">
        <v>24776553.44042838</v>
      </c>
    </row>
  </sheetData>
  <autoFilter ref="B3:D63" xr:uid="{4F3F0D4D-7587-4FFC-90A0-048CB648F8BD}"/>
  <hyperlinks>
    <hyperlink ref="B1" location="'Table of Contents'!A1" display="TOC" xr:uid="{65ECE851-F534-4A05-A069-80121E4404E3}"/>
  </hyperlinks>
  <pageMargins left="0.7" right="0.7" top="0.75" bottom="0.75" header="0.3" footer="0.3"/>
  <pageSetup orientation="portrait" horizontalDpi="300" verticalDpi="3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02C41C-EE33-4539-B054-FF117C9DD5CF}">
  <dimension ref="A1:P63"/>
  <sheetViews>
    <sheetView zoomScale="50" zoomScaleNormal="80" workbookViewId="0">
      <selection activeCell="X10" sqref="X10"/>
    </sheetView>
  </sheetViews>
  <sheetFormatPr defaultRowHeight="14.4" x14ac:dyDescent="0.55000000000000004"/>
  <cols>
    <col min="2" max="4" width="15.578125" customWidth="1"/>
  </cols>
  <sheetData>
    <row r="1" spans="1:16" x14ac:dyDescent="0.55000000000000004">
      <c r="B1" s="2" t="s">
        <v>20</v>
      </c>
    </row>
    <row r="2" spans="1:16" x14ac:dyDescent="0.55000000000000004">
      <c r="B2" s="1" t="s">
        <v>28</v>
      </c>
      <c r="C2" s="1" t="s">
        <v>0</v>
      </c>
      <c r="D2" s="1" t="s">
        <v>29</v>
      </c>
      <c r="L2" t="s">
        <v>32</v>
      </c>
      <c r="M2" t="s">
        <v>33</v>
      </c>
      <c r="N2" t="s">
        <v>34</v>
      </c>
      <c r="O2" t="s">
        <v>35</v>
      </c>
      <c r="P2" t="s">
        <v>36</v>
      </c>
    </row>
    <row r="3" spans="1:16" x14ac:dyDescent="0.55000000000000004">
      <c r="B3" s="1" t="s">
        <v>1</v>
      </c>
      <c r="C3" s="1" t="s">
        <v>2</v>
      </c>
      <c r="D3" s="1" t="s">
        <v>3</v>
      </c>
      <c r="J3" t="s">
        <v>30</v>
      </c>
      <c r="K3" t="s">
        <v>31</v>
      </c>
      <c r="L3" s="3" t="s">
        <v>4</v>
      </c>
      <c r="M3" s="3" t="s">
        <v>16</v>
      </c>
      <c r="N3" s="3" t="s">
        <v>17</v>
      </c>
      <c r="O3" s="3" t="s">
        <v>18</v>
      </c>
      <c r="P3" s="3" t="s">
        <v>19</v>
      </c>
    </row>
    <row r="4" spans="1:16" x14ac:dyDescent="0.55000000000000004">
      <c r="A4" s="1" t="s">
        <v>51</v>
      </c>
      <c r="B4" s="1" t="s">
        <v>4</v>
      </c>
      <c r="C4" s="1" t="s">
        <v>5</v>
      </c>
      <c r="D4">
        <v>16393819.742586344</v>
      </c>
      <c r="J4" t="s">
        <v>5</v>
      </c>
      <c r="K4">
        <v>0</v>
      </c>
      <c r="L4">
        <f>D4/1000000</f>
        <v>16.393819742586345</v>
      </c>
      <c r="M4">
        <f>D16/1000000</f>
        <v>18.919692862372155</v>
      </c>
      <c r="N4">
        <f>D28/1000000</f>
        <v>21.172106811502005</v>
      </c>
      <c r="O4">
        <f>D40/1000000</f>
        <v>23.424520760631861</v>
      </c>
      <c r="P4">
        <f>D52/1000000</f>
        <v>25.676934709761714</v>
      </c>
    </row>
    <row r="5" spans="1:16" x14ac:dyDescent="0.55000000000000004">
      <c r="A5" s="1" t="s">
        <v>51</v>
      </c>
      <c r="B5" s="1" t="s">
        <v>4</v>
      </c>
      <c r="C5" s="1" t="s">
        <v>6</v>
      </c>
      <c r="D5">
        <v>16683168.403514365</v>
      </c>
      <c r="J5" t="s">
        <v>6</v>
      </c>
      <c r="K5">
        <v>4</v>
      </c>
      <c r="L5">
        <f t="shared" ref="L5:L15" si="0">D5/1000000</f>
        <v>16.683168403514365</v>
      </c>
      <c r="M5">
        <f t="shared" ref="M5:M15" si="1">D17/1000000</f>
        <v>19.159794534194379</v>
      </c>
      <c r="N5">
        <f t="shared" ref="N5:N15" si="2">D29/1000000</f>
        <v>21.412208483324232</v>
      </c>
      <c r="O5">
        <f t="shared" ref="O5:O15" si="3">D41/1000000</f>
        <v>23.664622432454088</v>
      </c>
      <c r="P5">
        <f t="shared" ref="P5:P15" si="4">D53/1000000</f>
        <v>25.917036381583941</v>
      </c>
    </row>
    <row r="6" spans="1:16" x14ac:dyDescent="0.55000000000000004">
      <c r="A6" s="1" t="s">
        <v>51</v>
      </c>
      <c r="B6" s="1" t="s">
        <v>4</v>
      </c>
      <c r="C6" s="1" t="s">
        <v>7</v>
      </c>
      <c r="D6">
        <v>16864011.316594377</v>
      </c>
      <c r="J6" t="s">
        <v>7</v>
      </c>
      <c r="K6">
        <v>6</v>
      </c>
      <c r="L6">
        <f t="shared" si="0"/>
        <v>16.864011316594379</v>
      </c>
      <c r="M6">
        <f t="shared" si="1"/>
        <v>19.279845370105491</v>
      </c>
      <c r="N6">
        <f t="shared" si="2"/>
        <v>21.532259319235344</v>
      </c>
      <c r="O6">
        <f t="shared" si="3"/>
        <v>23.784673268365196</v>
      </c>
      <c r="P6">
        <f t="shared" si="4"/>
        <v>26.037087217495049</v>
      </c>
    </row>
    <row r="7" spans="1:16" x14ac:dyDescent="0.55000000000000004">
      <c r="A7" s="1" t="s">
        <v>51</v>
      </c>
      <c r="B7" s="1" t="s">
        <v>4</v>
      </c>
      <c r="C7" s="1" t="s">
        <v>8</v>
      </c>
      <c r="D7">
        <v>16966226.876161344</v>
      </c>
      <c r="J7" t="s">
        <v>8</v>
      </c>
      <c r="K7">
        <v>7</v>
      </c>
      <c r="L7">
        <f t="shared" si="0"/>
        <v>16.966226876161343</v>
      </c>
      <c r="M7">
        <f t="shared" si="1"/>
        <v>19.339870788061045</v>
      </c>
      <c r="N7">
        <f t="shared" si="2"/>
        <v>21.592284737190898</v>
      </c>
      <c r="O7">
        <f t="shared" si="3"/>
        <v>23.844698686320751</v>
      </c>
      <c r="P7">
        <f t="shared" si="4"/>
        <v>26.097112635450607</v>
      </c>
    </row>
    <row r="8" spans="1:16" x14ac:dyDescent="0.55000000000000004">
      <c r="A8" s="1" t="s">
        <v>51</v>
      </c>
      <c r="B8" s="1" t="s">
        <v>4</v>
      </c>
      <c r="C8" s="1" t="s">
        <v>9</v>
      </c>
      <c r="D8">
        <v>17077734.759325303</v>
      </c>
      <c r="J8" t="s">
        <v>9</v>
      </c>
      <c r="K8">
        <v>8</v>
      </c>
      <c r="L8">
        <f t="shared" si="0"/>
        <v>17.077734759325303</v>
      </c>
      <c r="M8">
        <f t="shared" si="1"/>
        <v>19.399896206016599</v>
      </c>
      <c r="N8">
        <f t="shared" si="2"/>
        <v>21.652310155146449</v>
      </c>
      <c r="O8">
        <f t="shared" si="3"/>
        <v>23.904724104276305</v>
      </c>
      <c r="P8">
        <f t="shared" si="4"/>
        <v>26.157138053406157</v>
      </c>
    </row>
    <row r="9" spans="1:16" x14ac:dyDescent="0.55000000000000004">
      <c r="A9" s="1" t="s">
        <v>51</v>
      </c>
      <c r="B9" s="1" t="s">
        <v>4</v>
      </c>
      <c r="C9" s="1" t="s">
        <v>10</v>
      </c>
      <c r="D9">
        <v>17077734.759325299</v>
      </c>
      <c r="J9" t="s">
        <v>10</v>
      </c>
      <c r="K9">
        <v>9</v>
      </c>
      <c r="L9">
        <f t="shared" si="0"/>
        <v>17.077734759325299</v>
      </c>
      <c r="M9">
        <f t="shared" si="1"/>
        <v>19.337142359972155</v>
      </c>
      <c r="N9">
        <f t="shared" si="2"/>
        <v>21.589556309102008</v>
      </c>
      <c r="O9">
        <f t="shared" si="3"/>
        <v>23.841970258231861</v>
      </c>
      <c r="P9">
        <f t="shared" si="4"/>
        <v>26.094384207361713</v>
      </c>
    </row>
    <row r="10" spans="1:16" x14ac:dyDescent="0.55000000000000004">
      <c r="A10" s="1" t="s">
        <v>51</v>
      </c>
      <c r="B10" s="1" t="s">
        <v>4</v>
      </c>
      <c r="C10" s="1" t="s">
        <v>11</v>
      </c>
      <c r="D10">
        <v>17021974.56479786</v>
      </c>
      <c r="J10" t="s">
        <v>11</v>
      </c>
      <c r="K10">
        <v>10</v>
      </c>
      <c r="L10">
        <f t="shared" si="0"/>
        <v>17.021974564797858</v>
      </c>
      <c r="M10">
        <f t="shared" si="1"/>
        <v>19.274388513927715</v>
      </c>
      <c r="N10">
        <f t="shared" si="2"/>
        <v>21.526802463057567</v>
      </c>
      <c r="O10">
        <f t="shared" si="3"/>
        <v>23.77921641218742</v>
      </c>
      <c r="P10">
        <f t="shared" si="4"/>
        <v>26.031630361317273</v>
      </c>
    </row>
    <row r="11" spans="1:16" x14ac:dyDescent="0.55000000000000004">
      <c r="A11" s="1" t="s">
        <v>51</v>
      </c>
      <c r="B11" s="1" t="s">
        <v>4</v>
      </c>
      <c r="C11" s="1" t="s">
        <v>12</v>
      </c>
      <c r="D11">
        <v>16896466.872708973</v>
      </c>
      <c r="J11" t="s">
        <v>12</v>
      </c>
      <c r="K11">
        <v>12</v>
      </c>
      <c r="L11">
        <f t="shared" si="0"/>
        <v>16.896466872708974</v>
      </c>
      <c r="M11">
        <f t="shared" si="1"/>
        <v>19.148880821838826</v>
      </c>
      <c r="N11">
        <f t="shared" si="2"/>
        <v>21.401294770968676</v>
      </c>
      <c r="O11">
        <f t="shared" si="3"/>
        <v>23.653708720098532</v>
      </c>
      <c r="P11">
        <f t="shared" si="4"/>
        <v>25.906122669228381</v>
      </c>
    </row>
    <row r="12" spans="1:16" x14ac:dyDescent="0.55000000000000004">
      <c r="A12" s="1" t="s">
        <v>51</v>
      </c>
      <c r="B12" s="1" t="s">
        <v>4</v>
      </c>
      <c r="C12" s="1" t="s">
        <v>13</v>
      </c>
      <c r="D12">
        <v>16708205.334575638</v>
      </c>
      <c r="J12" t="s">
        <v>13</v>
      </c>
      <c r="K12">
        <v>15</v>
      </c>
      <c r="L12">
        <f t="shared" si="0"/>
        <v>16.708205334575638</v>
      </c>
      <c r="M12">
        <f t="shared" si="1"/>
        <v>18.960619283705487</v>
      </c>
      <c r="N12">
        <f t="shared" si="2"/>
        <v>21.21303323283534</v>
      </c>
      <c r="O12">
        <f t="shared" si="3"/>
        <v>23.465447181965196</v>
      </c>
      <c r="P12">
        <f t="shared" si="4"/>
        <v>25.717861131095049</v>
      </c>
    </row>
    <row r="13" spans="1:16" x14ac:dyDescent="0.55000000000000004">
      <c r="A13" s="1" t="s">
        <v>51</v>
      </c>
      <c r="B13" s="1" t="s">
        <v>4</v>
      </c>
      <c r="C13" s="1" t="s">
        <v>14</v>
      </c>
      <c r="D13">
        <v>16394436.104353417</v>
      </c>
      <c r="J13" t="s">
        <v>14</v>
      </c>
      <c r="K13">
        <v>20</v>
      </c>
      <c r="L13">
        <f t="shared" si="0"/>
        <v>16.394436104353417</v>
      </c>
      <c r="M13">
        <f t="shared" si="1"/>
        <v>18.64685005348327</v>
      </c>
      <c r="N13">
        <f t="shared" si="2"/>
        <v>20.899264002613119</v>
      </c>
      <c r="O13">
        <f t="shared" si="3"/>
        <v>23.151677951742975</v>
      </c>
      <c r="P13">
        <f t="shared" si="4"/>
        <v>25.404091900872828</v>
      </c>
    </row>
    <row r="14" spans="1:16" x14ac:dyDescent="0.55000000000000004">
      <c r="A14" s="1" t="s">
        <v>51</v>
      </c>
      <c r="B14" s="1" t="s">
        <v>4</v>
      </c>
      <c r="C14" s="1" t="s">
        <v>15</v>
      </c>
      <c r="D14">
        <v>16080666.874131193</v>
      </c>
      <c r="J14" t="s">
        <v>15</v>
      </c>
      <c r="K14">
        <v>25</v>
      </c>
      <c r="L14">
        <f t="shared" si="0"/>
        <v>16.080666874131193</v>
      </c>
      <c r="M14">
        <f t="shared" si="1"/>
        <v>18.333080823261046</v>
      </c>
      <c r="N14">
        <f t="shared" si="2"/>
        <v>20.585494772390899</v>
      </c>
      <c r="O14">
        <f t="shared" si="3"/>
        <v>22.837908721520751</v>
      </c>
      <c r="P14">
        <f t="shared" si="4"/>
        <v>25.090322670650604</v>
      </c>
    </row>
    <row r="15" spans="1:16" x14ac:dyDescent="0.55000000000000004">
      <c r="A15" s="1" t="s">
        <v>51</v>
      </c>
      <c r="B15" s="1" t="s">
        <v>4</v>
      </c>
      <c r="C15" s="1" t="s">
        <v>21</v>
      </c>
      <c r="D15">
        <v>15766897.643908968</v>
      </c>
      <c r="J15" t="s">
        <v>21</v>
      </c>
      <c r="K15">
        <v>30</v>
      </c>
      <c r="L15">
        <f t="shared" si="0"/>
        <v>15.766897643908969</v>
      </c>
      <c r="M15">
        <f t="shared" si="1"/>
        <v>18.019311593038822</v>
      </c>
      <c r="N15">
        <f t="shared" si="2"/>
        <v>20.271725542168674</v>
      </c>
      <c r="O15">
        <f t="shared" si="3"/>
        <v>22.524139491298527</v>
      </c>
      <c r="P15">
        <f t="shared" si="4"/>
        <v>24.77655344042838</v>
      </c>
    </row>
    <row r="16" spans="1:16" x14ac:dyDescent="0.55000000000000004">
      <c r="A16" s="1" t="s">
        <v>51</v>
      </c>
      <c r="B16" s="1" t="s">
        <v>16</v>
      </c>
      <c r="C16" s="1" t="s">
        <v>5</v>
      </c>
      <c r="D16">
        <v>18919692.862372156</v>
      </c>
    </row>
    <row r="17" spans="1:4" x14ac:dyDescent="0.55000000000000004">
      <c r="A17" s="1" t="s">
        <v>51</v>
      </c>
      <c r="B17" s="1" t="s">
        <v>16</v>
      </c>
      <c r="C17" s="1" t="s">
        <v>6</v>
      </c>
      <c r="D17">
        <v>19159794.53419438</v>
      </c>
    </row>
    <row r="18" spans="1:4" x14ac:dyDescent="0.55000000000000004">
      <c r="A18" s="1" t="s">
        <v>51</v>
      </c>
      <c r="B18" s="1" t="s">
        <v>16</v>
      </c>
      <c r="C18" s="1" t="s">
        <v>7</v>
      </c>
      <c r="D18">
        <v>19279845.37010549</v>
      </c>
    </row>
    <row r="19" spans="1:4" x14ac:dyDescent="0.55000000000000004">
      <c r="A19" s="1" t="s">
        <v>51</v>
      </c>
      <c r="B19" s="1" t="s">
        <v>16</v>
      </c>
      <c r="C19" s="1" t="s">
        <v>8</v>
      </c>
      <c r="D19">
        <v>19339870.788061045</v>
      </c>
    </row>
    <row r="20" spans="1:4" x14ac:dyDescent="0.55000000000000004">
      <c r="A20" s="1" t="s">
        <v>51</v>
      </c>
      <c r="B20" s="1" t="s">
        <v>16</v>
      </c>
      <c r="C20" s="1" t="s">
        <v>9</v>
      </c>
      <c r="D20">
        <v>19399896.2060166</v>
      </c>
    </row>
    <row r="21" spans="1:4" x14ac:dyDescent="0.55000000000000004">
      <c r="A21" s="1" t="s">
        <v>51</v>
      </c>
      <c r="B21" s="1" t="s">
        <v>16</v>
      </c>
      <c r="C21" s="1" t="s">
        <v>10</v>
      </c>
      <c r="D21">
        <v>19337142.359972157</v>
      </c>
    </row>
    <row r="22" spans="1:4" x14ac:dyDescent="0.55000000000000004">
      <c r="A22" s="1" t="s">
        <v>51</v>
      </c>
      <c r="B22" s="1" t="s">
        <v>16</v>
      </c>
      <c r="C22" s="1" t="s">
        <v>11</v>
      </c>
      <c r="D22">
        <v>19274388.513927713</v>
      </c>
    </row>
    <row r="23" spans="1:4" x14ac:dyDescent="0.55000000000000004">
      <c r="A23" s="1" t="s">
        <v>51</v>
      </c>
      <c r="B23" s="1" t="s">
        <v>16</v>
      </c>
      <c r="C23" s="1" t="s">
        <v>12</v>
      </c>
      <c r="D23">
        <v>19148880.821838826</v>
      </c>
    </row>
    <row r="24" spans="1:4" x14ac:dyDescent="0.55000000000000004">
      <c r="A24" s="1" t="s">
        <v>51</v>
      </c>
      <c r="B24" s="1" t="s">
        <v>16</v>
      </c>
      <c r="C24" s="1" t="s">
        <v>13</v>
      </c>
      <c r="D24">
        <v>18960619.283705488</v>
      </c>
    </row>
    <row r="25" spans="1:4" x14ac:dyDescent="0.55000000000000004">
      <c r="A25" s="1" t="s">
        <v>51</v>
      </c>
      <c r="B25" s="1" t="s">
        <v>16</v>
      </c>
      <c r="C25" s="1" t="s">
        <v>14</v>
      </c>
      <c r="D25">
        <v>18646850.05348327</v>
      </c>
    </row>
    <row r="26" spans="1:4" x14ac:dyDescent="0.55000000000000004">
      <c r="A26" s="1" t="s">
        <v>51</v>
      </c>
      <c r="B26" s="1" t="s">
        <v>16</v>
      </c>
      <c r="C26" s="1" t="s">
        <v>15</v>
      </c>
      <c r="D26">
        <v>18333080.823261045</v>
      </c>
    </row>
    <row r="27" spans="1:4" x14ac:dyDescent="0.55000000000000004">
      <c r="A27" s="1" t="s">
        <v>51</v>
      </c>
      <c r="B27" s="1" t="s">
        <v>16</v>
      </c>
      <c r="C27" s="1" t="s">
        <v>21</v>
      </c>
      <c r="D27">
        <v>18019311.593038823</v>
      </c>
    </row>
    <row r="28" spans="1:4" x14ac:dyDescent="0.55000000000000004">
      <c r="A28" s="1" t="s">
        <v>51</v>
      </c>
      <c r="B28" s="1" t="s">
        <v>17</v>
      </c>
      <c r="C28" s="1" t="s">
        <v>5</v>
      </c>
      <c r="D28">
        <v>21172106.811502006</v>
      </c>
    </row>
    <row r="29" spans="1:4" x14ac:dyDescent="0.55000000000000004">
      <c r="A29" s="1" t="s">
        <v>51</v>
      </c>
      <c r="B29" s="1" t="s">
        <v>17</v>
      </c>
      <c r="C29" s="1" t="s">
        <v>6</v>
      </c>
      <c r="D29">
        <v>21412208.483324233</v>
      </c>
    </row>
    <row r="30" spans="1:4" x14ac:dyDescent="0.55000000000000004">
      <c r="A30" s="1" t="s">
        <v>51</v>
      </c>
      <c r="B30" s="1" t="s">
        <v>17</v>
      </c>
      <c r="C30" s="1" t="s">
        <v>7</v>
      </c>
      <c r="D30">
        <v>21532259.319235343</v>
      </c>
    </row>
    <row r="31" spans="1:4" x14ac:dyDescent="0.55000000000000004">
      <c r="A31" s="1" t="s">
        <v>51</v>
      </c>
      <c r="B31" s="1" t="s">
        <v>17</v>
      </c>
      <c r="C31" s="1" t="s">
        <v>8</v>
      </c>
      <c r="D31">
        <v>21592284.737190899</v>
      </c>
    </row>
    <row r="32" spans="1:4" x14ac:dyDescent="0.55000000000000004">
      <c r="A32" s="1" t="s">
        <v>51</v>
      </c>
      <c r="B32" s="1" t="s">
        <v>17</v>
      </c>
      <c r="C32" s="1" t="s">
        <v>9</v>
      </c>
      <c r="D32">
        <v>21652310.15514645</v>
      </c>
    </row>
    <row r="33" spans="1:4" x14ac:dyDescent="0.55000000000000004">
      <c r="A33" s="1" t="s">
        <v>51</v>
      </c>
      <c r="B33" s="1" t="s">
        <v>17</v>
      </c>
      <c r="C33" s="1" t="s">
        <v>10</v>
      </c>
      <c r="D33">
        <v>21589556.309102006</v>
      </c>
    </row>
    <row r="34" spans="1:4" x14ac:dyDescent="0.55000000000000004">
      <c r="A34" s="1" t="s">
        <v>51</v>
      </c>
      <c r="B34" s="1" t="s">
        <v>17</v>
      </c>
      <c r="C34" s="1" t="s">
        <v>11</v>
      </c>
      <c r="D34">
        <v>21526802.463057566</v>
      </c>
    </row>
    <row r="35" spans="1:4" x14ac:dyDescent="0.55000000000000004">
      <c r="A35" s="1" t="s">
        <v>51</v>
      </c>
      <c r="B35" s="1" t="s">
        <v>17</v>
      </c>
      <c r="C35" s="1" t="s">
        <v>12</v>
      </c>
      <c r="D35">
        <v>21401294.770968676</v>
      </c>
    </row>
    <row r="36" spans="1:4" x14ac:dyDescent="0.55000000000000004">
      <c r="A36" s="1" t="s">
        <v>51</v>
      </c>
      <c r="B36" s="1" t="s">
        <v>17</v>
      </c>
      <c r="C36" s="1" t="s">
        <v>13</v>
      </c>
      <c r="D36">
        <v>21213033.232835341</v>
      </c>
    </row>
    <row r="37" spans="1:4" x14ac:dyDescent="0.55000000000000004">
      <c r="A37" s="1" t="s">
        <v>51</v>
      </c>
      <c r="B37" s="1" t="s">
        <v>17</v>
      </c>
      <c r="C37" s="1" t="s">
        <v>14</v>
      </c>
      <c r="D37">
        <v>20899264.00261312</v>
      </c>
    </row>
    <row r="38" spans="1:4" x14ac:dyDescent="0.55000000000000004">
      <c r="A38" s="1" t="s">
        <v>51</v>
      </c>
      <c r="B38" s="1" t="s">
        <v>17</v>
      </c>
      <c r="C38" s="1" t="s">
        <v>15</v>
      </c>
      <c r="D38">
        <v>20585494.772390898</v>
      </c>
    </row>
    <row r="39" spans="1:4" x14ac:dyDescent="0.55000000000000004">
      <c r="A39" s="1" t="s">
        <v>51</v>
      </c>
      <c r="B39" s="1" t="s">
        <v>17</v>
      </c>
      <c r="C39" s="1" t="s">
        <v>21</v>
      </c>
      <c r="D39">
        <v>20271725.542168673</v>
      </c>
    </row>
    <row r="40" spans="1:4" x14ac:dyDescent="0.55000000000000004">
      <c r="A40" s="1" t="s">
        <v>51</v>
      </c>
      <c r="B40" s="1" t="s">
        <v>18</v>
      </c>
      <c r="C40" s="1" t="s">
        <v>5</v>
      </c>
      <c r="D40">
        <v>23424520.760631859</v>
      </c>
    </row>
    <row r="41" spans="1:4" x14ac:dyDescent="0.55000000000000004">
      <c r="A41" s="1" t="s">
        <v>51</v>
      </c>
      <c r="B41" s="1" t="s">
        <v>18</v>
      </c>
      <c r="C41" s="1" t="s">
        <v>6</v>
      </c>
      <c r="D41">
        <v>23664622.432454087</v>
      </c>
    </row>
    <row r="42" spans="1:4" x14ac:dyDescent="0.55000000000000004">
      <c r="A42" s="1" t="s">
        <v>51</v>
      </c>
      <c r="B42" s="1" t="s">
        <v>18</v>
      </c>
      <c r="C42" s="1" t="s">
        <v>7</v>
      </c>
      <c r="D42">
        <v>23784673.268365197</v>
      </c>
    </row>
    <row r="43" spans="1:4" x14ac:dyDescent="0.55000000000000004">
      <c r="A43" s="1" t="s">
        <v>51</v>
      </c>
      <c r="B43" s="1" t="s">
        <v>18</v>
      </c>
      <c r="C43" s="1" t="s">
        <v>8</v>
      </c>
      <c r="D43">
        <v>23844698.686320752</v>
      </c>
    </row>
    <row r="44" spans="1:4" x14ac:dyDescent="0.55000000000000004">
      <c r="A44" s="1" t="s">
        <v>51</v>
      </c>
      <c r="B44" s="1" t="s">
        <v>18</v>
      </c>
      <c r="C44" s="1" t="s">
        <v>9</v>
      </c>
      <c r="D44">
        <v>23904724.104276303</v>
      </c>
    </row>
    <row r="45" spans="1:4" x14ac:dyDescent="0.55000000000000004">
      <c r="A45" s="1" t="s">
        <v>51</v>
      </c>
      <c r="B45" s="1" t="s">
        <v>18</v>
      </c>
      <c r="C45" s="1" t="s">
        <v>10</v>
      </c>
      <c r="D45">
        <v>23841970.25823186</v>
      </c>
    </row>
    <row r="46" spans="1:4" x14ac:dyDescent="0.55000000000000004">
      <c r="A46" s="1" t="s">
        <v>51</v>
      </c>
      <c r="B46" s="1" t="s">
        <v>18</v>
      </c>
      <c r="C46" s="1" t="s">
        <v>11</v>
      </c>
      <c r="D46">
        <v>23779216.41218742</v>
      </c>
    </row>
    <row r="47" spans="1:4" x14ac:dyDescent="0.55000000000000004">
      <c r="A47" s="1" t="s">
        <v>51</v>
      </c>
      <c r="B47" s="1" t="s">
        <v>18</v>
      </c>
      <c r="C47" s="1" t="s">
        <v>12</v>
      </c>
      <c r="D47">
        <v>23653708.720098533</v>
      </c>
    </row>
    <row r="48" spans="1:4" x14ac:dyDescent="0.55000000000000004">
      <c r="A48" s="1" t="s">
        <v>51</v>
      </c>
      <c r="B48" s="1" t="s">
        <v>18</v>
      </c>
      <c r="C48" s="1" t="s">
        <v>13</v>
      </c>
      <c r="D48">
        <v>23465447.181965195</v>
      </c>
    </row>
    <row r="49" spans="1:4" x14ac:dyDescent="0.55000000000000004">
      <c r="A49" s="1" t="s">
        <v>51</v>
      </c>
      <c r="B49" s="1" t="s">
        <v>18</v>
      </c>
      <c r="C49" s="1" t="s">
        <v>14</v>
      </c>
      <c r="D49">
        <v>23151677.951742977</v>
      </c>
    </row>
    <row r="50" spans="1:4" x14ac:dyDescent="0.55000000000000004">
      <c r="A50" s="1" t="s">
        <v>51</v>
      </c>
      <c r="B50" s="1" t="s">
        <v>18</v>
      </c>
      <c r="C50" s="1" t="s">
        <v>15</v>
      </c>
      <c r="D50">
        <v>22837908.721520752</v>
      </c>
    </row>
    <row r="51" spans="1:4" x14ac:dyDescent="0.55000000000000004">
      <c r="A51" s="1" t="s">
        <v>51</v>
      </c>
      <c r="B51" s="1" t="s">
        <v>18</v>
      </c>
      <c r="C51" s="1" t="s">
        <v>21</v>
      </c>
      <c r="D51">
        <v>22524139.491298527</v>
      </c>
    </row>
    <row r="52" spans="1:4" x14ac:dyDescent="0.55000000000000004">
      <c r="A52" s="1" t="s">
        <v>51</v>
      </c>
      <c r="B52" s="1" t="s">
        <v>19</v>
      </c>
      <c r="C52" s="1" t="s">
        <v>5</v>
      </c>
      <c r="D52">
        <v>25676934.709761713</v>
      </c>
    </row>
    <row r="53" spans="1:4" x14ac:dyDescent="0.55000000000000004">
      <c r="A53" s="1" t="s">
        <v>51</v>
      </c>
      <c r="B53" s="1" t="s">
        <v>19</v>
      </c>
      <c r="C53" s="1" t="s">
        <v>6</v>
      </c>
      <c r="D53">
        <v>25917036.38158394</v>
      </c>
    </row>
    <row r="54" spans="1:4" x14ac:dyDescent="0.55000000000000004">
      <c r="A54" s="1" t="s">
        <v>51</v>
      </c>
      <c r="B54" s="1" t="s">
        <v>19</v>
      </c>
      <c r="C54" s="1" t="s">
        <v>7</v>
      </c>
      <c r="D54">
        <v>26037087.21749505</v>
      </c>
    </row>
    <row r="55" spans="1:4" x14ac:dyDescent="0.55000000000000004">
      <c r="A55" s="1" t="s">
        <v>51</v>
      </c>
      <c r="B55" s="1" t="s">
        <v>19</v>
      </c>
      <c r="C55" s="1" t="s">
        <v>8</v>
      </c>
      <c r="D55">
        <v>26097112.635450605</v>
      </c>
    </row>
    <row r="56" spans="1:4" x14ac:dyDescent="0.55000000000000004">
      <c r="A56" s="1" t="s">
        <v>51</v>
      </c>
      <c r="B56" s="1" t="s">
        <v>19</v>
      </c>
      <c r="C56" s="1" t="s">
        <v>9</v>
      </c>
      <c r="D56">
        <v>26157138.053406157</v>
      </c>
    </row>
    <row r="57" spans="1:4" x14ac:dyDescent="0.55000000000000004">
      <c r="A57" s="1" t="s">
        <v>51</v>
      </c>
      <c r="B57" s="1" t="s">
        <v>19</v>
      </c>
      <c r="C57" s="1" t="s">
        <v>10</v>
      </c>
      <c r="D57">
        <v>26094384.207361713</v>
      </c>
    </row>
    <row r="58" spans="1:4" x14ac:dyDescent="0.55000000000000004">
      <c r="A58" s="1" t="s">
        <v>51</v>
      </c>
      <c r="B58" s="1" t="s">
        <v>19</v>
      </c>
      <c r="C58" s="1" t="s">
        <v>11</v>
      </c>
      <c r="D58">
        <v>26031630.361317273</v>
      </c>
    </row>
    <row r="59" spans="1:4" x14ac:dyDescent="0.55000000000000004">
      <c r="A59" s="1" t="s">
        <v>51</v>
      </c>
      <c r="B59" s="1" t="s">
        <v>19</v>
      </c>
      <c r="C59" s="1" t="s">
        <v>12</v>
      </c>
      <c r="D59">
        <v>25906122.669228382</v>
      </c>
    </row>
    <row r="60" spans="1:4" x14ac:dyDescent="0.55000000000000004">
      <c r="A60" s="1" t="s">
        <v>51</v>
      </c>
      <c r="B60" s="1" t="s">
        <v>19</v>
      </c>
      <c r="C60" s="1" t="s">
        <v>13</v>
      </c>
      <c r="D60">
        <v>25717861.131095048</v>
      </c>
    </row>
    <row r="61" spans="1:4" x14ac:dyDescent="0.55000000000000004">
      <c r="A61" s="1" t="s">
        <v>51</v>
      </c>
      <c r="B61" s="1" t="s">
        <v>19</v>
      </c>
      <c r="C61" s="1" t="s">
        <v>14</v>
      </c>
      <c r="D61">
        <v>25404091.900872827</v>
      </c>
    </row>
    <row r="62" spans="1:4" x14ac:dyDescent="0.55000000000000004">
      <c r="A62" s="1" t="s">
        <v>51</v>
      </c>
      <c r="B62" s="1" t="s">
        <v>19</v>
      </c>
      <c r="C62" s="1" t="s">
        <v>15</v>
      </c>
      <c r="D62">
        <v>25090322.670650605</v>
      </c>
    </row>
    <row r="63" spans="1:4" x14ac:dyDescent="0.55000000000000004">
      <c r="A63" s="1" t="s">
        <v>51</v>
      </c>
      <c r="B63" s="1" t="s">
        <v>19</v>
      </c>
      <c r="C63" s="1" t="s">
        <v>21</v>
      </c>
      <c r="D63">
        <v>24776553.44042838</v>
      </c>
    </row>
  </sheetData>
  <autoFilter ref="B3:D63" xr:uid="{4F3F0D4D-7587-4FFC-90A0-048CB648F8BD}"/>
  <phoneticPr fontId="2" type="noConversion"/>
  <hyperlinks>
    <hyperlink ref="B1" location="'Table of Contents'!A1" display="TOC" xr:uid="{CF7ED535-5DB4-4028-9D43-2BB189065CBB}"/>
  </hyperlinks>
  <pageMargins left="0.7" right="0.7" top="0.75" bottom="0.75" header="0.3" footer="0.3"/>
  <pageSetup orientation="portrait" horizontalDpi="300" verticalDpi="3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A707B9-A2A4-4C95-84C4-64425BBED970}">
  <dimension ref="A1:V132"/>
  <sheetViews>
    <sheetView zoomScale="62" zoomScaleNormal="62" workbookViewId="0">
      <selection activeCell="X2" sqref="X2"/>
    </sheetView>
  </sheetViews>
  <sheetFormatPr defaultRowHeight="14.4" x14ac:dyDescent="0.55000000000000004"/>
  <cols>
    <col min="2" max="5" width="15.578125" customWidth="1"/>
    <col min="7" max="7" width="17.68359375" customWidth="1"/>
    <col min="9" max="9" width="14.68359375" customWidth="1"/>
    <col min="13" max="13" width="12.734375" customWidth="1"/>
  </cols>
  <sheetData>
    <row r="1" spans="1:22" ht="69.900000000000006" customHeight="1" x14ac:dyDescent="0.7">
      <c r="A1" s="23" t="s">
        <v>53</v>
      </c>
      <c r="B1" s="23"/>
      <c r="C1" s="23"/>
      <c r="D1" s="23"/>
      <c r="E1" s="23"/>
      <c r="F1" s="24" t="s">
        <v>54</v>
      </c>
      <c r="G1" s="24"/>
      <c r="H1" s="24"/>
      <c r="I1" s="24"/>
      <c r="J1" s="24"/>
      <c r="N1" s="25" t="s">
        <v>45</v>
      </c>
      <c r="O1" s="25"/>
      <c r="P1" s="25"/>
      <c r="Q1" s="25"/>
      <c r="R1" s="25"/>
      <c r="S1" s="25"/>
      <c r="T1" s="25"/>
      <c r="U1" s="25"/>
    </row>
    <row r="2" spans="1:22" ht="93.6" x14ac:dyDescent="0.55000000000000004">
      <c r="A2" s="13"/>
      <c r="B2" s="14" t="s">
        <v>25</v>
      </c>
      <c r="C2" s="14" t="s">
        <v>0</v>
      </c>
      <c r="D2" s="15" t="s">
        <v>26</v>
      </c>
      <c r="E2" s="13"/>
      <c r="F2" s="13"/>
      <c r="G2" s="14" t="s">
        <v>56</v>
      </c>
      <c r="H2" s="14" t="s">
        <v>0</v>
      </c>
      <c r="I2" s="15" t="s">
        <v>57</v>
      </c>
      <c r="J2" s="13"/>
      <c r="K2" s="13"/>
      <c r="L2" s="13"/>
      <c r="M2" s="13"/>
      <c r="N2" s="16" t="s">
        <v>30</v>
      </c>
      <c r="O2" s="16" t="s">
        <v>42</v>
      </c>
      <c r="P2" s="16" t="s">
        <v>43</v>
      </c>
      <c r="Q2" s="16" t="s">
        <v>44</v>
      </c>
      <c r="R2" s="16" t="s">
        <v>47</v>
      </c>
    </row>
    <row r="3" spans="1:22" x14ac:dyDescent="0.55000000000000004">
      <c r="A3" s="1" t="s">
        <v>55</v>
      </c>
      <c r="B3" s="1" t="s">
        <v>1</v>
      </c>
      <c r="C3" s="1" t="s">
        <v>2</v>
      </c>
      <c r="D3" s="1" t="s">
        <v>22</v>
      </c>
      <c r="E3" s="1" t="s">
        <v>3</v>
      </c>
      <c r="F3" s="1" t="s">
        <v>55</v>
      </c>
      <c r="G3" s="1" t="s">
        <v>1</v>
      </c>
      <c r="H3" s="1" t="s">
        <v>2</v>
      </c>
      <c r="I3" s="1" t="s">
        <v>22</v>
      </c>
      <c r="J3" s="1" t="s">
        <v>3</v>
      </c>
      <c r="N3" t="str">
        <f>C4</f>
        <v>case1</v>
      </c>
      <c r="O3">
        <v>0</v>
      </c>
      <c r="P3" s="7">
        <f>E28</f>
        <v>8053.5475234270389</v>
      </c>
      <c r="Q3" s="7">
        <f>E29</f>
        <v>16053.54752342704</v>
      </c>
      <c r="R3" t="s">
        <v>48</v>
      </c>
    </row>
    <row r="4" spans="1:22" x14ac:dyDescent="0.55000000000000004">
      <c r="A4" s="1" t="s">
        <v>50</v>
      </c>
      <c r="B4" s="1" t="s">
        <v>4</v>
      </c>
      <c r="C4" s="1" t="s">
        <v>5</v>
      </c>
      <c r="D4" s="1" t="s">
        <v>23</v>
      </c>
      <c r="E4">
        <v>8000</v>
      </c>
      <c r="F4" s="1" t="s">
        <v>50</v>
      </c>
      <c r="G4" s="1" t="s">
        <v>4</v>
      </c>
      <c r="H4" s="1" t="s">
        <v>5</v>
      </c>
      <c r="I4" s="1" t="s">
        <v>23</v>
      </c>
      <c r="J4" t="s">
        <v>27</v>
      </c>
      <c r="N4" t="s">
        <v>6</v>
      </c>
      <c r="O4">
        <v>4</v>
      </c>
      <c r="P4" s="7">
        <f>E30</f>
        <v>8664.6586345381511</v>
      </c>
      <c r="Q4" s="7">
        <f>E31</f>
        <v>16664.658634538155</v>
      </c>
      <c r="R4">
        <f>J30</f>
        <v>9414.6586345381511</v>
      </c>
      <c r="V4" s="10" t="s">
        <v>52</v>
      </c>
    </row>
    <row r="5" spans="1:22" x14ac:dyDescent="0.55000000000000004">
      <c r="A5" s="1" t="s">
        <v>50</v>
      </c>
      <c r="B5" s="1" t="s">
        <v>4</v>
      </c>
      <c r="C5" s="1" t="s">
        <v>5</v>
      </c>
      <c r="D5" s="1" t="s">
        <v>24</v>
      </c>
      <c r="E5">
        <v>13570.281124497989</v>
      </c>
      <c r="F5" s="1" t="s">
        <v>50</v>
      </c>
      <c r="G5" s="1" t="s">
        <v>4</v>
      </c>
      <c r="H5" s="1" t="s">
        <v>5</v>
      </c>
      <c r="I5" s="1" t="s">
        <v>24</v>
      </c>
      <c r="J5" t="s">
        <v>27</v>
      </c>
      <c r="N5" t="str">
        <f>C13</f>
        <v>case5</v>
      </c>
      <c r="O5">
        <v>8</v>
      </c>
      <c r="P5" s="7">
        <f>E36</f>
        <v>9275.7697456492642</v>
      </c>
      <c r="Q5" s="7">
        <f>E37</f>
        <v>17275.769745649264</v>
      </c>
      <c r="R5">
        <f>J36</f>
        <v>10025.769745649264</v>
      </c>
    </row>
    <row r="6" spans="1:22" x14ac:dyDescent="0.55000000000000004">
      <c r="A6" s="1" t="s">
        <v>50</v>
      </c>
      <c r="B6" s="1" t="s">
        <v>4</v>
      </c>
      <c r="C6" s="1" t="s">
        <v>6</v>
      </c>
      <c r="D6" s="1" t="s">
        <v>23</v>
      </c>
      <c r="E6">
        <v>8000</v>
      </c>
      <c r="F6" s="1" t="s">
        <v>50</v>
      </c>
      <c r="G6" s="1" t="s">
        <v>4</v>
      </c>
      <c r="H6" s="1" t="s">
        <v>6</v>
      </c>
      <c r="I6" s="1" t="s">
        <v>23</v>
      </c>
      <c r="J6">
        <v>8750</v>
      </c>
      <c r="N6" t="str">
        <f>'RStore_unsteady H3_offset '!C20</f>
        <v>case9</v>
      </c>
      <c r="O6">
        <v>15</v>
      </c>
      <c r="P6" s="7">
        <f>E44</f>
        <v>10345.214190093708</v>
      </c>
      <c r="Q6" s="7">
        <f>E45</f>
        <v>18345.214190093706</v>
      </c>
      <c r="R6">
        <f>J44</f>
        <v>11095.214190093708</v>
      </c>
    </row>
    <row r="7" spans="1:22" x14ac:dyDescent="0.55000000000000004">
      <c r="A7" s="1" t="s">
        <v>50</v>
      </c>
      <c r="B7" s="1" t="s">
        <v>4</v>
      </c>
      <c r="C7" s="1" t="s">
        <v>6</v>
      </c>
      <c r="D7" s="1" t="s">
        <v>24</v>
      </c>
      <c r="E7">
        <v>14254.170528266914</v>
      </c>
      <c r="F7" s="1" t="s">
        <v>50</v>
      </c>
      <c r="G7" s="1" t="s">
        <v>4</v>
      </c>
      <c r="H7" s="1" t="s">
        <v>6</v>
      </c>
      <c r="I7" s="1" t="s">
        <v>24</v>
      </c>
      <c r="J7">
        <v>8750</v>
      </c>
      <c r="N7" t="str">
        <f>C26</f>
        <v>case12</v>
      </c>
      <c r="O7">
        <v>30</v>
      </c>
      <c r="P7" s="9" t="str">
        <f>E50</f>
        <v>EPS</v>
      </c>
      <c r="Q7" s="9" t="str">
        <f>E51</f>
        <v>EPS</v>
      </c>
      <c r="R7">
        <f>J50</f>
        <v>13386.880856760376</v>
      </c>
    </row>
    <row r="8" spans="1:22" x14ac:dyDescent="0.55000000000000004">
      <c r="A8" s="1" t="s">
        <v>50</v>
      </c>
      <c r="B8" s="1" t="s">
        <v>4</v>
      </c>
      <c r="C8" s="1" t="s">
        <v>7</v>
      </c>
      <c r="D8" s="1" t="s">
        <v>23</v>
      </c>
      <c r="E8">
        <v>8000</v>
      </c>
      <c r="F8" s="1" t="s">
        <v>50</v>
      </c>
      <c r="G8" s="1" t="s">
        <v>4</v>
      </c>
      <c r="H8" s="1" t="s">
        <v>7</v>
      </c>
      <c r="I8" s="1" t="s">
        <v>23</v>
      </c>
      <c r="J8">
        <v>8750</v>
      </c>
      <c r="P8" s="8"/>
      <c r="Q8" s="8"/>
    </row>
    <row r="9" spans="1:22" x14ac:dyDescent="0.55000000000000004">
      <c r="A9" s="1" t="s">
        <v>50</v>
      </c>
      <c r="B9" s="1" t="s">
        <v>4</v>
      </c>
      <c r="C9" s="1" t="s">
        <v>7</v>
      </c>
      <c r="D9" s="1" t="s">
        <v>24</v>
      </c>
      <c r="E9">
        <v>14681.601405622492</v>
      </c>
      <c r="F9" s="1" t="s">
        <v>50</v>
      </c>
      <c r="G9" s="1" t="s">
        <v>4</v>
      </c>
      <c r="H9" s="1" t="s">
        <v>7</v>
      </c>
      <c r="I9" s="1" t="s">
        <v>24</v>
      </c>
      <c r="J9">
        <v>8750</v>
      </c>
    </row>
    <row r="10" spans="1:22" ht="57.6" x14ac:dyDescent="0.55000000000000004">
      <c r="A10" s="1" t="s">
        <v>50</v>
      </c>
      <c r="B10" s="1" t="s">
        <v>4</v>
      </c>
      <c r="C10" s="1" t="s">
        <v>8</v>
      </c>
      <c r="D10" s="1" t="s">
        <v>23</v>
      </c>
      <c r="E10">
        <v>8000</v>
      </c>
      <c r="F10" s="1" t="s">
        <v>50</v>
      </c>
      <c r="G10" s="1" t="s">
        <v>4</v>
      </c>
      <c r="H10" s="1" t="s">
        <v>8</v>
      </c>
      <c r="I10" s="1" t="s">
        <v>23</v>
      </c>
      <c r="J10">
        <v>8750</v>
      </c>
      <c r="M10" s="4" t="s">
        <v>37</v>
      </c>
      <c r="N10" s="4" t="s">
        <v>38</v>
      </c>
      <c r="O10" s="4" t="s">
        <v>46</v>
      </c>
      <c r="P10" s="4" t="s">
        <v>39</v>
      </c>
      <c r="Q10" s="4" t="s">
        <v>40</v>
      </c>
      <c r="R10" s="4" t="s">
        <v>41</v>
      </c>
    </row>
    <row r="11" spans="1:22" x14ac:dyDescent="0.55000000000000004">
      <c r="A11" s="1" t="s">
        <v>50</v>
      </c>
      <c r="B11" s="1" t="s">
        <v>4</v>
      </c>
      <c r="C11" s="1" t="s">
        <v>8</v>
      </c>
      <c r="D11" s="1" t="s">
        <v>24</v>
      </c>
      <c r="E11">
        <v>14923.192771084334</v>
      </c>
      <c r="F11" s="1" t="s">
        <v>50</v>
      </c>
      <c r="G11" s="1" t="s">
        <v>4</v>
      </c>
      <c r="H11" s="1" t="s">
        <v>8</v>
      </c>
      <c r="I11" s="1" t="s">
        <v>24</v>
      </c>
      <c r="J11">
        <v>8750</v>
      </c>
      <c r="M11" s="5">
        <v>43252</v>
      </c>
      <c r="N11" s="6">
        <f>$P$3</f>
        <v>8053.5475234270389</v>
      </c>
      <c r="O11" s="6">
        <f>$P$4</f>
        <v>8664.6586345381511</v>
      </c>
      <c r="P11" s="6">
        <f>$P$5</f>
        <v>9275.7697456492642</v>
      </c>
      <c r="Q11" s="6">
        <f>$P$6</f>
        <v>10345.214190093708</v>
      </c>
      <c r="R11" s="6">
        <f>$R$7</f>
        <v>13386.880856760376</v>
      </c>
    </row>
    <row r="12" spans="1:22" x14ac:dyDescent="0.55000000000000004">
      <c r="A12" s="1" t="s">
        <v>50</v>
      </c>
      <c r="B12" s="1" t="s">
        <v>4</v>
      </c>
      <c r="C12" s="1" t="s">
        <v>9</v>
      </c>
      <c r="D12" s="1" t="s">
        <v>23</v>
      </c>
      <c r="E12">
        <v>8000</v>
      </c>
      <c r="F12" s="1" t="s">
        <v>50</v>
      </c>
      <c r="G12" s="1" t="s">
        <v>4</v>
      </c>
      <c r="H12" s="1" t="s">
        <v>9</v>
      </c>
      <c r="I12" s="1" t="s">
        <v>23</v>
      </c>
      <c r="J12">
        <v>8750</v>
      </c>
      <c r="M12" s="5">
        <v>43252.333333333336</v>
      </c>
      <c r="N12" s="6">
        <f>$P$3</f>
        <v>8053.5475234270389</v>
      </c>
      <c r="O12" s="6">
        <f>$P$4</f>
        <v>8664.6586345381511</v>
      </c>
      <c r="P12" s="6">
        <f>$P$5</f>
        <v>9275.7697456492642</v>
      </c>
      <c r="Q12" s="6">
        <f>$P$6</f>
        <v>10345.214190093708</v>
      </c>
      <c r="R12" s="6">
        <f t="shared" ref="R12:R75" si="0">$R$7</f>
        <v>13386.880856760376</v>
      </c>
    </row>
    <row r="13" spans="1:22" x14ac:dyDescent="0.55000000000000004">
      <c r="A13" s="1" t="s">
        <v>50</v>
      </c>
      <c r="B13" s="1" t="s">
        <v>4</v>
      </c>
      <c r="C13" s="1" t="s">
        <v>9</v>
      </c>
      <c r="D13" s="1" t="s">
        <v>24</v>
      </c>
      <c r="E13">
        <v>15186.746987951807</v>
      </c>
      <c r="F13" s="1" t="s">
        <v>50</v>
      </c>
      <c r="G13" s="1" t="s">
        <v>4</v>
      </c>
      <c r="H13" s="1" t="s">
        <v>9</v>
      </c>
      <c r="I13" s="1" t="s">
        <v>24</v>
      </c>
      <c r="J13">
        <v>8750</v>
      </c>
      <c r="M13" s="5">
        <v>43252.333333333336</v>
      </c>
      <c r="N13" s="6">
        <f>$Q$3</f>
        <v>16053.54752342704</v>
      </c>
      <c r="O13" s="6">
        <f>$Q$4</f>
        <v>16664.658634538155</v>
      </c>
      <c r="P13" s="6">
        <f>$Q$5</f>
        <v>17275.769745649264</v>
      </c>
      <c r="Q13" s="6">
        <f>$Q$6</f>
        <v>18345.214190093706</v>
      </c>
      <c r="R13" s="6">
        <f t="shared" si="0"/>
        <v>13386.880856760376</v>
      </c>
    </row>
    <row r="14" spans="1:22" x14ac:dyDescent="0.55000000000000004">
      <c r="A14" s="1" t="s">
        <v>50</v>
      </c>
      <c r="B14" s="1" t="s">
        <v>4</v>
      </c>
      <c r="C14" s="1" t="s">
        <v>10</v>
      </c>
      <c r="D14" s="1" t="s">
        <v>23</v>
      </c>
      <c r="E14">
        <v>8000</v>
      </c>
      <c r="F14" s="1" t="s">
        <v>50</v>
      </c>
      <c r="G14" s="1" t="s">
        <v>4</v>
      </c>
      <c r="H14" s="1" t="s">
        <v>10</v>
      </c>
      <c r="I14" s="1" t="s">
        <v>23</v>
      </c>
      <c r="J14">
        <v>8750</v>
      </c>
      <c r="M14" s="5">
        <v>43253</v>
      </c>
      <c r="N14" s="6">
        <f>$Q$3</f>
        <v>16053.54752342704</v>
      </c>
      <c r="O14" s="6">
        <f>$Q$4</f>
        <v>16664.658634538155</v>
      </c>
      <c r="P14" s="6">
        <f>$Q$5</f>
        <v>17275.769745649264</v>
      </c>
      <c r="Q14" s="6">
        <f>$Q$6</f>
        <v>18345.214190093706</v>
      </c>
      <c r="R14" s="6">
        <f t="shared" si="0"/>
        <v>13386.880856760376</v>
      </c>
    </row>
    <row r="15" spans="1:22" x14ac:dyDescent="0.55000000000000004">
      <c r="A15" s="1" t="s">
        <v>50</v>
      </c>
      <c r="B15" s="1" t="s">
        <v>4</v>
      </c>
      <c r="C15" s="1" t="s">
        <v>10</v>
      </c>
      <c r="D15" s="1" t="s">
        <v>24</v>
      </c>
      <c r="E15">
        <v>15475.401606425701</v>
      </c>
      <c r="F15" s="1" t="s">
        <v>50</v>
      </c>
      <c r="G15" s="1" t="s">
        <v>4</v>
      </c>
      <c r="H15" s="1" t="s">
        <v>10</v>
      </c>
      <c r="I15" s="1" t="s">
        <v>24</v>
      </c>
      <c r="J15">
        <v>8750</v>
      </c>
      <c r="M15" s="5">
        <v>43253</v>
      </c>
      <c r="N15" s="6">
        <f>$P$3</f>
        <v>8053.5475234270389</v>
      </c>
      <c r="O15" s="6">
        <f>$P$4</f>
        <v>8664.6586345381511</v>
      </c>
      <c r="P15" s="6">
        <f>$P$5</f>
        <v>9275.7697456492642</v>
      </c>
      <c r="Q15" s="6">
        <f>$P$6</f>
        <v>10345.214190093708</v>
      </c>
      <c r="R15" s="6">
        <f t="shared" si="0"/>
        <v>13386.880856760376</v>
      </c>
    </row>
    <row r="16" spans="1:22" x14ac:dyDescent="0.55000000000000004">
      <c r="A16" s="1" t="s">
        <v>50</v>
      </c>
      <c r="B16" s="1" t="s">
        <v>4</v>
      </c>
      <c r="C16" s="1" t="s">
        <v>11</v>
      </c>
      <c r="D16" s="1" t="s">
        <v>23</v>
      </c>
      <c r="E16">
        <v>8000</v>
      </c>
      <c r="F16" s="1" t="s">
        <v>50</v>
      </c>
      <c r="G16" s="1" t="s">
        <v>4</v>
      </c>
      <c r="H16" s="1" t="s">
        <v>11</v>
      </c>
      <c r="I16" s="1" t="s">
        <v>23</v>
      </c>
      <c r="J16">
        <v>8750</v>
      </c>
      <c r="M16" s="5">
        <v>43253.333333333336</v>
      </c>
      <c r="N16" s="6">
        <f>$P$3</f>
        <v>8053.5475234270389</v>
      </c>
      <c r="O16" s="6">
        <f>$P$4</f>
        <v>8664.6586345381511</v>
      </c>
      <c r="P16" s="6">
        <f>$P$5</f>
        <v>9275.7697456492642</v>
      </c>
      <c r="Q16" s="6">
        <f>$P$6</f>
        <v>10345.214190093708</v>
      </c>
      <c r="R16" s="6">
        <f t="shared" si="0"/>
        <v>13386.880856760376</v>
      </c>
    </row>
    <row r="17" spans="1:18" x14ac:dyDescent="0.55000000000000004">
      <c r="A17" s="1" t="s">
        <v>50</v>
      </c>
      <c r="B17" s="1" t="s">
        <v>4</v>
      </c>
      <c r="C17" s="1" t="s">
        <v>11</v>
      </c>
      <c r="D17" s="1" t="s">
        <v>24</v>
      </c>
      <c r="E17">
        <v>15792.921686746988</v>
      </c>
      <c r="F17" s="1" t="s">
        <v>50</v>
      </c>
      <c r="G17" s="1" t="s">
        <v>4</v>
      </c>
      <c r="H17" s="1" t="s">
        <v>11</v>
      </c>
      <c r="I17" s="1" t="s">
        <v>24</v>
      </c>
      <c r="J17">
        <v>8750</v>
      </c>
      <c r="M17" s="5">
        <v>43253.333333333336</v>
      </c>
      <c r="N17" s="6">
        <f>$Q$3</f>
        <v>16053.54752342704</v>
      </c>
      <c r="O17" s="6">
        <f>$Q$4</f>
        <v>16664.658634538155</v>
      </c>
      <c r="P17" s="6">
        <f>$Q$5</f>
        <v>17275.769745649264</v>
      </c>
      <c r="Q17" s="6">
        <f>$Q$6</f>
        <v>18345.214190093706</v>
      </c>
      <c r="R17" s="6">
        <f t="shared" si="0"/>
        <v>13386.880856760376</v>
      </c>
    </row>
    <row r="18" spans="1:18" x14ac:dyDescent="0.55000000000000004">
      <c r="A18" s="1" t="s">
        <v>50</v>
      </c>
      <c r="B18" s="1" t="s">
        <v>4</v>
      </c>
      <c r="C18" s="1" t="s">
        <v>12</v>
      </c>
      <c r="D18" s="1" t="s">
        <v>23</v>
      </c>
      <c r="E18">
        <v>8213.5207496653293</v>
      </c>
      <c r="F18" s="1" t="s">
        <v>50</v>
      </c>
      <c r="G18" s="1" t="s">
        <v>4</v>
      </c>
      <c r="H18" s="1" t="s">
        <v>12</v>
      </c>
      <c r="I18" s="1" t="s">
        <v>23</v>
      </c>
      <c r="J18">
        <v>8963.5207496653275</v>
      </c>
      <c r="M18" s="5">
        <v>43254</v>
      </c>
      <c r="N18" s="6">
        <f>$Q$3</f>
        <v>16053.54752342704</v>
      </c>
      <c r="O18" s="6">
        <f>$Q$4</f>
        <v>16664.658634538155</v>
      </c>
      <c r="P18" s="6">
        <f>$Q$5</f>
        <v>17275.769745649264</v>
      </c>
      <c r="Q18" s="6">
        <f>$Q$6</f>
        <v>18345.214190093706</v>
      </c>
      <c r="R18" s="6">
        <f t="shared" si="0"/>
        <v>13386.880856760376</v>
      </c>
    </row>
    <row r="19" spans="1:18" x14ac:dyDescent="0.55000000000000004">
      <c r="A19" s="1" t="s">
        <v>50</v>
      </c>
      <c r="B19" s="1" t="s">
        <v>4</v>
      </c>
      <c r="C19" s="1" t="s">
        <v>12</v>
      </c>
      <c r="D19" s="1" t="s">
        <v>24</v>
      </c>
      <c r="E19">
        <v>16213.520749665327</v>
      </c>
      <c r="F19" s="1" t="s">
        <v>50</v>
      </c>
      <c r="G19" s="1" t="s">
        <v>4</v>
      </c>
      <c r="H19" s="1" t="s">
        <v>12</v>
      </c>
      <c r="I19" s="1" t="s">
        <v>24</v>
      </c>
      <c r="J19">
        <v>8963.5207496653275</v>
      </c>
      <c r="M19" s="5">
        <v>43254</v>
      </c>
      <c r="N19" s="6">
        <f>$P$3</f>
        <v>8053.5475234270389</v>
      </c>
      <c r="O19" s="6">
        <f>$P$4</f>
        <v>8664.6586345381511</v>
      </c>
      <c r="P19" s="6">
        <f>$P$5</f>
        <v>9275.7697456492642</v>
      </c>
      <c r="Q19" s="6">
        <f>$P$6</f>
        <v>10345.214190093708</v>
      </c>
      <c r="R19" s="6">
        <f t="shared" si="0"/>
        <v>13386.880856760376</v>
      </c>
    </row>
    <row r="20" spans="1:18" x14ac:dyDescent="0.55000000000000004">
      <c r="A20" s="1" t="s">
        <v>50</v>
      </c>
      <c r="B20" s="1" t="s">
        <v>4</v>
      </c>
      <c r="C20" s="1" t="s">
        <v>13</v>
      </c>
      <c r="D20" s="1" t="s">
        <v>23</v>
      </c>
      <c r="E20">
        <v>8671.8540829986614</v>
      </c>
      <c r="F20" s="1" t="s">
        <v>50</v>
      </c>
      <c r="G20" s="1" t="s">
        <v>4</v>
      </c>
      <c r="H20" s="1" t="s">
        <v>13</v>
      </c>
      <c r="I20" s="1" t="s">
        <v>23</v>
      </c>
      <c r="J20">
        <v>9421.8540829986614</v>
      </c>
      <c r="M20" s="5">
        <v>43254.333333333336</v>
      </c>
      <c r="N20" s="6">
        <f>$P$3</f>
        <v>8053.5475234270389</v>
      </c>
      <c r="O20" s="6">
        <f>$P$4</f>
        <v>8664.6586345381511</v>
      </c>
      <c r="P20" s="6">
        <f>$P$5</f>
        <v>9275.7697456492642</v>
      </c>
      <c r="Q20" s="6">
        <f>$P$6</f>
        <v>10345.214190093708</v>
      </c>
      <c r="R20" s="6">
        <f t="shared" si="0"/>
        <v>13386.880856760376</v>
      </c>
    </row>
    <row r="21" spans="1:18" x14ac:dyDescent="0.55000000000000004">
      <c r="A21" s="1" t="s">
        <v>50</v>
      </c>
      <c r="B21" s="1" t="s">
        <v>4</v>
      </c>
      <c r="C21" s="1" t="s">
        <v>13</v>
      </c>
      <c r="D21" s="1" t="s">
        <v>24</v>
      </c>
      <c r="E21">
        <v>16671.85408299866</v>
      </c>
      <c r="F21" s="1" t="s">
        <v>50</v>
      </c>
      <c r="G21" s="1" t="s">
        <v>4</v>
      </c>
      <c r="H21" s="1" t="s">
        <v>13</v>
      </c>
      <c r="I21" s="1" t="s">
        <v>24</v>
      </c>
      <c r="J21">
        <v>9421.8540829986614</v>
      </c>
      <c r="M21" s="5">
        <v>43254.333333333336</v>
      </c>
      <c r="N21" s="6">
        <f>$Q$3</f>
        <v>16053.54752342704</v>
      </c>
      <c r="O21" s="6">
        <f>$Q$4</f>
        <v>16664.658634538155</v>
      </c>
      <c r="P21" s="6">
        <f>$Q$5</f>
        <v>17275.769745649264</v>
      </c>
      <c r="Q21" s="6">
        <f>$Q$6</f>
        <v>18345.214190093706</v>
      </c>
      <c r="R21" s="6">
        <f t="shared" si="0"/>
        <v>13386.880856760376</v>
      </c>
    </row>
    <row r="22" spans="1:18" x14ac:dyDescent="0.55000000000000004">
      <c r="A22" s="1" t="s">
        <v>50</v>
      </c>
      <c r="B22" s="1" t="s">
        <v>4</v>
      </c>
      <c r="C22" s="1" t="s">
        <v>14</v>
      </c>
      <c r="D22" s="1" t="s">
        <v>23</v>
      </c>
      <c r="E22">
        <v>9435.7429718875483</v>
      </c>
      <c r="F22" s="1" t="s">
        <v>50</v>
      </c>
      <c r="G22" s="1" t="s">
        <v>4</v>
      </c>
      <c r="H22" s="1" t="s">
        <v>14</v>
      </c>
      <c r="I22" s="1" t="s">
        <v>23</v>
      </c>
      <c r="J22">
        <v>10185.74297188755</v>
      </c>
      <c r="M22" s="5">
        <v>43255</v>
      </c>
      <c r="N22" s="6">
        <f>$Q$3</f>
        <v>16053.54752342704</v>
      </c>
      <c r="O22" s="6">
        <f>$Q$4</f>
        <v>16664.658634538155</v>
      </c>
      <c r="P22" s="6">
        <f>$Q$5</f>
        <v>17275.769745649264</v>
      </c>
      <c r="Q22" s="6">
        <f>$Q$6</f>
        <v>18345.214190093706</v>
      </c>
      <c r="R22" s="6">
        <f t="shared" si="0"/>
        <v>13386.880856760376</v>
      </c>
    </row>
    <row r="23" spans="1:18" x14ac:dyDescent="0.55000000000000004">
      <c r="A23" s="1" t="s">
        <v>50</v>
      </c>
      <c r="B23" s="1" t="s">
        <v>4</v>
      </c>
      <c r="C23" s="1" t="s">
        <v>14</v>
      </c>
      <c r="D23" s="1" t="s">
        <v>24</v>
      </c>
      <c r="E23">
        <v>17435.74297188755</v>
      </c>
      <c r="F23" s="1" t="s">
        <v>50</v>
      </c>
      <c r="G23" s="1" t="s">
        <v>4</v>
      </c>
      <c r="H23" s="1" t="s">
        <v>14</v>
      </c>
      <c r="I23" s="1" t="s">
        <v>24</v>
      </c>
      <c r="J23">
        <v>10185.74297188755</v>
      </c>
      <c r="M23" s="5">
        <v>43255</v>
      </c>
      <c r="N23" s="6">
        <f>$P$3</f>
        <v>8053.5475234270389</v>
      </c>
      <c r="O23" s="6">
        <f>$P$4</f>
        <v>8664.6586345381511</v>
      </c>
      <c r="P23" s="6">
        <f>$P$5</f>
        <v>9275.7697456492642</v>
      </c>
      <c r="Q23" s="6">
        <f>$P$6</f>
        <v>10345.214190093708</v>
      </c>
      <c r="R23" s="6">
        <f t="shared" si="0"/>
        <v>13386.880856760376</v>
      </c>
    </row>
    <row r="24" spans="1:18" x14ac:dyDescent="0.55000000000000004">
      <c r="A24" s="1" t="s">
        <v>50</v>
      </c>
      <c r="B24" s="1" t="s">
        <v>4</v>
      </c>
      <c r="C24" s="1" t="s">
        <v>15</v>
      </c>
      <c r="D24" s="1" t="s">
        <v>23</v>
      </c>
      <c r="E24">
        <v>10199.631860776439</v>
      </c>
      <c r="F24" s="1" t="s">
        <v>50</v>
      </c>
      <c r="G24" s="1" t="s">
        <v>4</v>
      </c>
      <c r="H24" s="1" t="s">
        <v>15</v>
      </c>
      <c r="I24" s="1" t="s">
        <v>23</v>
      </c>
      <c r="J24">
        <v>10949.631860776439</v>
      </c>
      <c r="M24" s="5">
        <v>43255.333333333336</v>
      </c>
      <c r="N24" s="6">
        <f>$P$3</f>
        <v>8053.5475234270389</v>
      </c>
      <c r="O24" s="6">
        <f>$P$4</f>
        <v>8664.6586345381511</v>
      </c>
      <c r="P24" s="6">
        <f>$P$5</f>
        <v>9275.7697456492642</v>
      </c>
      <c r="Q24" s="6">
        <f>$P$6</f>
        <v>10345.214190093708</v>
      </c>
      <c r="R24" s="6">
        <f t="shared" si="0"/>
        <v>13386.880856760376</v>
      </c>
    </row>
    <row r="25" spans="1:18" x14ac:dyDescent="0.55000000000000004">
      <c r="A25" s="1" t="s">
        <v>50</v>
      </c>
      <c r="B25" s="1" t="s">
        <v>4</v>
      </c>
      <c r="C25" s="1" t="s">
        <v>15</v>
      </c>
      <c r="D25" s="1" t="s">
        <v>24</v>
      </c>
      <c r="E25">
        <v>18199.631860776441</v>
      </c>
      <c r="F25" s="1" t="s">
        <v>50</v>
      </c>
      <c r="G25" s="1" t="s">
        <v>4</v>
      </c>
      <c r="H25" s="1" t="s">
        <v>15</v>
      </c>
      <c r="I25" s="1" t="s">
        <v>24</v>
      </c>
      <c r="J25">
        <v>10949.631860776439</v>
      </c>
      <c r="M25" s="5">
        <v>43255.333333333336</v>
      </c>
      <c r="N25" s="6">
        <f>$Q$3</f>
        <v>16053.54752342704</v>
      </c>
      <c r="O25" s="6">
        <f>$Q$4</f>
        <v>16664.658634538155</v>
      </c>
      <c r="P25" s="6">
        <f>$Q$5</f>
        <v>17275.769745649264</v>
      </c>
      <c r="Q25" s="6">
        <f>$Q$6</f>
        <v>18345.214190093706</v>
      </c>
      <c r="R25" s="6">
        <f t="shared" si="0"/>
        <v>13386.880856760376</v>
      </c>
    </row>
    <row r="26" spans="1:18" x14ac:dyDescent="0.55000000000000004">
      <c r="A26" s="1" t="s">
        <v>50</v>
      </c>
      <c r="B26" s="1" t="s">
        <v>4</v>
      </c>
      <c r="C26" s="1" t="s">
        <v>21</v>
      </c>
      <c r="D26" s="1" t="s">
        <v>23</v>
      </c>
      <c r="E26" t="s">
        <v>27</v>
      </c>
      <c r="F26" s="1" t="s">
        <v>50</v>
      </c>
      <c r="G26" s="1" t="s">
        <v>4</v>
      </c>
      <c r="H26" s="1" t="s">
        <v>21</v>
      </c>
      <c r="I26" s="1" t="s">
        <v>23</v>
      </c>
      <c r="J26">
        <v>11713.520749665327</v>
      </c>
      <c r="M26" s="5">
        <v>43256</v>
      </c>
      <c r="N26" s="6">
        <f>$Q$3</f>
        <v>16053.54752342704</v>
      </c>
      <c r="O26" s="6">
        <f>$Q$4</f>
        <v>16664.658634538155</v>
      </c>
      <c r="P26" s="6">
        <f>$Q$5</f>
        <v>17275.769745649264</v>
      </c>
      <c r="Q26" s="6">
        <f>$Q$6</f>
        <v>18345.214190093706</v>
      </c>
      <c r="R26" s="6">
        <f t="shared" si="0"/>
        <v>13386.880856760376</v>
      </c>
    </row>
    <row r="27" spans="1:18" x14ac:dyDescent="0.55000000000000004">
      <c r="A27" s="1" t="s">
        <v>50</v>
      </c>
      <c r="B27" s="1" t="s">
        <v>4</v>
      </c>
      <c r="C27" s="1" t="s">
        <v>21</v>
      </c>
      <c r="D27" s="1" t="s">
        <v>24</v>
      </c>
      <c r="E27" t="s">
        <v>27</v>
      </c>
      <c r="F27" s="1" t="s">
        <v>50</v>
      </c>
      <c r="G27" s="1" t="s">
        <v>4</v>
      </c>
      <c r="H27" s="1" t="s">
        <v>21</v>
      </c>
      <c r="I27" s="1" t="s">
        <v>24</v>
      </c>
      <c r="J27">
        <v>11713.520749665327</v>
      </c>
      <c r="M27" s="5">
        <v>43256</v>
      </c>
      <c r="N27" s="6">
        <f>$P$3</f>
        <v>8053.5475234270389</v>
      </c>
      <c r="O27" s="6">
        <f>$P$4</f>
        <v>8664.6586345381511</v>
      </c>
      <c r="P27" s="6">
        <f>$P$5</f>
        <v>9275.7697456492642</v>
      </c>
      <c r="Q27" s="6">
        <f>$P$6</f>
        <v>10345.214190093708</v>
      </c>
      <c r="R27" s="6">
        <f t="shared" si="0"/>
        <v>13386.880856760376</v>
      </c>
    </row>
    <row r="28" spans="1:18" x14ac:dyDescent="0.55000000000000004">
      <c r="A28" s="1" t="s">
        <v>50</v>
      </c>
      <c r="B28" s="1" t="s">
        <v>16</v>
      </c>
      <c r="C28" s="1" t="s">
        <v>5</v>
      </c>
      <c r="D28" s="1" t="s">
        <v>23</v>
      </c>
      <c r="E28">
        <v>8053.5475234270389</v>
      </c>
      <c r="F28" s="1" t="s">
        <v>50</v>
      </c>
      <c r="G28" s="1" t="s">
        <v>16</v>
      </c>
      <c r="H28" s="1" t="s">
        <v>5</v>
      </c>
      <c r="I28" s="1" t="s">
        <v>23</v>
      </c>
      <c r="J28" t="s">
        <v>27</v>
      </c>
      <c r="M28" s="5">
        <v>43256.333333333336</v>
      </c>
      <c r="N28" s="6">
        <f>$P$3</f>
        <v>8053.5475234270389</v>
      </c>
      <c r="O28" s="6">
        <f>$P$4</f>
        <v>8664.6586345381511</v>
      </c>
      <c r="P28" s="6">
        <f>$P$5</f>
        <v>9275.7697456492642</v>
      </c>
      <c r="Q28" s="6">
        <f>$P$6</f>
        <v>10345.214190093708</v>
      </c>
      <c r="R28" s="6">
        <f t="shared" si="0"/>
        <v>13386.880856760376</v>
      </c>
    </row>
    <row r="29" spans="1:18" x14ac:dyDescent="0.55000000000000004">
      <c r="A29" s="1" t="s">
        <v>50</v>
      </c>
      <c r="B29" s="1" t="s">
        <v>16</v>
      </c>
      <c r="C29" s="1" t="s">
        <v>5</v>
      </c>
      <c r="D29" s="1" t="s">
        <v>24</v>
      </c>
      <c r="E29">
        <v>16053.54752342704</v>
      </c>
      <c r="F29" s="1" t="s">
        <v>50</v>
      </c>
      <c r="G29" s="1" t="s">
        <v>16</v>
      </c>
      <c r="H29" s="1" t="s">
        <v>5</v>
      </c>
      <c r="I29" s="1" t="s">
        <v>24</v>
      </c>
      <c r="J29" t="s">
        <v>27</v>
      </c>
      <c r="M29" s="5">
        <v>43256.333333333336</v>
      </c>
      <c r="N29" s="6">
        <f>$Q$3</f>
        <v>16053.54752342704</v>
      </c>
      <c r="O29" s="6">
        <f>$Q$4</f>
        <v>16664.658634538155</v>
      </c>
      <c r="P29" s="6">
        <f>$Q$5</f>
        <v>17275.769745649264</v>
      </c>
      <c r="Q29" s="6">
        <f>$Q$6</f>
        <v>18345.214190093706</v>
      </c>
      <c r="R29" s="6">
        <f t="shared" si="0"/>
        <v>13386.880856760376</v>
      </c>
    </row>
    <row r="30" spans="1:18" x14ac:dyDescent="0.55000000000000004">
      <c r="A30" s="1" t="s">
        <v>50</v>
      </c>
      <c r="B30" s="1" t="s">
        <v>16</v>
      </c>
      <c r="C30" s="1" t="s">
        <v>6</v>
      </c>
      <c r="D30" s="1" t="s">
        <v>23</v>
      </c>
      <c r="E30">
        <v>8664.6586345381511</v>
      </c>
      <c r="F30" s="1" t="s">
        <v>50</v>
      </c>
      <c r="G30" s="1" t="s">
        <v>16</v>
      </c>
      <c r="H30" s="1" t="s">
        <v>6</v>
      </c>
      <c r="I30" s="1" t="s">
        <v>23</v>
      </c>
      <c r="J30">
        <v>9414.6586345381511</v>
      </c>
      <c r="M30" s="5">
        <v>43257</v>
      </c>
      <c r="N30" s="6">
        <f>$Q$3</f>
        <v>16053.54752342704</v>
      </c>
      <c r="O30" s="6">
        <f>$Q$4</f>
        <v>16664.658634538155</v>
      </c>
      <c r="P30" s="6">
        <f>$Q$5</f>
        <v>17275.769745649264</v>
      </c>
      <c r="Q30" s="6">
        <f>$Q$6</f>
        <v>18345.214190093706</v>
      </c>
      <c r="R30" s="6">
        <f t="shared" si="0"/>
        <v>13386.880856760376</v>
      </c>
    </row>
    <row r="31" spans="1:18" x14ac:dyDescent="0.55000000000000004">
      <c r="A31" s="1" t="s">
        <v>50</v>
      </c>
      <c r="B31" s="1" t="s">
        <v>16</v>
      </c>
      <c r="C31" s="1" t="s">
        <v>6</v>
      </c>
      <c r="D31" s="1" t="s">
        <v>24</v>
      </c>
      <c r="E31">
        <v>16664.658634538155</v>
      </c>
      <c r="F31" s="1" t="s">
        <v>50</v>
      </c>
      <c r="G31" s="1" t="s">
        <v>16</v>
      </c>
      <c r="H31" s="1" t="s">
        <v>6</v>
      </c>
      <c r="I31" s="1" t="s">
        <v>24</v>
      </c>
      <c r="J31">
        <v>9414.6586345381511</v>
      </c>
      <c r="M31" s="5">
        <v>43257</v>
      </c>
      <c r="N31" s="6">
        <f>$P$3</f>
        <v>8053.5475234270389</v>
      </c>
      <c r="O31" s="6">
        <f>$P$4</f>
        <v>8664.6586345381511</v>
      </c>
      <c r="P31" s="6">
        <f>$R$5</f>
        <v>10025.769745649264</v>
      </c>
      <c r="Q31" s="6">
        <f>$R$6</f>
        <v>11095.214190093708</v>
      </c>
      <c r="R31" s="6">
        <f t="shared" si="0"/>
        <v>13386.880856760376</v>
      </c>
    </row>
    <row r="32" spans="1:18" x14ac:dyDescent="0.55000000000000004">
      <c r="A32" s="1" t="s">
        <v>50</v>
      </c>
      <c r="B32" s="1" t="s">
        <v>16</v>
      </c>
      <c r="C32" s="1" t="s">
        <v>7</v>
      </c>
      <c r="D32" s="1" t="s">
        <v>23</v>
      </c>
      <c r="E32">
        <v>8970.2141900937077</v>
      </c>
      <c r="F32" s="1" t="s">
        <v>50</v>
      </c>
      <c r="G32" s="1" t="s">
        <v>16</v>
      </c>
      <c r="H32" s="1" t="s">
        <v>7</v>
      </c>
      <c r="I32" s="1" t="s">
        <v>23</v>
      </c>
      <c r="J32">
        <v>9720.2141900937077</v>
      </c>
      <c r="M32" s="5">
        <v>43257.333333333336</v>
      </c>
      <c r="N32" s="6">
        <f>$P$3</f>
        <v>8053.5475234270389</v>
      </c>
      <c r="O32" s="6">
        <f>$P$4</f>
        <v>8664.6586345381511</v>
      </c>
      <c r="P32" s="6">
        <f t="shared" ref="P32:P38" si="1">$R$5</f>
        <v>10025.769745649264</v>
      </c>
      <c r="Q32" s="6">
        <f t="shared" ref="Q32:Q38" si="2">$R$6</f>
        <v>11095.214190093708</v>
      </c>
      <c r="R32" s="6">
        <f t="shared" si="0"/>
        <v>13386.880856760376</v>
      </c>
    </row>
    <row r="33" spans="1:18" x14ac:dyDescent="0.55000000000000004">
      <c r="A33" s="1" t="s">
        <v>50</v>
      </c>
      <c r="B33" s="1" t="s">
        <v>16</v>
      </c>
      <c r="C33" s="1" t="s">
        <v>7</v>
      </c>
      <c r="D33" s="1" t="s">
        <v>24</v>
      </c>
      <c r="E33">
        <v>16970.214190093706</v>
      </c>
      <c r="F33" s="1" t="s">
        <v>50</v>
      </c>
      <c r="G33" s="1" t="s">
        <v>16</v>
      </c>
      <c r="H33" s="1" t="s">
        <v>7</v>
      </c>
      <c r="I33" s="1" t="s">
        <v>24</v>
      </c>
      <c r="J33">
        <v>9720.2141900937077</v>
      </c>
      <c r="M33" s="5">
        <v>43257.333333333336</v>
      </c>
      <c r="N33" s="6">
        <f>$Q$3</f>
        <v>16053.54752342704</v>
      </c>
      <c r="O33" s="6">
        <f>$Q$4</f>
        <v>16664.658634538155</v>
      </c>
      <c r="P33" s="6">
        <f t="shared" si="1"/>
        <v>10025.769745649264</v>
      </c>
      <c r="Q33" s="6">
        <f t="shared" si="2"/>
        <v>11095.214190093708</v>
      </c>
      <c r="R33" s="6">
        <f t="shared" si="0"/>
        <v>13386.880856760376</v>
      </c>
    </row>
    <row r="34" spans="1:18" x14ac:dyDescent="0.55000000000000004">
      <c r="A34" s="1" t="s">
        <v>50</v>
      </c>
      <c r="B34" s="1" t="s">
        <v>16</v>
      </c>
      <c r="C34" s="1" t="s">
        <v>8</v>
      </c>
      <c r="D34" s="1" t="s">
        <v>23</v>
      </c>
      <c r="E34">
        <v>9122.991967871485</v>
      </c>
      <c r="F34" s="1" t="s">
        <v>50</v>
      </c>
      <c r="G34" s="1" t="s">
        <v>16</v>
      </c>
      <c r="H34" s="1" t="s">
        <v>8</v>
      </c>
      <c r="I34" s="1" t="s">
        <v>23</v>
      </c>
      <c r="J34">
        <v>9872.991967871485</v>
      </c>
      <c r="M34" s="5">
        <v>43258</v>
      </c>
      <c r="N34" s="6">
        <f>$Q$3</f>
        <v>16053.54752342704</v>
      </c>
      <c r="O34" s="6">
        <f>$Q$4</f>
        <v>16664.658634538155</v>
      </c>
      <c r="P34" s="6">
        <f t="shared" si="1"/>
        <v>10025.769745649264</v>
      </c>
      <c r="Q34" s="6">
        <f t="shared" si="2"/>
        <v>11095.214190093708</v>
      </c>
      <c r="R34" s="6">
        <f t="shared" si="0"/>
        <v>13386.880856760376</v>
      </c>
    </row>
    <row r="35" spans="1:18" x14ac:dyDescent="0.55000000000000004">
      <c r="A35" s="1" t="s">
        <v>50</v>
      </c>
      <c r="B35" s="1" t="s">
        <v>16</v>
      </c>
      <c r="C35" s="1" t="s">
        <v>8</v>
      </c>
      <c r="D35" s="1" t="s">
        <v>24</v>
      </c>
      <c r="E35">
        <v>17122.991967871487</v>
      </c>
      <c r="F35" s="1" t="s">
        <v>50</v>
      </c>
      <c r="G35" s="1" t="s">
        <v>16</v>
      </c>
      <c r="H35" s="1" t="s">
        <v>8</v>
      </c>
      <c r="I35" s="1" t="s">
        <v>24</v>
      </c>
      <c r="J35">
        <v>9872.991967871485</v>
      </c>
      <c r="M35" s="5">
        <v>43258</v>
      </c>
      <c r="N35" s="6">
        <f>$P$3</f>
        <v>8053.5475234270389</v>
      </c>
      <c r="O35" s="6">
        <f>$P$4</f>
        <v>8664.6586345381511</v>
      </c>
      <c r="P35" s="6">
        <f t="shared" si="1"/>
        <v>10025.769745649264</v>
      </c>
      <c r="Q35" s="6">
        <f t="shared" si="2"/>
        <v>11095.214190093708</v>
      </c>
      <c r="R35" s="6">
        <f t="shared" si="0"/>
        <v>13386.880856760376</v>
      </c>
    </row>
    <row r="36" spans="1:18" x14ac:dyDescent="0.55000000000000004">
      <c r="A36" s="1" t="s">
        <v>50</v>
      </c>
      <c r="B36" s="1" t="s">
        <v>16</v>
      </c>
      <c r="C36" s="1" t="s">
        <v>9</v>
      </c>
      <c r="D36" s="1" t="s">
        <v>23</v>
      </c>
      <c r="E36">
        <v>9275.7697456492642</v>
      </c>
      <c r="F36" s="1" t="s">
        <v>50</v>
      </c>
      <c r="G36" s="1" t="s">
        <v>16</v>
      </c>
      <c r="H36" s="1" t="s">
        <v>9</v>
      </c>
      <c r="I36" s="1" t="s">
        <v>23</v>
      </c>
      <c r="J36">
        <v>10025.769745649264</v>
      </c>
      <c r="M36" s="5">
        <v>43258.333333333336</v>
      </c>
      <c r="N36" s="6">
        <f>$P$3</f>
        <v>8053.5475234270389</v>
      </c>
      <c r="O36" s="6">
        <f>$P$4</f>
        <v>8664.6586345381511</v>
      </c>
      <c r="P36" s="6">
        <f t="shared" si="1"/>
        <v>10025.769745649264</v>
      </c>
      <c r="Q36" s="6">
        <f t="shared" si="2"/>
        <v>11095.214190093708</v>
      </c>
      <c r="R36" s="6">
        <f t="shared" si="0"/>
        <v>13386.880856760376</v>
      </c>
    </row>
    <row r="37" spans="1:18" x14ac:dyDescent="0.55000000000000004">
      <c r="A37" s="1" t="s">
        <v>50</v>
      </c>
      <c r="B37" s="1" t="s">
        <v>16</v>
      </c>
      <c r="C37" s="1" t="s">
        <v>9</v>
      </c>
      <c r="D37" s="1" t="s">
        <v>24</v>
      </c>
      <c r="E37">
        <v>17275.769745649264</v>
      </c>
      <c r="F37" s="1" t="s">
        <v>50</v>
      </c>
      <c r="G37" s="1" t="s">
        <v>16</v>
      </c>
      <c r="H37" s="1" t="s">
        <v>9</v>
      </c>
      <c r="I37" s="1" t="s">
        <v>24</v>
      </c>
      <c r="J37">
        <v>10025.769745649264</v>
      </c>
      <c r="M37" s="5">
        <v>43258.333333333336</v>
      </c>
      <c r="N37" s="6">
        <f>$Q$3</f>
        <v>16053.54752342704</v>
      </c>
      <c r="O37" s="6">
        <f>$Q$4</f>
        <v>16664.658634538155</v>
      </c>
      <c r="P37" s="6">
        <f t="shared" si="1"/>
        <v>10025.769745649264</v>
      </c>
      <c r="Q37" s="6">
        <f t="shared" si="2"/>
        <v>11095.214190093708</v>
      </c>
      <c r="R37" s="6">
        <f t="shared" si="0"/>
        <v>13386.880856760376</v>
      </c>
    </row>
    <row r="38" spans="1:18" x14ac:dyDescent="0.55000000000000004">
      <c r="A38" s="1" t="s">
        <v>50</v>
      </c>
      <c r="B38" s="1" t="s">
        <v>16</v>
      </c>
      <c r="C38" s="1" t="s">
        <v>10</v>
      </c>
      <c r="D38" s="1" t="s">
        <v>23</v>
      </c>
      <c r="E38">
        <v>9428.5475234270416</v>
      </c>
      <c r="F38" s="1" t="s">
        <v>50</v>
      </c>
      <c r="G38" s="1" t="s">
        <v>16</v>
      </c>
      <c r="H38" s="1" t="s">
        <v>10</v>
      </c>
      <c r="I38" s="1" t="s">
        <v>23</v>
      </c>
      <c r="J38">
        <v>10178.547523427042</v>
      </c>
      <c r="M38" s="5">
        <v>43259</v>
      </c>
      <c r="N38" s="6">
        <f>$Q$3</f>
        <v>16053.54752342704</v>
      </c>
      <c r="O38" s="6">
        <f>$Q$4</f>
        <v>16664.658634538155</v>
      </c>
      <c r="P38" s="6">
        <f t="shared" si="1"/>
        <v>10025.769745649264</v>
      </c>
      <c r="Q38" s="6">
        <f t="shared" si="2"/>
        <v>11095.214190093708</v>
      </c>
      <c r="R38" s="6">
        <f t="shared" si="0"/>
        <v>13386.880856760376</v>
      </c>
    </row>
    <row r="39" spans="1:18" x14ac:dyDescent="0.55000000000000004">
      <c r="A39" s="1" t="s">
        <v>50</v>
      </c>
      <c r="B39" s="1" t="s">
        <v>16</v>
      </c>
      <c r="C39" s="1" t="s">
        <v>10</v>
      </c>
      <c r="D39" s="1" t="s">
        <v>24</v>
      </c>
      <c r="E39">
        <v>17428.547523427042</v>
      </c>
      <c r="F39" s="1" t="s">
        <v>50</v>
      </c>
      <c r="G39" s="1" t="s">
        <v>16</v>
      </c>
      <c r="H39" s="1" t="s">
        <v>10</v>
      </c>
      <c r="I39" s="1" t="s">
        <v>24</v>
      </c>
      <c r="J39">
        <v>10178.547523427042</v>
      </c>
      <c r="M39" s="5">
        <v>43259</v>
      </c>
      <c r="N39" s="6">
        <f>$P$3</f>
        <v>8053.5475234270389</v>
      </c>
      <c r="O39" s="6">
        <f t="shared" ref="O39:O40" si="3">$P$4</f>
        <v>8664.6586345381511</v>
      </c>
      <c r="P39" s="6">
        <f t="shared" ref="P39:P40" si="4">$P$5</f>
        <v>9275.7697456492642</v>
      </c>
      <c r="Q39" s="6">
        <f t="shared" ref="Q39:Q40" si="5">$P$6</f>
        <v>10345.214190093708</v>
      </c>
      <c r="R39" s="6">
        <f t="shared" si="0"/>
        <v>13386.880856760376</v>
      </c>
    </row>
    <row r="40" spans="1:18" x14ac:dyDescent="0.55000000000000004">
      <c r="A40" s="1" t="s">
        <v>50</v>
      </c>
      <c r="B40" s="1" t="s">
        <v>16</v>
      </c>
      <c r="C40" s="1" t="s">
        <v>11</v>
      </c>
      <c r="D40" s="1" t="s">
        <v>23</v>
      </c>
      <c r="E40">
        <v>9581.325301204819</v>
      </c>
      <c r="F40" s="1" t="s">
        <v>50</v>
      </c>
      <c r="G40" s="1" t="s">
        <v>16</v>
      </c>
      <c r="H40" s="1" t="s">
        <v>11</v>
      </c>
      <c r="I40" s="1" t="s">
        <v>23</v>
      </c>
      <c r="J40">
        <v>10331.325301204819</v>
      </c>
      <c r="M40" s="5">
        <v>43259.333333333336</v>
      </c>
      <c r="N40" s="6">
        <f>$P$3</f>
        <v>8053.5475234270389</v>
      </c>
      <c r="O40" s="6">
        <f t="shared" si="3"/>
        <v>8664.6586345381511</v>
      </c>
      <c r="P40" s="6">
        <f t="shared" si="4"/>
        <v>9275.7697456492642</v>
      </c>
      <c r="Q40" s="6">
        <f t="shared" si="5"/>
        <v>10345.214190093708</v>
      </c>
      <c r="R40" s="6">
        <f t="shared" si="0"/>
        <v>13386.880856760376</v>
      </c>
    </row>
    <row r="41" spans="1:18" x14ac:dyDescent="0.55000000000000004">
      <c r="A41" s="1" t="s">
        <v>50</v>
      </c>
      <c r="B41" s="1" t="s">
        <v>16</v>
      </c>
      <c r="C41" s="1" t="s">
        <v>11</v>
      </c>
      <c r="D41" s="1" t="s">
        <v>24</v>
      </c>
      <c r="E41">
        <v>17581.325301204819</v>
      </c>
      <c r="F41" s="1" t="s">
        <v>50</v>
      </c>
      <c r="G41" s="1" t="s">
        <v>16</v>
      </c>
      <c r="H41" s="1" t="s">
        <v>11</v>
      </c>
      <c r="I41" s="1" t="s">
        <v>24</v>
      </c>
      <c r="J41">
        <v>10331.325301204819</v>
      </c>
      <c r="M41" s="5">
        <v>43259.333333333336</v>
      </c>
      <c r="N41" s="6">
        <f>$Q$3</f>
        <v>16053.54752342704</v>
      </c>
      <c r="O41" s="6">
        <f>$Q$4</f>
        <v>16664.658634538155</v>
      </c>
      <c r="P41" s="6">
        <f>$Q$5</f>
        <v>17275.769745649264</v>
      </c>
      <c r="Q41" s="6">
        <f>$Q$6</f>
        <v>18345.214190093706</v>
      </c>
      <c r="R41" s="6">
        <f t="shared" si="0"/>
        <v>13386.880856760376</v>
      </c>
    </row>
    <row r="42" spans="1:18" x14ac:dyDescent="0.55000000000000004">
      <c r="A42" s="1" t="s">
        <v>50</v>
      </c>
      <c r="B42" s="1" t="s">
        <v>16</v>
      </c>
      <c r="C42" s="1" t="s">
        <v>12</v>
      </c>
      <c r="D42" s="1" t="s">
        <v>23</v>
      </c>
      <c r="E42">
        <v>9886.8808567603774</v>
      </c>
      <c r="F42" s="1" t="s">
        <v>50</v>
      </c>
      <c r="G42" s="1" t="s">
        <v>16</v>
      </c>
      <c r="H42" s="1" t="s">
        <v>12</v>
      </c>
      <c r="I42" s="1" t="s">
        <v>23</v>
      </c>
      <c r="J42">
        <v>10636.880856760377</v>
      </c>
      <c r="M42" s="5">
        <v>43260</v>
      </c>
      <c r="N42" s="6">
        <f>$Q$3</f>
        <v>16053.54752342704</v>
      </c>
      <c r="O42" s="6">
        <f>$Q$4</f>
        <v>16664.658634538155</v>
      </c>
      <c r="P42" s="6">
        <f>$Q$5</f>
        <v>17275.769745649264</v>
      </c>
      <c r="Q42" s="6">
        <f>$Q$6</f>
        <v>18345.214190093706</v>
      </c>
      <c r="R42" s="6">
        <f t="shared" si="0"/>
        <v>13386.880856760376</v>
      </c>
    </row>
    <row r="43" spans="1:18" x14ac:dyDescent="0.55000000000000004">
      <c r="A43" s="1" t="s">
        <v>50</v>
      </c>
      <c r="B43" s="1" t="s">
        <v>16</v>
      </c>
      <c r="C43" s="1" t="s">
        <v>12</v>
      </c>
      <c r="D43" s="1" t="s">
        <v>24</v>
      </c>
      <c r="E43">
        <v>17886.880856760374</v>
      </c>
      <c r="F43" s="1" t="s">
        <v>50</v>
      </c>
      <c r="G43" s="1" t="s">
        <v>16</v>
      </c>
      <c r="H43" s="1" t="s">
        <v>12</v>
      </c>
      <c r="I43" s="1" t="s">
        <v>24</v>
      </c>
      <c r="J43">
        <v>10636.880856760377</v>
      </c>
      <c r="M43" s="5">
        <v>43260</v>
      </c>
      <c r="N43" s="6">
        <f>$P$3</f>
        <v>8053.5475234270389</v>
      </c>
      <c r="O43" s="6">
        <f t="shared" ref="O43:O44" si="6">$P$4</f>
        <v>8664.6586345381511</v>
      </c>
      <c r="P43" s="6">
        <f t="shared" ref="P43:P44" si="7">$P$5</f>
        <v>9275.7697456492642</v>
      </c>
      <c r="Q43" s="6">
        <f>$P$6</f>
        <v>10345.214190093708</v>
      </c>
      <c r="R43" s="6">
        <f t="shared" si="0"/>
        <v>13386.880856760376</v>
      </c>
    </row>
    <row r="44" spans="1:18" x14ac:dyDescent="0.55000000000000004">
      <c r="A44" s="1" t="s">
        <v>50</v>
      </c>
      <c r="B44" s="1" t="s">
        <v>16</v>
      </c>
      <c r="C44" s="1" t="s">
        <v>13</v>
      </c>
      <c r="D44" s="1" t="s">
        <v>23</v>
      </c>
      <c r="E44">
        <v>10345.214190093708</v>
      </c>
      <c r="F44" s="1" t="s">
        <v>50</v>
      </c>
      <c r="G44" s="1" t="s">
        <v>16</v>
      </c>
      <c r="H44" s="1" t="s">
        <v>13</v>
      </c>
      <c r="I44" s="1" t="s">
        <v>23</v>
      </c>
      <c r="J44">
        <v>11095.214190093708</v>
      </c>
      <c r="M44" s="5">
        <v>43260.333333333336</v>
      </c>
      <c r="N44" s="6">
        <f>$P$3</f>
        <v>8053.5475234270389</v>
      </c>
      <c r="O44" s="6">
        <f t="shared" si="6"/>
        <v>8664.6586345381511</v>
      </c>
      <c r="P44" s="6">
        <f t="shared" si="7"/>
        <v>9275.7697456492642</v>
      </c>
      <c r="Q44" s="6">
        <f>$P$6</f>
        <v>10345.214190093708</v>
      </c>
      <c r="R44" s="6">
        <f t="shared" si="0"/>
        <v>13386.880856760376</v>
      </c>
    </row>
    <row r="45" spans="1:18" x14ac:dyDescent="0.55000000000000004">
      <c r="A45" s="1" t="s">
        <v>50</v>
      </c>
      <c r="B45" s="1" t="s">
        <v>16</v>
      </c>
      <c r="C45" s="1" t="s">
        <v>13</v>
      </c>
      <c r="D45" s="1" t="s">
        <v>24</v>
      </c>
      <c r="E45">
        <v>18345.214190093706</v>
      </c>
      <c r="F45" s="1" t="s">
        <v>50</v>
      </c>
      <c r="G45" s="1" t="s">
        <v>16</v>
      </c>
      <c r="H45" s="1" t="s">
        <v>13</v>
      </c>
      <c r="I45" s="1" t="s">
        <v>24</v>
      </c>
      <c r="J45">
        <v>11095.214190093708</v>
      </c>
      <c r="M45" s="5">
        <v>43260.333333333336</v>
      </c>
      <c r="N45" s="6">
        <f>$Q$3</f>
        <v>16053.54752342704</v>
      </c>
      <c r="O45" s="6">
        <f>$Q$4</f>
        <v>16664.658634538155</v>
      </c>
      <c r="P45" s="6">
        <f>$Q$5</f>
        <v>17275.769745649264</v>
      </c>
      <c r="Q45" s="6">
        <f>$Q$6</f>
        <v>18345.214190093706</v>
      </c>
      <c r="R45" s="6">
        <f t="shared" si="0"/>
        <v>13386.880856760376</v>
      </c>
    </row>
    <row r="46" spans="1:18" x14ac:dyDescent="0.55000000000000004">
      <c r="A46" s="1" t="s">
        <v>50</v>
      </c>
      <c r="B46" s="1" t="s">
        <v>16</v>
      </c>
      <c r="C46" s="1" t="s">
        <v>14</v>
      </c>
      <c r="D46" s="1" t="s">
        <v>23</v>
      </c>
      <c r="E46">
        <v>11109.103078982593</v>
      </c>
      <c r="F46" s="1" t="s">
        <v>50</v>
      </c>
      <c r="G46" s="1" t="s">
        <v>16</v>
      </c>
      <c r="H46" s="1" t="s">
        <v>14</v>
      </c>
      <c r="I46" s="1" t="s">
        <v>23</v>
      </c>
      <c r="J46">
        <v>11859.103078982596</v>
      </c>
      <c r="M46" s="5">
        <v>43261</v>
      </c>
      <c r="N46" s="6">
        <f>$Q$3</f>
        <v>16053.54752342704</v>
      </c>
      <c r="O46" s="6">
        <f>$Q$4</f>
        <v>16664.658634538155</v>
      </c>
      <c r="P46" s="6">
        <f>$Q$5</f>
        <v>17275.769745649264</v>
      </c>
      <c r="Q46" s="6">
        <f>$Q$6</f>
        <v>18345.214190093706</v>
      </c>
      <c r="R46" s="6">
        <f t="shared" si="0"/>
        <v>13386.880856760376</v>
      </c>
    </row>
    <row r="47" spans="1:18" x14ac:dyDescent="0.55000000000000004">
      <c r="A47" s="1" t="s">
        <v>50</v>
      </c>
      <c r="B47" s="1" t="s">
        <v>16</v>
      </c>
      <c r="C47" s="1" t="s">
        <v>14</v>
      </c>
      <c r="D47" s="1" t="s">
        <v>24</v>
      </c>
      <c r="E47">
        <v>19109.103078982593</v>
      </c>
      <c r="F47" s="1" t="s">
        <v>50</v>
      </c>
      <c r="G47" s="1" t="s">
        <v>16</v>
      </c>
      <c r="H47" s="1" t="s">
        <v>14</v>
      </c>
      <c r="I47" s="1" t="s">
        <v>24</v>
      </c>
      <c r="J47">
        <v>11859.103078982596</v>
      </c>
      <c r="M47" s="5">
        <v>43261</v>
      </c>
      <c r="N47" s="6">
        <f>$P$3</f>
        <v>8053.5475234270389</v>
      </c>
      <c r="O47" s="6">
        <f t="shared" ref="O47:O48" si="8">$P$4</f>
        <v>8664.6586345381511</v>
      </c>
      <c r="P47" s="6">
        <f t="shared" ref="P47:P48" si="9">$P$5</f>
        <v>9275.7697456492642</v>
      </c>
      <c r="Q47" s="6">
        <f>$P$6</f>
        <v>10345.214190093708</v>
      </c>
      <c r="R47" s="6">
        <f t="shared" si="0"/>
        <v>13386.880856760376</v>
      </c>
    </row>
    <row r="48" spans="1:18" x14ac:dyDescent="0.55000000000000004">
      <c r="A48" s="1" t="s">
        <v>50</v>
      </c>
      <c r="B48" s="1" t="s">
        <v>16</v>
      </c>
      <c r="C48" s="1" t="s">
        <v>15</v>
      </c>
      <c r="D48" s="1" t="s">
        <v>23</v>
      </c>
      <c r="E48">
        <v>11872.991967871485</v>
      </c>
      <c r="F48" s="1" t="s">
        <v>50</v>
      </c>
      <c r="G48" s="1" t="s">
        <v>16</v>
      </c>
      <c r="H48" s="1" t="s">
        <v>15</v>
      </c>
      <c r="I48" s="1" t="s">
        <v>23</v>
      </c>
      <c r="J48">
        <v>12622.991967871485</v>
      </c>
      <c r="M48" s="5">
        <v>43261.333333333336</v>
      </c>
      <c r="N48" s="6">
        <f>$P$3</f>
        <v>8053.5475234270389</v>
      </c>
      <c r="O48" s="6">
        <f t="shared" si="8"/>
        <v>8664.6586345381511</v>
      </c>
      <c r="P48" s="6">
        <f t="shared" si="9"/>
        <v>9275.7697456492642</v>
      </c>
      <c r="Q48" s="6">
        <f>$P$6</f>
        <v>10345.214190093708</v>
      </c>
      <c r="R48" s="6">
        <f t="shared" si="0"/>
        <v>13386.880856760376</v>
      </c>
    </row>
    <row r="49" spans="1:18" x14ac:dyDescent="0.55000000000000004">
      <c r="A49" s="1" t="s">
        <v>50</v>
      </c>
      <c r="B49" s="1" t="s">
        <v>16</v>
      </c>
      <c r="C49" s="1" t="s">
        <v>15</v>
      </c>
      <c r="D49" s="1" t="s">
        <v>24</v>
      </c>
      <c r="E49">
        <v>19872.991967871487</v>
      </c>
      <c r="F49" s="1" t="s">
        <v>50</v>
      </c>
      <c r="G49" s="1" t="s">
        <v>16</v>
      </c>
      <c r="H49" s="1" t="s">
        <v>15</v>
      </c>
      <c r="I49" s="1" t="s">
        <v>24</v>
      </c>
      <c r="J49">
        <v>12622.991967871485</v>
      </c>
      <c r="M49" s="5">
        <v>43261.333333333336</v>
      </c>
      <c r="N49" s="6">
        <f>$Q$3</f>
        <v>16053.54752342704</v>
      </c>
      <c r="O49" s="6">
        <f>$Q$4</f>
        <v>16664.658634538155</v>
      </c>
      <c r="P49" s="6">
        <f>$Q$5</f>
        <v>17275.769745649264</v>
      </c>
      <c r="Q49" s="6">
        <f>$Q$6</f>
        <v>18345.214190093706</v>
      </c>
      <c r="R49" s="6">
        <f t="shared" si="0"/>
        <v>13386.880856760376</v>
      </c>
    </row>
    <row r="50" spans="1:18" x14ac:dyDescent="0.55000000000000004">
      <c r="A50" s="1" t="s">
        <v>50</v>
      </c>
      <c r="B50" s="1" t="s">
        <v>16</v>
      </c>
      <c r="C50" s="1" t="s">
        <v>21</v>
      </c>
      <c r="D50" s="1" t="s">
        <v>23</v>
      </c>
      <c r="E50" t="s">
        <v>27</v>
      </c>
      <c r="F50" s="1" t="s">
        <v>50</v>
      </c>
      <c r="G50" s="1" t="s">
        <v>16</v>
      </c>
      <c r="H50" s="1" t="s">
        <v>21</v>
      </c>
      <c r="I50" s="1" t="s">
        <v>23</v>
      </c>
      <c r="J50">
        <v>13386.880856760376</v>
      </c>
      <c r="M50" s="5">
        <v>43262</v>
      </c>
      <c r="N50" s="6">
        <f>$Q$3</f>
        <v>16053.54752342704</v>
      </c>
      <c r="O50" s="6">
        <f>$Q$4</f>
        <v>16664.658634538155</v>
      </c>
      <c r="P50" s="6">
        <f>$Q$5</f>
        <v>17275.769745649264</v>
      </c>
      <c r="Q50" s="6">
        <f>$Q$6</f>
        <v>18345.214190093706</v>
      </c>
      <c r="R50" s="6">
        <f t="shared" si="0"/>
        <v>13386.880856760376</v>
      </c>
    </row>
    <row r="51" spans="1:18" x14ac:dyDescent="0.55000000000000004">
      <c r="A51" s="1" t="s">
        <v>50</v>
      </c>
      <c r="B51" s="1" t="s">
        <v>16</v>
      </c>
      <c r="C51" s="1" t="s">
        <v>21</v>
      </c>
      <c r="D51" s="1" t="s">
        <v>24</v>
      </c>
      <c r="E51" t="s">
        <v>27</v>
      </c>
      <c r="F51" s="1" t="s">
        <v>50</v>
      </c>
      <c r="G51" s="1" t="s">
        <v>16</v>
      </c>
      <c r="H51" s="1" t="s">
        <v>21</v>
      </c>
      <c r="I51" s="1" t="s">
        <v>24</v>
      </c>
      <c r="J51">
        <v>13386.880856760376</v>
      </c>
      <c r="M51" s="5">
        <v>43262</v>
      </c>
      <c r="N51" s="6">
        <f>$P$3</f>
        <v>8053.5475234270389</v>
      </c>
      <c r="O51" s="6">
        <f t="shared" ref="O51:O52" si="10">$P$4</f>
        <v>8664.6586345381511</v>
      </c>
      <c r="P51" s="6">
        <f t="shared" ref="P51:P52" si="11">$P$5</f>
        <v>9275.7697456492642</v>
      </c>
      <c r="Q51" s="6">
        <f>$P$6</f>
        <v>10345.214190093708</v>
      </c>
      <c r="R51" s="6">
        <f t="shared" si="0"/>
        <v>13386.880856760376</v>
      </c>
    </row>
    <row r="52" spans="1:18" x14ac:dyDescent="0.55000000000000004">
      <c r="A52" s="1" t="s">
        <v>50</v>
      </c>
      <c r="B52" s="1" t="s">
        <v>17</v>
      </c>
      <c r="C52" s="1" t="s">
        <v>5</v>
      </c>
      <c r="D52" s="1" t="s">
        <v>23</v>
      </c>
      <c r="E52">
        <v>9726.9076305220842</v>
      </c>
      <c r="F52" s="1" t="s">
        <v>50</v>
      </c>
      <c r="G52" s="1" t="s">
        <v>17</v>
      </c>
      <c r="H52" s="1" t="s">
        <v>5</v>
      </c>
      <c r="I52" s="1" t="s">
        <v>23</v>
      </c>
      <c r="J52" t="s">
        <v>27</v>
      </c>
      <c r="M52" s="5">
        <v>43262.333333333336</v>
      </c>
      <c r="N52" s="6">
        <f>$P$3</f>
        <v>8053.5475234270389</v>
      </c>
      <c r="O52" s="6">
        <f t="shared" si="10"/>
        <v>8664.6586345381511</v>
      </c>
      <c r="P52" s="6">
        <f t="shared" si="11"/>
        <v>9275.7697456492642</v>
      </c>
      <c r="Q52" s="6">
        <f>$P$6</f>
        <v>10345.214190093708</v>
      </c>
      <c r="R52" s="6">
        <f t="shared" si="0"/>
        <v>13386.880856760376</v>
      </c>
    </row>
    <row r="53" spans="1:18" x14ac:dyDescent="0.55000000000000004">
      <c r="A53" s="1" t="s">
        <v>50</v>
      </c>
      <c r="B53" s="1" t="s">
        <v>17</v>
      </c>
      <c r="C53" s="1" t="s">
        <v>5</v>
      </c>
      <c r="D53" s="1" t="s">
        <v>24</v>
      </c>
      <c r="E53">
        <v>17726.907630522088</v>
      </c>
      <c r="F53" s="1" t="s">
        <v>50</v>
      </c>
      <c r="G53" s="1" t="s">
        <v>17</v>
      </c>
      <c r="H53" s="1" t="s">
        <v>5</v>
      </c>
      <c r="I53" s="1" t="s">
        <v>24</v>
      </c>
      <c r="J53" t="s">
        <v>27</v>
      </c>
      <c r="M53" s="5">
        <v>43262.333333333336</v>
      </c>
      <c r="N53" s="6">
        <f>$Q$3</f>
        <v>16053.54752342704</v>
      </c>
      <c r="O53" s="6">
        <f>$Q$4</f>
        <v>16664.658634538155</v>
      </c>
      <c r="P53" s="6">
        <f>$Q$5</f>
        <v>17275.769745649264</v>
      </c>
      <c r="Q53" s="6">
        <f>$Q$6</f>
        <v>18345.214190093706</v>
      </c>
      <c r="R53" s="6">
        <f t="shared" si="0"/>
        <v>13386.880856760376</v>
      </c>
    </row>
    <row r="54" spans="1:18" x14ac:dyDescent="0.55000000000000004">
      <c r="A54" s="1" t="s">
        <v>50</v>
      </c>
      <c r="B54" s="1" t="s">
        <v>17</v>
      </c>
      <c r="C54" s="1" t="s">
        <v>6</v>
      </c>
      <c r="D54" s="1" t="s">
        <v>23</v>
      </c>
      <c r="E54">
        <v>10338.018741633201</v>
      </c>
      <c r="F54" s="1" t="s">
        <v>50</v>
      </c>
      <c r="G54" s="1" t="s">
        <v>17</v>
      </c>
      <c r="H54" s="1" t="s">
        <v>6</v>
      </c>
      <c r="I54" s="1" t="s">
        <v>23</v>
      </c>
      <c r="J54">
        <v>11088.018741633201</v>
      </c>
      <c r="M54" s="5">
        <v>43263</v>
      </c>
      <c r="N54" s="6">
        <f>$Q$3</f>
        <v>16053.54752342704</v>
      </c>
      <c r="O54" s="6">
        <f>$Q$4</f>
        <v>16664.658634538155</v>
      </c>
      <c r="P54" s="6">
        <f>$Q$5</f>
        <v>17275.769745649264</v>
      </c>
      <c r="Q54" s="6">
        <f>$Q$6</f>
        <v>18345.214190093706</v>
      </c>
      <c r="R54" s="6">
        <f t="shared" si="0"/>
        <v>13386.880856760376</v>
      </c>
    </row>
    <row r="55" spans="1:18" x14ac:dyDescent="0.55000000000000004">
      <c r="A55" s="1" t="s">
        <v>50</v>
      </c>
      <c r="B55" s="1" t="s">
        <v>17</v>
      </c>
      <c r="C55" s="1" t="s">
        <v>6</v>
      </c>
      <c r="D55" s="1" t="s">
        <v>24</v>
      </c>
      <c r="E55">
        <v>18338.018741633201</v>
      </c>
      <c r="F55" s="1" t="s">
        <v>50</v>
      </c>
      <c r="G55" s="1" t="s">
        <v>17</v>
      </c>
      <c r="H55" s="1" t="s">
        <v>6</v>
      </c>
      <c r="I55" s="1" t="s">
        <v>24</v>
      </c>
      <c r="J55">
        <v>11088.018741633201</v>
      </c>
      <c r="M55" s="5">
        <v>43263</v>
      </c>
      <c r="N55" s="6">
        <f>$P$3</f>
        <v>8053.5475234270389</v>
      </c>
      <c r="O55" s="6">
        <f t="shared" ref="O55:O60" si="12">$P$4</f>
        <v>8664.6586345381511</v>
      </c>
      <c r="P55" s="6">
        <f t="shared" ref="P55:P56" si="13">$P$5</f>
        <v>9275.7697456492642</v>
      </c>
      <c r="Q55" s="6">
        <f>$P$6</f>
        <v>10345.214190093708</v>
      </c>
      <c r="R55" s="6">
        <f t="shared" si="0"/>
        <v>13386.880856760376</v>
      </c>
    </row>
    <row r="56" spans="1:18" x14ac:dyDescent="0.55000000000000004">
      <c r="A56" s="1" t="s">
        <v>50</v>
      </c>
      <c r="B56" s="1" t="s">
        <v>17</v>
      </c>
      <c r="C56" s="1" t="s">
        <v>7</v>
      </c>
      <c r="D56" s="1" t="s">
        <v>23</v>
      </c>
      <c r="E56">
        <v>10643.574297188756</v>
      </c>
      <c r="F56" s="1" t="s">
        <v>50</v>
      </c>
      <c r="G56" s="1" t="s">
        <v>17</v>
      </c>
      <c r="H56" s="1" t="s">
        <v>7</v>
      </c>
      <c r="I56" s="1" t="s">
        <v>23</v>
      </c>
      <c r="J56">
        <v>11393.574297188756</v>
      </c>
      <c r="M56" s="5">
        <v>43263.333333333336</v>
      </c>
      <c r="N56" s="6">
        <f>$P$3</f>
        <v>8053.5475234270389</v>
      </c>
      <c r="O56" s="6">
        <f t="shared" si="12"/>
        <v>8664.6586345381511</v>
      </c>
      <c r="P56" s="6">
        <f t="shared" si="13"/>
        <v>9275.7697456492642</v>
      </c>
      <c r="Q56" s="6">
        <f>$P$6</f>
        <v>10345.214190093708</v>
      </c>
      <c r="R56" s="6">
        <f t="shared" si="0"/>
        <v>13386.880856760376</v>
      </c>
    </row>
    <row r="57" spans="1:18" x14ac:dyDescent="0.55000000000000004">
      <c r="A57" s="1" t="s">
        <v>50</v>
      </c>
      <c r="B57" s="1" t="s">
        <v>17</v>
      </c>
      <c r="C57" s="1" t="s">
        <v>7</v>
      </c>
      <c r="D57" s="1" t="s">
        <v>24</v>
      </c>
      <c r="E57">
        <v>18643.574297188756</v>
      </c>
      <c r="F57" s="1" t="s">
        <v>50</v>
      </c>
      <c r="G57" s="1" t="s">
        <v>17</v>
      </c>
      <c r="H57" s="1" t="s">
        <v>7</v>
      </c>
      <c r="I57" s="1" t="s">
        <v>24</v>
      </c>
      <c r="J57">
        <v>11393.574297188756</v>
      </c>
      <c r="M57" s="5">
        <v>43263.333333333336</v>
      </c>
      <c r="N57" s="6">
        <f>$Q$3</f>
        <v>16053.54752342704</v>
      </c>
      <c r="O57" s="6">
        <f>$Q$4</f>
        <v>16664.658634538155</v>
      </c>
      <c r="P57" s="6">
        <f>$Q$5</f>
        <v>17275.769745649264</v>
      </c>
      <c r="Q57" s="6">
        <f>$Q$6</f>
        <v>18345.214190093706</v>
      </c>
      <c r="R57" s="6">
        <f t="shared" si="0"/>
        <v>13386.880856760376</v>
      </c>
    </row>
    <row r="58" spans="1:18" x14ac:dyDescent="0.55000000000000004">
      <c r="A58" s="1" t="s">
        <v>50</v>
      </c>
      <c r="B58" s="1" t="s">
        <v>17</v>
      </c>
      <c r="C58" s="1" t="s">
        <v>8</v>
      </c>
      <c r="D58" s="1" t="s">
        <v>23</v>
      </c>
      <c r="E58">
        <v>10796.352074966533</v>
      </c>
      <c r="F58" s="1" t="s">
        <v>50</v>
      </c>
      <c r="G58" s="1" t="s">
        <v>17</v>
      </c>
      <c r="H58" s="1" t="s">
        <v>8</v>
      </c>
      <c r="I58" s="1" t="s">
        <v>23</v>
      </c>
      <c r="J58">
        <v>11546.352074966533</v>
      </c>
      <c r="M58" s="5">
        <v>43264</v>
      </c>
      <c r="N58" s="6">
        <f>$Q$3</f>
        <v>16053.54752342704</v>
      </c>
      <c r="O58" s="6">
        <f>$Q$4</f>
        <v>16664.658634538155</v>
      </c>
      <c r="P58" s="6">
        <f>$Q$5</f>
        <v>17275.769745649264</v>
      </c>
      <c r="Q58" s="6">
        <f>$Q$6</f>
        <v>18345.214190093706</v>
      </c>
      <c r="R58" s="6">
        <f t="shared" si="0"/>
        <v>13386.880856760376</v>
      </c>
    </row>
    <row r="59" spans="1:18" x14ac:dyDescent="0.55000000000000004">
      <c r="A59" s="1" t="s">
        <v>50</v>
      </c>
      <c r="B59" s="1" t="s">
        <v>17</v>
      </c>
      <c r="C59" s="1" t="s">
        <v>8</v>
      </c>
      <c r="D59" s="1" t="s">
        <v>24</v>
      </c>
      <c r="E59">
        <v>18796.352074966533</v>
      </c>
      <c r="F59" s="1" t="s">
        <v>50</v>
      </c>
      <c r="G59" s="1" t="s">
        <v>17</v>
      </c>
      <c r="H59" s="1" t="s">
        <v>8</v>
      </c>
      <c r="I59" s="1" t="s">
        <v>24</v>
      </c>
      <c r="J59">
        <v>11546.352074966533</v>
      </c>
      <c r="M59" s="5">
        <v>43264</v>
      </c>
      <c r="N59" s="6">
        <f>$P$3</f>
        <v>8053.5475234270389</v>
      </c>
      <c r="O59" s="6">
        <f t="shared" si="12"/>
        <v>8664.6586345381511</v>
      </c>
      <c r="P59" s="6">
        <f>$R$5</f>
        <v>10025.769745649264</v>
      </c>
      <c r="Q59" s="6">
        <f>$R$6</f>
        <v>11095.214190093708</v>
      </c>
      <c r="R59" s="6">
        <f t="shared" si="0"/>
        <v>13386.880856760376</v>
      </c>
    </row>
    <row r="60" spans="1:18" x14ac:dyDescent="0.55000000000000004">
      <c r="A60" s="1" t="s">
        <v>50</v>
      </c>
      <c r="B60" s="1" t="s">
        <v>17</v>
      </c>
      <c r="C60" s="1" t="s">
        <v>9</v>
      </c>
      <c r="D60" s="1" t="s">
        <v>23</v>
      </c>
      <c r="E60">
        <v>10949.12985274431</v>
      </c>
      <c r="F60" s="1" t="s">
        <v>50</v>
      </c>
      <c r="G60" s="1" t="s">
        <v>17</v>
      </c>
      <c r="H60" s="1" t="s">
        <v>9</v>
      </c>
      <c r="I60" s="1" t="s">
        <v>23</v>
      </c>
      <c r="J60">
        <v>11699.12985274431</v>
      </c>
      <c r="M60" s="5">
        <v>43264.333333333336</v>
      </c>
      <c r="N60" s="6">
        <f>$P$3</f>
        <v>8053.5475234270389</v>
      </c>
      <c r="O60" s="6">
        <f t="shared" si="12"/>
        <v>8664.6586345381511</v>
      </c>
      <c r="P60" s="6">
        <f t="shared" ref="P60:P66" si="14">$R$5</f>
        <v>10025.769745649264</v>
      </c>
      <c r="Q60" s="6">
        <f>$R$6</f>
        <v>11095.214190093708</v>
      </c>
      <c r="R60" s="6">
        <f t="shared" si="0"/>
        <v>13386.880856760376</v>
      </c>
    </row>
    <row r="61" spans="1:18" x14ac:dyDescent="0.55000000000000004">
      <c r="A61" s="1" t="s">
        <v>50</v>
      </c>
      <c r="B61" s="1" t="s">
        <v>17</v>
      </c>
      <c r="C61" s="1" t="s">
        <v>9</v>
      </c>
      <c r="D61" s="1" t="s">
        <v>24</v>
      </c>
      <c r="E61">
        <v>18949.12985274431</v>
      </c>
      <c r="F61" s="1" t="s">
        <v>50</v>
      </c>
      <c r="G61" s="1" t="s">
        <v>17</v>
      </c>
      <c r="H61" s="1" t="s">
        <v>9</v>
      </c>
      <c r="I61" s="1" t="s">
        <v>24</v>
      </c>
      <c r="J61">
        <v>11699.12985274431</v>
      </c>
      <c r="M61" s="5">
        <v>43264.333333333336</v>
      </c>
      <c r="N61" s="6">
        <f>$Q$3</f>
        <v>16053.54752342704</v>
      </c>
      <c r="O61" s="6">
        <f>$Q$4</f>
        <v>16664.658634538155</v>
      </c>
      <c r="P61" s="6">
        <f t="shared" si="14"/>
        <v>10025.769745649264</v>
      </c>
      <c r="Q61" s="6">
        <f t="shared" ref="Q61:Q66" si="15">$R$6</f>
        <v>11095.214190093708</v>
      </c>
      <c r="R61" s="6">
        <f t="shared" si="0"/>
        <v>13386.880856760376</v>
      </c>
    </row>
    <row r="62" spans="1:18" x14ac:dyDescent="0.55000000000000004">
      <c r="A62" s="1" t="s">
        <v>50</v>
      </c>
      <c r="B62" s="1" t="s">
        <v>17</v>
      </c>
      <c r="C62" s="1" t="s">
        <v>10</v>
      </c>
      <c r="D62" s="1" t="s">
        <v>23</v>
      </c>
      <c r="E62">
        <v>11101.907630522088</v>
      </c>
      <c r="F62" s="1" t="s">
        <v>50</v>
      </c>
      <c r="G62" s="1" t="s">
        <v>17</v>
      </c>
      <c r="H62" s="1" t="s">
        <v>10</v>
      </c>
      <c r="I62" s="1" t="s">
        <v>23</v>
      </c>
      <c r="J62">
        <v>11851.907630522088</v>
      </c>
      <c r="M62" s="5">
        <v>43265</v>
      </c>
      <c r="N62" s="6">
        <f>$Q$3</f>
        <v>16053.54752342704</v>
      </c>
      <c r="O62" s="6">
        <f>$Q$4</f>
        <v>16664.658634538155</v>
      </c>
      <c r="P62" s="6">
        <f t="shared" si="14"/>
        <v>10025.769745649264</v>
      </c>
      <c r="Q62" s="6">
        <f t="shared" si="15"/>
        <v>11095.214190093708</v>
      </c>
      <c r="R62" s="6">
        <f t="shared" si="0"/>
        <v>13386.880856760376</v>
      </c>
    </row>
    <row r="63" spans="1:18" x14ac:dyDescent="0.55000000000000004">
      <c r="A63" s="1" t="s">
        <v>50</v>
      </c>
      <c r="B63" s="1" t="s">
        <v>17</v>
      </c>
      <c r="C63" s="1" t="s">
        <v>10</v>
      </c>
      <c r="D63" s="1" t="s">
        <v>24</v>
      </c>
      <c r="E63">
        <v>19101.907630522088</v>
      </c>
      <c r="F63" s="1" t="s">
        <v>50</v>
      </c>
      <c r="G63" s="1" t="s">
        <v>17</v>
      </c>
      <c r="H63" s="1" t="s">
        <v>10</v>
      </c>
      <c r="I63" s="1" t="s">
        <v>24</v>
      </c>
      <c r="J63">
        <v>11851.907630522088</v>
      </c>
      <c r="M63" s="5">
        <v>43265</v>
      </c>
      <c r="N63" s="6">
        <f>$P$3</f>
        <v>8053.5475234270389</v>
      </c>
      <c r="O63" s="6">
        <f t="shared" ref="O63:O64" si="16">$P$4</f>
        <v>8664.6586345381511</v>
      </c>
      <c r="P63" s="6">
        <f t="shared" si="14"/>
        <v>10025.769745649264</v>
      </c>
      <c r="Q63" s="6">
        <f t="shared" si="15"/>
        <v>11095.214190093708</v>
      </c>
      <c r="R63" s="6">
        <f t="shared" si="0"/>
        <v>13386.880856760376</v>
      </c>
    </row>
    <row r="64" spans="1:18" x14ac:dyDescent="0.55000000000000004">
      <c r="A64" s="1" t="s">
        <v>50</v>
      </c>
      <c r="B64" s="1" t="s">
        <v>17</v>
      </c>
      <c r="C64" s="1" t="s">
        <v>11</v>
      </c>
      <c r="D64" s="1" t="s">
        <v>23</v>
      </c>
      <c r="E64">
        <v>11254.685408299865</v>
      </c>
      <c r="F64" s="1" t="s">
        <v>50</v>
      </c>
      <c r="G64" s="1" t="s">
        <v>17</v>
      </c>
      <c r="H64" s="1" t="s">
        <v>11</v>
      </c>
      <c r="I64" s="1" t="s">
        <v>23</v>
      </c>
      <c r="J64">
        <v>12004.685408299865</v>
      </c>
      <c r="M64" s="5">
        <v>43265.333333333336</v>
      </c>
      <c r="N64" s="6">
        <f>$P$3</f>
        <v>8053.5475234270389</v>
      </c>
      <c r="O64" s="6">
        <f t="shared" si="16"/>
        <v>8664.6586345381511</v>
      </c>
      <c r="P64" s="6">
        <f t="shared" si="14"/>
        <v>10025.769745649264</v>
      </c>
      <c r="Q64" s="6">
        <f t="shared" si="15"/>
        <v>11095.214190093708</v>
      </c>
      <c r="R64" s="6">
        <f t="shared" si="0"/>
        <v>13386.880856760376</v>
      </c>
    </row>
    <row r="65" spans="1:18" x14ac:dyDescent="0.55000000000000004">
      <c r="A65" s="1" t="s">
        <v>50</v>
      </c>
      <c r="B65" s="1" t="s">
        <v>17</v>
      </c>
      <c r="C65" s="1" t="s">
        <v>11</v>
      </c>
      <c r="D65" s="1" t="s">
        <v>24</v>
      </c>
      <c r="E65">
        <v>19254.685408299865</v>
      </c>
      <c r="F65" s="1" t="s">
        <v>50</v>
      </c>
      <c r="G65" s="1" t="s">
        <v>17</v>
      </c>
      <c r="H65" s="1" t="s">
        <v>11</v>
      </c>
      <c r="I65" s="1" t="s">
        <v>24</v>
      </c>
      <c r="J65">
        <v>12004.685408299865</v>
      </c>
      <c r="M65" s="5">
        <v>43265.333333333336</v>
      </c>
      <c r="N65" s="6">
        <f>$Q$3</f>
        <v>16053.54752342704</v>
      </c>
      <c r="O65" s="6">
        <f>$Q$4</f>
        <v>16664.658634538155</v>
      </c>
      <c r="P65" s="6">
        <f t="shared" si="14"/>
        <v>10025.769745649264</v>
      </c>
      <c r="Q65" s="6">
        <f t="shared" si="15"/>
        <v>11095.214190093708</v>
      </c>
      <c r="R65" s="6">
        <f t="shared" si="0"/>
        <v>13386.880856760376</v>
      </c>
    </row>
    <row r="66" spans="1:18" x14ac:dyDescent="0.55000000000000004">
      <c r="A66" s="1" t="s">
        <v>50</v>
      </c>
      <c r="B66" s="1" t="s">
        <v>17</v>
      </c>
      <c r="C66" s="1" t="s">
        <v>12</v>
      </c>
      <c r="D66" s="1" t="s">
        <v>23</v>
      </c>
      <c r="E66">
        <v>11560.240963855422</v>
      </c>
      <c r="F66" s="1" t="s">
        <v>50</v>
      </c>
      <c r="G66" s="1" t="s">
        <v>17</v>
      </c>
      <c r="H66" s="1" t="s">
        <v>12</v>
      </c>
      <c r="I66" s="1" t="s">
        <v>23</v>
      </c>
      <c r="J66">
        <v>12310.24096385542</v>
      </c>
      <c r="M66" s="5">
        <v>43266</v>
      </c>
      <c r="N66" s="6">
        <f>$Q$3</f>
        <v>16053.54752342704</v>
      </c>
      <c r="O66" s="6">
        <f>$Q$4</f>
        <v>16664.658634538155</v>
      </c>
      <c r="P66" s="6">
        <f t="shared" si="14"/>
        <v>10025.769745649264</v>
      </c>
      <c r="Q66" s="6">
        <f t="shared" si="15"/>
        <v>11095.214190093708</v>
      </c>
      <c r="R66" s="6">
        <f t="shared" si="0"/>
        <v>13386.880856760376</v>
      </c>
    </row>
    <row r="67" spans="1:18" x14ac:dyDescent="0.55000000000000004">
      <c r="A67" s="1" t="s">
        <v>50</v>
      </c>
      <c r="B67" s="1" t="s">
        <v>17</v>
      </c>
      <c r="C67" s="1" t="s">
        <v>12</v>
      </c>
      <c r="D67" s="1" t="s">
        <v>24</v>
      </c>
      <c r="E67">
        <v>19560.24096385542</v>
      </c>
      <c r="F67" s="1" t="s">
        <v>50</v>
      </c>
      <c r="G67" s="1" t="s">
        <v>17</v>
      </c>
      <c r="H67" s="1" t="s">
        <v>12</v>
      </c>
      <c r="I67" s="1" t="s">
        <v>24</v>
      </c>
      <c r="J67">
        <v>12310.24096385542</v>
      </c>
      <c r="M67" s="5">
        <v>43266</v>
      </c>
      <c r="N67" s="6">
        <f>$P$3</f>
        <v>8053.5475234270389</v>
      </c>
      <c r="O67" s="6">
        <f t="shared" ref="O67:O68" si="17">$P$4</f>
        <v>8664.6586345381511</v>
      </c>
      <c r="P67" s="6">
        <f t="shared" ref="P67:P68" si="18">$P$5</f>
        <v>9275.7697456492642</v>
      </c>
      <c r="Q67" s="6">
        <f>$P$6</f>
        <v>10345.214190093708</v>
      </c>
      <c r="R67" s="6">
        <f t="shared" si="0"/>
        <v>13386.880856760376</v>
      </c>
    </row>
    <row r="68" spans="1:18" x14ac:dyDescent="0.55000000000000004">
      <c r="A68" s="1" t="s">
        <v>50</v>
      </c>
      <c r="B68" s="1" t="s">
        <v>17</v>
      </c>
      <c r="C68" s="1" t="s">
        <v>13</v>
      </c>
      <c r="D68" s="1" t="s">
        <v>23</v>
      </c>
      <c r="E68">
        <v>12018.574297188756</v>
      </c>
      <c r="F68" s="1" t="s">
        <v>50</v>
      </c>
      <c r="G68" s="1" t="s">
        <v>17</v>
      </c>
      <c r="H68" s="1" t="s">
        <v>13</v>
      </c>
      <c r="I68" s="1" t="s">
        <v>23</v>
      </c>
      <c r="J68">
        <v>12768.574297188756</v>
      </c>
      <c r="M68" s="5">
        <v>43266.333333333336</v>
      </c>
      <c r="N68" s="6">
        <f>$P$3</f>
        <v>8053.5475234270389</v>
      </c>
      <c r="O68" s="6">
        <f t="shared" si="17"/>
        <v>8664.6586345381511</v>
      </c>
      <c r="P68" s="6">
        <f t="shared" si="18"/>
        <v>9275.7697456492642</v>
      </c>
      <c r="Q68" s="6">
        <f>$P$6</f>
        <v>10345.214190093708</v>
      </c>
      <c r="R68" s="6">
        <f t="shared" si="0"/>
        <v>13386.880856760376</v>
      </c>
    </row>
    <row r="69" spans="1:18" x14ac:dyDescent="0.55000000000000004">
      <c r="A69" s="1" t="s">
        <v>50</v>
      </c>
      <c r="B69" s="1" t="s">
        <v>17</v>
      </c>
      <c r="C69" s="1" t="s">
        <v>13</v>
      </c>
      <c r="D69" s="1" t="s">
        <v>24</v>
      </c>
      <c r="E69">
        <v>20018.574297188756</v>
      </c>
      <c r="F69" s="1" t="s">
        <v>50</v>
      </c>
      <c r="G69" s="1" t="s">
        <v>17</v>
      </c>
      <c r="H69" s="1" t="s">
        <v>13</v>
      </c>
      <c r="I69" s="1" t="s">
        <v>24</v>
      </c>
      <c r="J69">
        <v>12768.574297188756</v>
      </c>
      <c r="M69" s="5">
        <v>43266.333333333336</v>
      </c>
      <c r="N69" s="6">
        <f>$Q$3</f>
        <v>16053.54752342704</v>
      </c>
      <c r="O69" s="6">
        <f>$Q$4</f>
        <v>16664.658634538155</v>
      </c>
      <c r="P69" s="6">
        <f>$Q$5</f>
        <v>17275.769745649264</v>
      </c>
      <c r="Q69" s="6">
        <f>$Q$6</f>
        <v>18345.214190093706</v>
      </c>
      <c r="R69" s="6">
        <f t="shared" si="0"/>
        <v>13386.880856760376</v>
      </c>
    </row>
    <row r="70" spans="1:18" x14ac:dyDescent="0.55000000000000004">
      <c r="A70" s="1" t="s">
        <v>50</v>
      </c>
      <c r="B70" s="1" t="s">
        <v>17</v>
      </c>
      <c r="C70" s="1" t="s">
        <v>14</v>
      </c>
      <c r="D70" s="1" t="s">
        <v>23</v>
      </c>
      <c r="E70">
        <v>12782.463186077639</v>
      </c>
      <c r="F70" s="1" t="s">
        <v>50</v>
      </c>
      <c r="G70" s="1" t="s">
        <v>17</v>
      </c>
      <c r="H70" s="1" t="s">
        <v>14</v>
      </c>
      <c r="I70" s="1" t="s">
        <v>23</v>
      </c>
      <c r="J70">
        <v>13532.463186077644</v>
      </c>
      <c r="M70" s="5">
        <v>43267</v>
      </c>
      <c r="N70" s="6">
        <f>$Q$3</f>
        <v>16053.54752342704</v>
      </c>
      <c r="O70" s="6">
        <f>$Q$4</f>
        <v>16664.658634538155</v>
      </c>
      <c r="P70" s="6">
        <f>$Q$5</f>
        <v>17275.769745649264</v>
      </c>
      <c r="Q70" s="6">
        <f>$Q$6</f>
        <v>18345.214190093706</v>
      </c>
      <c r="R70" s="6">
        <f t="shared" si="0"/>
        <v>13386.880856760376</v>
      </c>
    </row>
    <row r="71" spans="1:18" x14ac:dyDescent="0.55000000000000004">
      <c r="A71" s="1" t="s">
        <v>50</v>
      </c>
      <c r="B71" s="1" t="s">
        <v>17</v>
      </c>
      <c r="C71" s="1" t="s">
        <v>14</v>
      </c>
      <c r="D71" s="1" t="s">
        <v>24</v>
      </c>
      <c r="E71">
        <v>20782.463186077639</v>
      </c>
      <c r="F71" s="1" t="s">
        <v>50</v>
      </c>
      <c r="G71" s="1" t="s">
        <v>17</v>
      </c>
      <c r="H71" s="1" t="s">
        <v>14</v>
      </c>
      <c r="I71" s="1" t="s">
        <v>24</v>
      </c>
      <c r="J71">
        <v>13532.463186077644</v>
      </c>
      <c r="M71" s="5">
        <v>43267</v>
      </c>
      <c r="N71" s="6">
        <f>$P$3</f>
        <v>8053.5475234270389</v>
      </c>
      <c r="O71" s="6">
        <f t="shared" ref="O71:O72" si="19">$P$4</f>
        <v>8664.6586345381511</v>
      </c>
      <c r="P71" s="6">
        <f t="shared" ref="P71:P72" si="20">$P$5</f>
        <v>9275.7697456492642</v>
      </c>
      <c r="Q71" s="6">
        <f t="shared" ref="Q71" si="21">$P$6</f>
        <v>10345.214190093708</v>
      </c>
      <c r="R71" s="6">
        <f t="shared" si="0"/>
        <v>13386.880856760376</v>
      </c>
    </row>
    <row r="72" spans="1:18" x14ac:dyDescent="0.55000000000000004">
      <c r="A72" s="1" t="s">
        <v>50</v>
      </c>
      <c r="B72" s="1" t="s">
        <v>17</v>
      </c>
      <c r="C72" s="1" t="s">
        <v>15</v>
      </c>
      <c r="D72" s="1" t="s">
        <v>23</v>
      </c>
      <c r="E72">
        <v>13546.352074966533</v>
      </c>
      <c r="F72" s="1" t="s">
        <v>50</v>
      </c>
      <c r="G72" s="1" t="s">
        <v>17</v>
      </c>
      <c r="H72" s="1" t="s">
        <v>15</v>
      </c>
      <c r="I72" s="1" t="s">
        <v>23</v>
      </c>
      <c r="J72">
        <v>14296.352074966533</v>
      </c>
      <c r="M72" s="5">
        <v>43267.333333333336</v>
      </c>
      <c r="N72" s="6">
        <f>$P$3</f>
        <v>8053.5475234270389</v>
      </c>
      <c r="O72" s="6">
        <f t="shared" si="19"/>
        <v>8664.6586345381511</v>
      </c>
      <c r="P72" s="6">
        <f t="shared" si="20"/>
        <v>9275.7697456492642</v>
      </c>
      <c r="Q72" s="6">
        <f>$P$6</f>
        <v>10345.214190093708</v>
      </c>
      <c r="R72" s="6">
        <f t="shared" si="0"/>
        <v>13386.880856760376</v>
      </c>
    </row>
    <row r="73" spans="1:18" x14ac:dyDescent="0.55000000000000004">
      <c r="A73" s="1" t="s">
        <v>50</v>
      </c>
      <c r="B73" s="1" t="s">
        <v>17</v>
      </c>
      <c r="C73" s="1" t="s">
        <v>15</v>
      </c>
      <c r="D73" s="1" t="s">
        <v>24</v>
      </c>
      <c r="E73">
        <v>21546.352074966533</v>
      </c>
      <c r="F73" s="1" t="s">
        <v>50</v>
      </c>
      <c r="G73" s="1" t="s">
        <v>17</v>
      </c>
      <c r="H73" s="1" t="s">
        <v>15</v>
      </c>
      <c r="I73" s="1" t="s">
        <v>24</v>
      </c>
      <c r="J73">
        <v>14296.352074966533</v>
      </c>
      <c r="M73" s="5">
        <v>43267.333333333336</v>
      </c>
      <c r="N73" s="6">
        <f>$Q$3</f>
        <v>16053.54752342704</v>
      </c>
      <c r="O73" s="6">
        <f>$Q$4</f>
        <v>16664.658634538155</v>
      </c>
      <c r="P73" s="6">
        <f>$Q$5</f>
        <v>17275.769745649264</v>
      </c>
      <c r="Q73" s="6">
        <f>$Q$6</f>
        <v>18345.214190093706</v>
      </c>
      <c r="R73" s="6">
        <f t="shared" si="0"/>
        <v>13386.880856760376</v>
      </c>
    </row>
    <row r="74" spans="1:18" x14ac:dyDescent="0.55000000000000004">
      <c r="A74" s="1" t="s">
        <v>50</v>
      </c>
      <c r="B74" s="1" t="s">
        <v>17</v>
      </c>
      <c r="C74" s="1" t="s">
        <v>21</v>
      </c>
      <c r="D74" s="1" t="s">
        <v>23</v>
      </c>
      <c r="E74" t="s">
        <v>27</v>
      </c>
      <c r="F74" s="1" t="s">
        <v>50</v>
      </c>
      <c r="G74" s="1" t="s">
        <v>17</v>
      </c>
      <c r="H74" s="1" t="s">
        <v>21</v>
      </c>
      <c r="I74" s="1" t="s">
        <v>23</v>
      </c>
      <c r="J74">
        <v>15060.240963855422</v>
      </c>
      <c r="M74" s="5">
        <v>43268</v>
      </c>
      <c r="N74" s="6">
        <f>$Q$3</f>
        <v>16053.54752342704</v>
      </c>
      <c r="O74" s="6">
        <f>$Q$4</f>
        <v>16664.658634538155</v>
      </c>
      <c r="P74" s="6">
        <f>$Q$5</f>
        <v>17275.769745649264</v>
      </c>
      <c r="Q74" s="6">
        <f>$Q$6</f>
        <v>18345.214190093706</v>
      </c>
      <c r="R74" s="6">
        <f t="shared" si="0"/>
        <v>13386.880856760376</v>
      </c>
    </row>
    <row r="75" spans="1:18" x14ac:dyDescent="0.55000000000000004">
      <c r="A75" s="1" t="s">
        <v>50</v>
      </c>
      <c r="B75" s="1" t="s">
        <v>17</v>
      </c>
      <c r="C75" s="1" t="s">
        <v>21</v>
      </c>
      <c r="D75" s="1" t="s">
        <v>24</v>
      </c>
      <c r="E75" t="s">
        <v>27</v>
      </c>
      <c r="F75" s="1" t="s">
        <v>50</v>
      </c>
      <c r="G75" s="1" t="s">
        <v>17</v>
      </c>
      <c r="H75" s="1" t="s">
        <v>21</v>
      </c>
      <c r="I75" s="1" t="s">
        <v>24</v>
      </c>
      <c r="J75">
        <v>15060.240963855422</v>
      </c>
      <c r="M75" s="5">
        <v>43268</v>
      </c>
      <c r="N75" s="6">
        <f>$P$3</f>
        <v>8053.5475234270389</v>
      </c>
      <c r="O75" s="6">
        <f t="shared" ref="O75:O76" si="22">$P$4</f>
        <v>8664.6586345381511</v>
      </c>
      <c r="P75" s="6">
        <f t="shared" ref="P75:P76" si="23">$P$5</f>
        <v>9275.7697456492642</v>
      </c>
      <c r="Q75" s="6">
        <f>$P$6</f>
        <v>10345.214190093708</v>
      </c>
      <c r="R75" s="6">
        <f t="shared" si="0"/>
        <v>13386.880856760376</v>
      </c>
    </row>
    <row r="76" spans="1:18" x14ac:dyDescent="0.55000000000000004">
      <c r="A76" s="1" t="s">
        <v>50</v>
      </c>
      <c r="B76" s="1" t="s">
        <v>18</v>
      </c>
      <c r="C76" s="1" t="s">
        <v>5</v>
      </c>
      <c r="D76" s="1" t="s">
        <v>23</v>
      </c>
      <c r="E76">
        <v>11400.26773761713</v>
      </c>
      <c r="F76" s="1" t="s">
        <v>50</v>
      </c>
      <c r="G76" s="1" t="s">
        <v>18</v>
      </c>
      <c r="H76" s="1" t="s">
        <v>5</v>
      </c>
      <c r="I76" s="1" t="s">
        <v>23</v>
      </c>
      <c r="J76" t="s">
        <v>27</v>
      </c>
      <c r="M76" s="5">
        <v>43268.333333333336</v>
      </c>
      <c r="N76" s="6">
        <f>$P$3</f>
        <v>8053.5475234270389</v>
      </c>
      <c r="O76" s="6">
        <f t="shared" si="22"/>
        <v>8664.6586345381511</v>
      </c>
      <c r="P76" s="6">
        <f t="shared" si="23"/>
        <v>9275.7697456492642</v>
      </c>
      <c r="Q76" s="6">
        <f>$P$6</f>
        <v>10345.214190093708</v>
      </c>
      <c r="R76" s="6">
        <f t="shared" ref="R76:R130" si="24">$R$7</f>
        <v>13386.880856760376</v>
      </c>
    </row>
    <row r="77" spans="1:18" x14ac:dyDescent="0.55000000000000004">
      <c r="A77" s="1" t="s">
        <v>50</v>
      </c>
      <c r="B77" s="1" t="s">
        <v>18</v>
      </c>
      <c r="C77" s="1" t="s">
        <v>5</v>
      </c>
      <c r="D77" s="1" t="s">
        <v>24</v>
      </c>
      <c r="E77">
        <v>19400.267737617134</v>
      </c>
      <c r="F77" s="1" t="s">
        <v>50</v>
      </c>
      <c r="G77" s="1" t="s">
        <v>18</v>
      </c>
      <c r="H77" s="1" t="s">
        <v>5</v>
      </c>
      <c r="I77" s="1" t="s">
        <v>24</v>
      </c>
      <c r="J77" t="s">
        <v>27</v>
      </c>
      <c r="M77" s="5">
        <v>43268.333333333336</v>
      </c>
      <c r="N77" s="6">
        <f>$Q$3</f>
        <v>16053.54752342704</v>
      </c>
      <c r="O77" s="6">
        <f>$Q$4</f>
        <v>16664.658634538155</v>
      </c>
      <c r="P77" s="6">
        <f>$Q$5</f>
        <v>17275.769745649264</v>
      </c>
      <c r="Q77" s="6">
        <f>$Q$6</f>
        <v>18345.214190093706</v>
      </c>
      <c r="R77" s="6">
        <f t="shared" si="24"/>
        <v>13386.880856760376</v>
      </c>
    </row>
    <row r="78" spans="1:18" x14ac:dyDescent="0.55000000000000004">
      <c r="A78" s="1" t="s">
        <v>50</v>
      </c>
      <c r="B78" s="1" t="s">
        <v>18</v>
      </c>
      <c r="C78" s="1" t="s">
        <v>6</v>
      </c>
      <c r="D78" s="1" t="s">
        <v>23</v>
      </c>
      <c r="E78">
        <v>12011.378848728245</v>
      </c>
      <c r="F78" s="1" t="s">
        <v>50</v>
      </c>
      <c r="G78" s="1" t="s">
        <v>18</v>
      </c>
      <c r="H78" s="1" t="s">
        <v>6</v>
      </c>
      <c r="I78" s="1" t="s">
        <v>23</v>
      </c>
      <c r="J78">
        <v>12761.378848728245</v>
      </c>
      <c r="M78" s="5">
        <v>43269</v>
      </c>
      <c r="N78" s="6">
        <f>$Q$3</f>
        <v>16053.54752342704</v>
      </c>
      <c r="O78" s="6">
        <f>$Q$4</f>
        <v>16664.658634538155</v>
      </c>
      <c r="P78" s="6">
        <f>$Q$5</f>
        <v>17275.769745649264</v>
      </c>
      <c r="Q78" s="6">
        <f>$Q$6</f>
        <v>18345.214190093706</v>
      </c>
      <c r="R78" s="6">
        <f t="shared" si="24"/>
        <v>13386.880856760376</v>
      </c>
    </row>
    <row r="79" spans="1:18" x14ac:dyDescent="0.55000000000000004">
      <c r="A79" s="1" t="s">
        <v>50</v>
      </c>
      <c r="B79" s="1" t="s">
        <v>18</v>
      </c>
      <c r="C79" s="1" t="s">
        <v>6</v>
      </c>
      <c r="D79" s="1" t="s">
        <v>24</v>
      </c>
      <c r="E79">
        <v>20011.378848728251</v>
      </c>
      <c r="F79" s="1" t="s">
        <v>50</v>
      </c>
      <c r="G79" s="1" t="s">
        <v>18</v>
      </c>
      <c r="H79" s="1" t="s">
        <v>6</v>
      </c>
      <c r="I79" s="1" t="s">
        <v>24</v>
      </c>
      <c r="J79">
        <v>12761.378848728245</v>
      </c>
      <c r="M79" s="5">
        <v>43269</v>
      </c>
      <c r="N79" s="6">
        <f>$P$3</f>
        <v>8053.5475234270389</v>
      </c>
      <c r="O79" s="6">
        <f t="shared" ref="O79:O80" si="25">$P$4</f>
        <v>8664.6586345381511</v>
      </c>
      <c r="P79" s="6">
        <f t="shared" ref="P79:P80" si="26">$P$5</f>
        <v>9275.7697456492642</v>
      </c>
      <c r="Q79" s="6">
        <f>$P$6</f>
        <v>10345.214190093708</v>
      </c>
      <c r="R79" s="6">
        <f t="shared" si="24"/>
        <v>13386.880856760376</v>
      </c>
    </row>
    <row r="80" spans="1:18" x14ac:dyDescent="0.55000000000000004">
      <c r="A80" s="1" t="s">
        <v>50</v>
      </c>
      <c r="B80" s="1" t="s">
        <v>18</v>
      </c>
      <c r="C80" s="1" t="s">
        <v>7</v>
      </c>
      <c r="D80" s="1" t="s">
        <v>23</v>
      </c>
      <c r="E80">
        <v>12316.934404283802</v>
      </c>
      <c r="F80" s="1" t="s">
        <v>50</v>
      </c>
      <c r="G80" s="1" t="s">
        <v>18</v>
      </c>
      <c r="H80" s="1" t="s">
        <v>7</v>
      </c>
      <c r="I80" s="1" t="s">
        <v>23</v>
      </c>
      <c r="J80">
        <v>13066.934404283802</v>
      </c>
      <c r="M80" s="5">
        <v>43269.333333333336</v>
      </c>
      <c r="N80" s="6">
        <f>$P$3</f>
        <v>8053.5475234270389</v>
      </c>
      <c r="O80" s="6">
        <f t="shared" si="25"/>
        <v>8664.6586345381511</v>
      </c>
      <c r="P80" s="6">
        <f t="shared" si="26"/>
        <v>9275.7697456492642</v>
      </c>
      <c r="Q80" s="6">
        <f>$P$6</f>
        <v>10345.214190093708</v>
      </c>
      <c r="R80" s="6">
        <f t="shared" si="24"/>
        <v>13386.880856760376</v>
      </c>
    </row>
    <row r="81" spans="1:18" x14ac:dyDescent="0.55000000000000004">
      <c r="A81" s="1" t="s">
        <v>50</v>
      </c>
      <c r="B81" s="1" t="s">
        <v>18</v>
      </c>
      <c r="C81" s="1" t="s">
        <v>7</v>
      </c>
      <c r="D81" s="1" t="s">
        <v>24</v>
      </c>
      <c r="E81">
        <v>20316.934404283802</v>
      </c>
      <c r="F81" s="1" t="s">
        <v>50</v>
      </c>
      <c r="G81" s="1" t="s">
        <v>18</v>
      </c>
      <c r="H81" s="1" t="s">
        <v>7</v>
      </c>
      <c r="I81" s="1" t="s">
        <v>24</v>
      </c>
      <c r="J81">
        <v>13066.934404283802</v>
      </c>
      <c r="M81" s="5">
        <v>43269.333333333336</v>
      </c>
      <c r="N81" s="6">
        <f>$Q$3</f>
        <v>16053.54752342704</v>
      </c>
      <c r="O81" s="6">
        <f>$Q$4</f>
        <v>16664.658634538155</v>
      </c>
      <c r="P81" s="6">
        <f>$Q$5</f>
        <v>17275.769745649264</v>
      </c>
      <c r="Q81" s="6">
        <f>$Q$6</f>
        <v>18345.214190093706</v>
      </c>
      <c r="R81" s="6">
        <f t="shared" si="24"/>
        <v>13386.880856760376</v>
      </c>
    </row>
    <row r="82" spans="1:18" x14ac:dyDescent="0.55000000000000004">
      <c r="A82" s="1" t="s">
        <v>50</v>
      </c>
      <c r="B82" s="1" t="s">
        <v>18</v>
      </c>
      <c r="C82" s="1" t="s">
        <v>8</v>
      </c>
      <c r="D82" s="1" t="s">
        <v>23</v>
      </c>
      <c r="E82">
        <v>12469.712182061579</v>
      </c>
      <c r="F82" s="1" t="s">
        <v>50</v>
      </c>
      <c r="G82" s="1" t="s">
        <v>18</v>
      </c>
      <c r="H82" s="1" t="s">
        <v>8</v>
      </c>
      <c r="I82" s="1" t="s">
        <v>23</v>
      </c>
      <c r="J82">
        <v>13219.712182061579</v>
      </c>
      <c r="M82" s="5">
        <v>43270</v>
      </c>
      <c r="N82" s="6">
        <f>$Q$3</f>
        <v>16053.54752342704</v>
      </c>
      <c r="O82" s="6">
        <f>$Q$4</f>
        <v>16664.658634538155</v>
      </c>
      <c r="P82" s="6">
        <f>$Q$5</f>
        <v>17275.769745649264</v>
      </c>
      <c r="Q82" s="6">
        <f>$Q$6</f>
        <v>18345.214190093706</v>
      </c>
      <c r="R82" s="6">
        <f t="shared" si="24"/>
        <v>13386.880856760376</v>
      </c>
    </row>
    <row r="83" spans="1:18" x14ac:dyDescent="0.55000000000000004">
      <c r="A83" s="1" t="s">
        <v>50</v>
      </c>
      <c r="B83" s="1" t="s">
        <v>18</v>
      </c>
      <c r="C83" s="1" t="s">
        <v>8</v>
      </c>
      <c r="D83" s="1" t="s">
        <v>24</v>
      </c>
      <c r="E83">
        <v>20469.712182061579</v>
      </c>
      <c r="F83" s="1" t="s">
        <v>50</v>
      </c>
      <c r="G83" s="1" t="s">
        <v>18</v>
      </c>
      <c r="H83" s="1" t="s">
        <v>8</v>
      </c>
      <c r="I83" s="1" t="s">
        <v>24</v>
      </c>
      <c r="J83">
        <v>13219.712182061579</v>
      </c>
      <c r="M83" s="5">
        <v>43270</v>
      </c>
      <c r="N83" s="6">
        <f>$P$3</f>
        <v>8053.5475234270389</v>
      </c>
      <c r="O83" s="6">
        <f t="shared" ref="O83:O84" si="27">$P$4</f>
        <v>8664.6586345381511</v>
      </c>
      <c r="P83" s="6">
        <f t="shared" ref="P83:P84" si="28">$P$5</f>
        <v>9275.7697456492642</v>
      </c>
      <c r="Q83" s="6">
        <f>$P$6</f>
        <v>10345.214190093708</v>
      </c>
      <c r="R83" s="6">
        <f t="shared" si="24"/>
        <v>13386.880856760376</v>
      </c>
    </row>
    <row r="84" spans="1:18" x14ac:dyDescent="0.55000000000000004">
      <c r="A84" s="1" t="s">
        <v>50</v>
      </c>
      <c r="B84" s="1" t="s">
        <v>18</v>
      </c>
      <c r="C84" s="1" t="s">
        <v>9</v>
      </c>
      <c r="D84" s="1" t="s">
        <v>23</v>
      </c>
      <c r="E84">
        <v>12622.489959839357</v>
      </c>
      <c r="F84" s="1" t="s">
        <v>50</v>
      </c>
      <c r="G84" s="1" t="s">
        <v>18</v>
      </c>
      <c r="H84" s="1" t="s">
        <v>9</v>
      </c>
      <c r="I84" s="1" t="s">
        <v>23</v>
      </c>
      <c r="J84">
        <v>13372.489959839357</v>
      </c>
      <c r="M84" s="5">
        <v>43270.333333333336</v>
      </c>
      <c r="N84" s="6">
        <f>$P$3</f>
        <v>8053.5475234270389</v>
      </c>
      <c r="O84" s="6">
        <f t="shared" si="27"/>
        <v>8664.6586345381511</v>
      </c>
      <c r="P84" s="6">
        <f t="shared" si="28"/>
        <v>9275.7697456492642</v>
      </c>
      <c r="Q84" s="6">
        <f>$P$6</f>
        <v>10345.214190093708</v>
      </c>
      <c r="R84" s="6">
        <f t="shared" si="24"/>
        <v>13386.880856760376</v>
      </c>
    </row>
    <row r="85" spans="1:18" x14ac:dyDescent="0.55000000000000004">
      <c r="A85" s="1" t="s">
        <v>50</v>
      </c>
      <c r="B85" s="1" t="s">
        <v>18</v>
      </c>
      <c r="C85" s="1" t="s">
        <v>9</v>
      </c>
      <c r="D85" s="1" t="s">
        <v>24</v>
      </c>
      <c r="E85">
        <v>20622.489959839357</v>
      </c>
      <c r="F85" s="1" t="s">
        <v>50</v>
      </c>
      <c r="G85" s="1" t="s">
        <v>18</v>
      </c>
      <c r="H85" s="1" t="s">
        <v>9</v>
      </c>
      <c r="I85" s="1" t="s">
        <v>24</v>
      </c>
      <c r="J85">
        <v>13372.489959839357</v>
      </c>
      <c r="M85" s="5">
        <v>43270.333333333336</v>
      </c>
      <c r="N85" s="6">
        <f>$Q$3</f>
        <v>16053.54752342704</v>
      </c>
      <c r="O85" s="6">
        <f>$Q$4</f>
        <v>16664.658634538155</v>
      </c>
      <c r="P85" s="6">
        <f>$Q$5</f>
        <v>17275.769745649264</v>
      </c>
      <c r="Q85" s="6">
        <f>$Q$6</f>
        <v>18345.214190093706</v>
      </c>
      <c r="R85" s="6">
        <f t="shared" si="24"/>
        <v>13386.880856760376</v>
      </c>
    </row>
    <row r="86" spans="1:18" x14ac:dyDescent="0.55000000000000004">
      <c r="A86" s="1" t="s">
        <v>50</v>
      </c>
      <c r="B86" s="1" t="s">
        <v>18</v>
      </c>
      <c r="C86" s="1" t="s">
        <v>10</v>
      </c>
      <c r="D86" s="1" t="s">
        <v>23</v>
      </c>
      <c r="E86">
        <v>12775.267737617136</v>
      </c>
      <c r="F86" s="1" t="s">
        <v>50</v>
      </c>
      <c r="G86" s="1" t="s">
        <v>18</v>
      </c>
      <c r="H86" s="1" t="s">
        <v>10</v>
      </c>
      <c r="I86" s="1" t="s">
        <v>23</v>
      </c>
      <c r="J86">
        <v>13525.267737617136</v>
      </c>
      <c r="M86" s="5">
        <v>43271</v>
      </c>
      <c r="N86" s="6">
        <f>$Q$3</f>
        <v>16053.54752342704</v>
      </c>
      <c r="O86" s="6">
        <f>$Q$4</f>
        <v>16664.658634538155</v>
      </c>
      <c r="P86" s="6">
        <f>$Q$5</f>
        <v>17275.769745649264</v>
      </c>
      <c r="Q86" s="6">
        <f>$Q$6</f>
        <v>18345.214190093706</v>
      </c>
      <c r="R86" s="6">
        <f t="shared" si="24"/>
        <v>13386.880856760376</v>
      </c>
    </row>
    <row r="87" spans="1:18" x14ac:dyDescent="0.55000000000000004">
      <c r="A87" s="1" t="s">
        <v>50</v>
      </c>
      <c r="B87" s="1" t="s">
        <v>18</v>
      </c>
      <c r="C87" s="1" t="s">
        <v>10</v>
      </c>
      <c r="D87" s="1" t="s">
        <v>24</v>
      </c>
      <c r="E87">
        <v>20775.267737617134</v>
      </c>
      <c r="F87" s="1" t="s">
        <v>50</v>
      </c>
      <c r="G87" s="1" t="s">
        <v>18</v>
      </c>
      <c r="H87" s="1" t="s">
        <v>10</v>
      </c>
      <c r="I87" s="1" t="s">
        <v>24</v>
      </c>
      <c r="J87">
        <v>13525.267737617136</v>
      </c>
      <c r="M87" s="5">
        <v>43271</v>
      </c>
      <c r="N87" s="6">
        <f>$P$3</f>
        <v>8053.5475234270389</v>
      </c>
      <c r="O87" s="6">
        <f>$R$4</f>
        <v>9414.6586345381511</v>
      </c>
      <c r="P87" s="6">
        <f>$R$5</f>
        <v>10025.769745649264</v>
      </c>
      <c r="Q87" s="6">
        <f>$R$6</f>
        <v>11095.214190093708</v>
      </c>
      <c r="R87" s="6">
        <f t="shared" si="24"/>
        <v>13386.880856760376</v>
      </c>
    </row>
    <row r="88" spans="1:18" x14ac:dyDescent="0.55000000000000004">
      <c r="A88" s="1" t="s">
        <v>50</v>
      </c>
      <c r="B88" s="1" t="s">
        <v>18</v>
      </c>
      <c r="C88" s="1" t="s">
        <v>11</v>
      </c>
      <c r="D88" s="1" t="s">
        <v>23</v>
      </c>
      <c r="E88">
        <v>12928.045515394913</v>
      </c>
      <c r="F88" s="1" t="s">
        <v>50</v>
      </c>
      <c r="G88" s="1" t="s">
        <v>18</v>
      </c>
      <c r="H88" s="1" t="s">
        <v>11</v>
      </c>
      <c r="I88" s="1" t="s">
        <v>23</v>
      </c>
      <c r="J88">
        <v>13678.045515394913</v>
      </c>
      <c r="M88" s="5">
        <v>43271.333333333336</v>
      </c>
      <c r="N88" s="6">
        <f>$P$3</f>
        <v>8053.5475234270389</v>
      </c>
      <c r="O88" s="6">
        <f t="shared" ref="O88:O94" si="29">$R$4</f>
        <v>9414.6586345381511</v>
      </c>
      <c r="P88" s="6">
        <f t="shared" ref="P88:P94" si="30">$R$5</f>
        <v>10025.769745649264</v>
      </c>
      <c r="Q88" s="6">
        <f t="shared" ref="Q88:Q130" si="31">$R$6</f>
        <v>11095.214190093708</v>
      </c>
      <c r="R88" s="6">
        <f t="shared" si="24"/>
        <v>13386.880856760376</v>
      </c>
    </row>
    <row r="89" spans="1:18" x14ac:dyDescent="0.55000000000000004">
      <c r="A89" s="1" t="s">
        <v>50</v>
      </c>
      <c r="B89" s="1" t="s">
        <v>18</v>
      </c>
      <c r="C89" s="1" t="s">
        <v>11</v>
      </c>
      <c r="D89" s="1" t="s">
        <v>24</v>
      </c>
      <c r="E89">
        <v>20928.045515394915</v>
      </c>
      <c r="F89" s="1" t="s">
        <v>50</v>
      </c>
      <c r="G89" s="1" t="s">
        <v>18</v>
      </c>
      <c r="H89" s="1" t="s">
        <v>11</v>
      </c>
      <c r="I89" s="1" t="s">
        <v>24</v>
      </c>
      <c r="J89">
        <v>13678.045515394913</v>
      </c>
      <c r="M89" s="5">
        <v>43271.333333333336</v>
      </c>
      <c r="N89" s="6">
        <f>$Q$3</f>
        <v>16053.54752342704</v>
      </c>
      <c r="O89" s="6">
        <f t="shared" si="29"/>
        <v>9414.6586345381511</v>
      </c>
      <c r="P89" s="6">
        <f t="shared" si="30"/>
        <v>10025.769745649264</v>
      </c>
      <c r="Q89" s="6">
        <f t="shared" si="31"/>
        <v>11095.214190093708</v>
      </c>
      <c r="R89" s="6">
        <f t="shared" si="24"/>
        <v>13386.880856760376</v>
      </c>
    </row>
    <row r="90" spans="1:18" x14ac:dyDescent="0.55000000000000004">
      <c r="A90" s="1" t="s">
        <v>50</v>
      </c>
      <c r="B90" s="1" t="s">
        <v>18</v>
      </c>
      <c r="C90" s="1" t="s">
        <v>12</v>
      </c>
      <c r="D90" s="1" t="s">
        <v>23</v>
      </c>
      <c r="E90">
        <v>13233.60107095047</v>
      </c>
      <c r="F90" s="1" t="s">
        <v>50</v>
      </c>
      <c r="G90" s="1" t="s">
        <v>18</v>
      </c>
      <c r="H90" s="1" t="s">
        <v>12</v>
      </c>
      <c r="I90" s="1" t="s">
        <v>23</v>
      </c>
      <c r="J90">
        <v>13983.601070950474</v>
      </c>
      <c r="M90" s="5">
        <v>43272</v>
      </c>
      <c r="N90" s="6">
        <f>$Q$3</f>
        <v>16053.54752342704</v>
      </c>
      <c r="O90" s="6">
        <f t="shared" si="29"/>
        <v>9414.6586345381511</v>
      </c>
      <c r="P90" s="6">
        <f t="shared" si="30"/>
        <v>10025.769745649264</v>
      </c>
      <c r="Q90" s="6">
        <f t="shared" si="31"/>
        <v>11095.214190093708</v>
      </c>
      <c r="R90" s="6">
        <f t="shared" si="24"/>
        <v>13386.880856760376</v>
      </c>
    </row>
    <row r="91" spans="1:18" x14ac:dyDescent="0.55000000000000004">
      <c r="A91" s="1" t="s">
        <v>50</v>
      </c>
      <c r="B91" s="1" t="s">
        <v>18</v>
      </c>
      <c r="C91" s="1" t="s">
        <v>12</v>
      </c>
      <c r="D91" s="1" t="s">
        <v>24</v>
      </c>
      <c r="E91">
        <v>21233.601070950466</v>
      </c>
      <c r="F91" s="1" t="s">
        <v>50</v>
      </c>
      <c r="G91" s="1" t="s">
        <v>18</v>
      </c>
      <c r="H91" s="1" t="s">
        <v>12</v>
      </c>
      <c r="I91" s="1" t="s">
        <v>24</v>
      </c>
      <c r="J91">
        <v>13983.601070950474</v>
      </c>
      <c r="M91" s="5">
        <v>43272</v>
      </c>
      <c r="N91" s="6">
        <f>$P$3</f>
        <v>8053.5475234270389</v>
      </c>
      <c r="O91" s="6">
        <f t="shared" si="29"/>
        <v>9414.6586345381511</v>
      </c>
      <c r="P91" s="6">
        <f t="shared" si="30"/>
        <v>10025.769745649264</v>
      </c>
      <c r="Q91" s="6">
        <f t="shared" si="31"/>
        <v>11095.214190093708</v>
      </c>
      <c r="R91" s="6">
        <f t="shared" si="24"/>
        <v>13386.880856760376</v>
      </c>
    </row>
    <row r="92" spans="1:18" x14ac:dyDescent="0.55000000000000004">
      <c r="A92" s="1" t="s">
        <v>50</v>
      </c>
      <c r="B92" s="1" t="s">
        <v>18</v>
      </c>
      <c r="C92" s="1" t="s">
        <v>13</v>
      </c>
      <c r="D92" s="1" t="s">
        <v>23</v>
      </c>
      <c r="E92">
        <v>13691.934404283802</v>
      </c>
      <c r="F92" s="1" t="s">
        <v>50</v>
      </c>
      <c r="G92" s="1" t="s">
        <v>18</v>
      </c>
      <c r="H92" s="1" t="s">
        <v>13</v>
      </c>
      <c r="I92" s="1" t="s">
        <v>23</v>
      </c>
      <c r="J92">
        <v>14441.934404283802</v>
      </c>
      <c r="M92" s="5">
        <v>43272.333333333336</v>
      </c>
      <c r="N92" s="6">
        <f>$P$3</f>
        <v>8053.5475234270389</v>
      </c>
      <c r="O92" s="6">
        <f t="shared" si="29"/>
        <v>9414.6586345381511</v>
      </c>
      <c r="P92" s="6">
        <f t="shared" si="30"/>
        <v>10025.769745649264</v>
      </c>
      <c r="Q92" s="6">
        <f t="shared" si="31"/>
        <v>11095.214190093708</v>
      </c>
      <c r="R92" s="6">
        <f t="shared" si="24"/>
        <v>13386.880856760376</v>
      </c>
    </row>
    <row r="93" spans="1:18" x14ac:dyDescent="0.55000000000000004">
      <c r="A93" s="1" t="s">
        <v>50</v>
      </c>
      <c r="B93" s="1" t="s">
        <v>18</v>
      </c>
      <c r="C93" s="1" t="s">
        <v>13</v>
      </c>
      <c r="D93" s="1" t="s">
        <v>24</v>
      </c>
      <c r="E93">
        <v>21691.934404283802</v>
      </c>
      <c r="F93" s="1" t="s">
        <v>50</v>
      </c>
      <c r="G93" s="1" t="s">
        <v>18</v>
      </c>
      <c r="H93" s="1" t="s">
        <v>13</v>
      </c>
      <c r="I93" s="1" t="s">
        <v>24</v>
      </c>
      <c r="J93">
        <v>14441.934404283802</v>
      </c>
      <c r="M93" s="5">
        <v>43272.333333333336</v>
      </c>
      <c r="N93" s="6">
        <f>$Q$3</f>
        <v>16053.54752342704</v>
      </c>
      <c r="O93" s="6">
        <f t="shared" si="29"/>
        <v>9414.6586345381511</v>
      </c>
      <c r="P93" s="6">
        <f t="shared" si="30"/>
        <v>10025.769745649264</v>
      </c>
      <c r="Q93" s="6">
        <f t="shared" si="31"/>
        <v>11095.214190093708</v>
      </c>
      <c r="R93" s="6">
        <f t="shared" si="24"/>
        <v>13386.880856760376</v>
      </c>
    </row>
    <row r="94" spans="1:18" x14ac:dyDescent="0.55000000000000004">
      <c r="A94" s="1" t="s">
        <v>50</v>
      </c>
      <c r="B94" s="1" t="s">
        <v>18</v>
      </c>
      <c r="C94" s="1" t="s">
        <v>14</v>
      </c>
      <c r="D94" s="1" t="s">
        <v>23</v>
      </c>
      <c r="E94">
        <v>14455.823293172685</v>
      </c>
      <c r="F94" s="1" t="s">
        <v>50</v>
      </c>
      <c r="G94" s="1" t="s">
        <v>18</v>
      </c>
      <c r="H94" s="1" t="s">
        <v>14</v>
      </c>
      <c r="I94" s="1" t="s">
        <v>23</v>
      </c>
      <c r="J94">
        <v>15205.823293172689</v>
      </c>
      <c r="M94" s="5">
        <v>43273</v>
      </c>
      <c r="N94" s="6">
        <f>$Q$3</f>
        <v>16053.54752342704</v>
      </c>
      <c r="O94" s="6">
        <f t="shared" si="29"/>
        <v>9414.6586345381511</v>
      </c>
      <c r="P94" s="6">
        <f t="shared" si="30"/>
        <v>10025.769745649264</v>
      </c>
      <c r="Q94" s="6">
        <f t="shared" si="31"/>
        <v>11095.214190093708</v>
      </c>
      <c r="R94" s="6">
        <f t="shared" si="24"/>
        <v>13386.880856760376</v>
      </c>
    </row>
    <row r="95" spans="1:18" x14ac:dyDescent="0.55000000000000004">
      <c r="A95" s="1" t="s">
        <v>50</v>
      </c>
      <c r="B95" s="1" t="s">
        <v>18</v>
      </c>
      <c r="C95" s="1" t="s">
        <v>14</v>
      </c>
      <c r="D95" s="1" t="s">
        <v>24</v>
      </c>
      <c r="E95">
        <v>22455.823293172685</v>
      </c>
      <c r="F95" s="1" t="s">
        <v>50</v>
      </c>
      <c r="G95" s="1" t="s">
        <v>18</v>
      </c>
      <c r="H95" s="1" t="s">
        <v>14</v>
      </c>
      <c r="I95" s="1" t="s">
        <v>24</v>
      </c>
      <c r="J95">
        <v>15205.823293172689</v>
      </c>
      <c r="M95" s="5">
        <v>43273</v>
      </c>
      <c r="N95" s="6">
        <f>$P$3</f>
        <v>8053.5475234270389</v>
      </c>
      <c r="O95" s="6">
        <f t="shared" ref="O95:O96" si="32">$P$4</f>
        <v>8664.6586345381511</v>
      </c>
      <c r="P95" s="6">
        <f t="shared" ref="P95:P96" si="33">$P$5</f>
        <v>9275.7697456492642</v>
      </c>
      <c r="Q95" s="6">
        <f t="shared" si="31"/>
        <v>11095.214190093708</v>
      </c>
      <c r="R95" s="6">
        <f t="shared" si="24"/>
        <v>13386.880856760376</v>
      </c>
    </row>
    <row r="96" spans="1:18" x14ac:dyDescent="0.55000000000000004">
      <c r="A96" s="1" t="s">
        <v>50</v>
      </c>
      <c r="B96" s="1" t="s">
        <v>18</v>
      </c>
      <c r="C96" s="1" t="s">
        <v>15</v>
      </c>
      <c r="D96" s="1" t="s">
        <v>23</v>
      </c>
      <c r="E96">
        <v>15219.712182061579</v>
      </c>
      <c r="F96" s="1" t="s">
        <v>50</v>
      </c>
      <c r="G96" s="1" t="s">
        <v>18</v>
      </c>
      <c r="H96" s="1" t="s">
        <v>15</v>
      </c>
      <c r="I96" s="1" t="s">
        <v>23</v>
      </c>
      <c r="J96">
        <v>15969.712182061579</v>
      </c>
      <c r="M96" s="5">
        <v>43273.333333333336</v>
      </c>
      <c r="N96" s="6">
        <f>$P$3</f>
        <v>8053.5475234270389</v>
      </c>
      <c r="O96" s="6">
        <f t="shared" si="32"/>
        <v>8664.6586345381511</v>
      </c>
      <c r="P96" s="6">
        <f t="shared" si="33"/>
        <v>9275.7697456492642</v>
      </c>
      <c r="Q96" s="6">
        <f t="shared" si="31"/>
        <v>11095.214190093708</v>
      </c>
      <c r="R96" s="6">
        <f t="shared" si="24"/>
        <v>13386.880856760376</v>
      </c>
    </row>
    <row r="97" spans="1:18" x14ac:dyDescent="0.55000000000000004">
      <c r="A97" s="1" t="s">
        <v>50</v>
      </c>
      <c r="B97" s="1" t="s">
        <v>18</v>
      </c>
      <c r="C97" s="1" t="s">
        <v>15</v>
      </c>
      <c r="D97" s="1" t="s">
        <v>24</v>
      </c>
      <c r="E97">
        <v>23219.712182061579</v>
      </c>
      <c r="F97" s="1" t="s">
        <v>50</v>
      </c>
      <c r="G97" s="1" t="s">
        <v>18</v>
      </c>
      <c r="H97" s="1" t="s">
        <v>15</v>
      </c>
      <c r="I97" s="1" t="s">
        <v>24</v>
      </c>
      <c r="J97">
        <v>15969.712182061579</v>
      </c>
      <c r="M97" s="5">
        <v>43273.333333333336</v>
      </c>
      <c r="N97" s="6">
        <f>$Q$3</f>
        <v>16053.54752342704</v>
      </c>
      <c r="O97" s="6">
        <f>$Q$4</f>
        <v>16664.658634538155</v>
      </c>
      <c r="P97" s="6">
        <f>$Q$5</f>
        <v>17275.769745649264</v>
      </c>
      <c r="Q97" s="6">
        <f t="shared" si="31"/>
        <v>11095.214190093708</v>
      </c>
      <c r="R97" s="6">
        <f t="shared" si="24"/>
        <v>13386.880856760376</v>
      </c>
    </row>
    <row r="98" spans="1:18" x14ac:dyDescent="0.55000000000000004">
      <c r="A98" s="1" t="s">
        <v>50</v>
      </c>
      <c r="B98" s="1" t="s">
        <v>18</v>
      </c>
      <c r="C98" s="1" t="s">
        <v>21</v>
      </c>
      <c r="D98" s="1" t="s">
        <v>23</v>
      </c>
      <c r="E98" t="s">
        <v>27</v>
      </c>
      <c r="F98" s="1" t="s">
        <v>50</v>
      </c>
      <c r="G98" s="1" t="s">
        <v>18</v>
      </c>
      <c r="H98" s="1" t="s">
        <v>21</v>
      </c>
      <c r="I98" s="1" t="s">
        <v>23</v>
      </c>
      <c r="J98">
        <v>16733.60107095047</v>
      </c>
      <c r="M98" s="5">
        <v>43274</v>
      </c>
      <c r="N98" s="6">
        <f>$Q$3</f>
        <v>16053.54752342704</v>
      </c>
      <c r="O98" s="6">
        <f>$Q$4</f>
        <v>16664.658634538155</v>
      </c>
      <c r="P98" s="6">
        <f>$Q$5</f>
        <v>17275.769745649264</v>
      </c>
      <c r="Q98" s="6">
        <f t="shared" si="31"/>
        <v>11095.214190093708</v>
      </c>
      <c r="R98" s="6">
        <f t="shared" si="24"/>
        <v>13386.880856760376</v>
      </c>
    </row>
    <row r="99" spans="1:18" x14ac:dyDescent="0.55000000000000004">
      <c r="A99" s="1" t="s">
        <v>50</v>
      </c>
      <c r="B99" s="1" t="s">
        <v>18</v>
      </c>
      <c r="C99" s="1" t="s">
        <v>21</v>
      </c>
      <c r="D99" s="1" t="s">
        <v>24</v>
      </c>
      <c r="E99" t="s">
        <v>27</v>
      </c>
      <c r="F99" s="1" t="s">
        <v>50</v>
      </c>
      <c r="G99" s="1" t="s">
        <v>18</v>
      </c>
      <c r="H99" s="1" t="s">
        <v>21</v>
      </c>
      <c r="I99" s="1" t="s">
        <v>24</v>
      </c>
      <c r="J99">
        <v>16733.60107095047</v>
      </c>
      <c r="M99" s="5">
        <v>43274</v>
      </c>
      <c r="N99" s="6">
        <f>$P$3</f>
        <v>8053.5475234270389</v>
      </c>
      <c r="O99" s="6">
        <f t="shared" ref="O99:O100" si="34">$P$4</f>
        <v>8664.6586345381511</v>
      </c>
      <c r="P99" s="6">
        <f t="shared" ref="P99:P100" si="35">$P$5</f>
        <v>9275.7697456492642</v>
      </c>
      <c r="Q99" s="6">
        <f t="shared" si="31"/>
        <v>11095.214190093708</v>
      </c>
      <c r="R99" s="6">
        <f t="shared" si="24"/>
        <v>13386.880856760376</v>
      </c>
    </row>
    <row r="100" spans="1:18" x14ac:dyDescent="0.55000000000000004">
      <c r="A100" s="1" t="s">
        <v>50</v>
      </c>
      <c r="B100" s="1" t="s">
        <v>19</v>
      </c>
      <c r="C100" s="1" t="s">
        <v>5</v>
      </c>
      <c r="D100" s="1" t="s">
        <v>23</v>
      </c>
      <c r="E100">
        <v>13073.62784471218</v>
      </c>
      <c r="F100" s="1" t="s">
        <v>50</v>
      </c>
      <c r="G100" s="1" t="s">
        <v>19</v>
      </c>
      <c r="H100" s="1" t="s">
        <v>5</v>
      </c>
      <c r="I100" s="1" t="s">
        <v>23</v>
      </c>
      <c r="J100" t="s">
        <v>27</v>
      </c>
      <c r="M100" s="5">
        <v>43274.333333333336</v>
      </c>
      <c r="N100" s="6">
        <f>$P$3</f>
        <v>8053.5475234270389</v>
      </c>
      <c r="O100" s="6">
        <f t="shared" si="34"/>
        <v>8664.6586345381511</v>
      </c>
      <c r="P100" s="6">
        <f t="shared" si="35"/>
        <v>9275.7697456492642</v>
      </c>
      <c r="Q100" s="6">
        <f t="shared" si="31"/>
        <v>11095.214190093708</v>
      </c>
      <c r="R100" s="6">
        <f t="shared" si="24"/>
        <v>13386.880856760376</v>
      </c>
    </row>
    <row r="101" spans="1:18" x14ac:dyDescent="0.55000000000000004">
      <c r="A101" s="1" t="s">
        <v>50</v>
      </c>
      <c r="B101" s="1" t="s">
        <v>19</v>
      </c>
      <c r="C101" s="1" t="s">
        <v>5</v>
      </c>
      <c r="D101" s="1" t="s">
        <v>24</v>
      </c>
      <c r="E101">
        <v>21073.62784471218</v>
      </c>
      <c r="F101" s="1" t="s">
        <v>50</v>
      </c>
      <c r="G101" s="1" t="s">
        <v>19</v>
      </c>
      <c r="H101" s="1" t="s">
        <v>5</v>
      </c>
      <c r="I101" s="1" t="s">
        <v>24</v>
      </c>
      <c r="J101" t="s">
        <v>27</v>
      </c>
      <c r="M101" s="5">
        <v>43274.333333333336</v>
      </c>
      <c r="N101" s="6">
        <f>$Q$3</f>
        <v>16053.54752342704</v>
      </c>
      <c r="O101" s="6">
        <f>$Q$4</f>
        <v>16664.658634538155</v>
      </c>
      <c r="P101" s="6">
        <f>$Q$5</f>
        <v>17275.769745649264</v>
      </c>
      <c r="Q101" s="6">
        <f t="shared" si="31"/>
        <v>11095.214190093708</v>
      </c>
      <c r="R101" s="6">
        <f t="shared" si="24"/>
        <v>13386.880856760376</v>
      </c>
    </row>
    <row r="102" spans="1:18" x14ac:dyDescent="0.55000000000000004">
      <c r="A102" s="1" t="s">
        <v>50</v>
      </c>
      <c r="B102" s="1" t="s">
        <v>19</v>
      </c>
      <c r="C102" s="1" t="s">
        <v>6</v>
      </c>
      <c r="D102" s="1" t="s">
        <v>23</v>
      </c>
      <c r="E102">
        <v>13684.738955823292</v>
      </c>
      <c r="F102" s="1" t="s">
        <v>50</v>
      </c>
      <c r="G102" s="1" t="s">
        <v>19</v>
      </c>
      <c r="H102" s="1" t="s">
        <v>6</v>
      </c>
      <c r="I102" s="1" t="s">
        <v>23</v>
      </c>
      <c r="J102">
        <v>14434.738955823292</v>
      </c>
      <c r="M102" s="5">
        <v>43275</v>
      </c>
      <c r="N102" s="6">
        <f>$Q$3</f>
        <v>16053.54752342704</v>
      </c>
      <c r="O102" s="6">
        <f>$Q$4</f>
        <v>16664.658634538155</v>
      </c>
      <c r="P102" s="6">
        <f>$Q$5</f>
        <v>17275.769745649264</v>
      </c>
      <c r="Q102" s="6">
        <f t="shared" si="31"/>
        <v>11095.214190093708</v>
      </c>
      <c r="R102" s="6">
        <f t="shared" si="24"/>
        <v>13386.880856760376</v>
      </c>
    </row>
    <row r="103" spans="1:18" x14ac:dyDescent="0.55000000000000004">
      <c r="A103" s="1" t="s">
        <v>50</v>
      </c>
      <c r="B103" s="1" t="s">
        <v>19</v>
      </c>
      <c r="C103" s="1" t="s">
        <v>6</v>
      </c>
      <c r="D103" s="1" t="s">
        <v>24</v>
      </c>
      <c r="E103">
        <v>21684.738955823297</v>
      </c>
      <c r="F103" s="1" t="s">
        <v>50</v>
      </c>
      <c r="G103" s="1" t="s">
        <v>19</v>
      </c>
      <c r="H103" s="1" t="s">
        <v>6</v>
      </c>
      <c r="I103" s="1" t="s">
        <v>24</v>
      </c>
      <c r="J103">
        <v>14434.738955823292</v>
      </c>
      <c r="M103" s="5">
        <v>43275</v>
      </c>
      <c r="N103" s="6">
        <f>$P$3</f>
        <v>8053.5475234270389</v>
      </c>
      <c r="O103" s="6">
        <f t="shared" ref="O103:O104" si="36">$P$4</f>
        <v>8664.6586345381511</v>
      </c>
      <c r="P103" s="6">
        <f t="shared" ref="P103:P104" si="37">$P$5</f>
        <v>9275.7697456492642</v>
      </c>
      <c r="Q103" s="6">
        <f t="shared" si="31"/>
        <v>11095.214190093708</v>
      </c>
      <c r="R103" s="6">
        <f t="shared" si="24"/>
        <v>13386.880856760376</v>
      </c>
    </row>
    <row r="104" spans="1:18" x14ac:dyDescent="0.55000000000000004">
      <c r="A104" s="1" t="s">
        <v>50</v>
      </c>
      <c r="B104" s="1" t="s">
        <v>19</v>
      </c>
      <c r="C104" s="1" t="s">
        <v>7</v>
      </c>
      <c r="D104" s="1" t="s">
        <v>23</v>
      </c>
      <c r="E104">
        <v>13990.294511378848</v>
      </c>
      <c r="F104" s="1" t="s">
        <v>50</v>
      </c>
      <c r="G104" s="1" t="s">
        <v>19</v>
      </c>
      <c r="H104" s="1" t="s">
        <v>7</v>
      </c>
      <c r="I104" s="1" t="s">
        <v>23</v>
      </c>
      <c r="J104">
        <v>14740.294511378848</v>
      </c>
      <c r="M104" s="5">
        <v>43275.333333333336</v>
      </c>
      <c r="N104" s="6">
        <f>$P$3</f>
        <v>8053.5475234270389</v>
      </c>
      <c r="O104" s="6">
        <f t="shared" si="36"/>
        <v>8664.6586345381511</v>
      </c>
      <c r="P104" s="6">
        <f t="shared" si="37"/>
        <v>9275.7697456492642</v>
      </c>
      <c r="Q104" s="6">
        <f t="shared" si="31"/>
        <v>11095.214190093708</v>
      </c>
      <c r="R104" s="6">
        <f t="shared" si="24"/>
        <v>13386.880856760376</v>
      </c>
    </row>
    <row r="105" spans="1:18" x14ac:dyDescent="0.55000000000000004">
      <c r="A105" s="1" t="s">
        <v>50</v>
      </c>
      <c r="B105" s="1" t="s">
        <v>19</v>
      </c>
      <c r="C105" s="1" t="s">
        <v>7</v>
      </c>
      <c r="D105" s="1" t="s">
        <v>24</v>
      </c>
      <c r="E105">
        <v>21990.294511378848</v>
      </c>
      <c r="F105" s="1" t="s">
        <v>50</v>
      </c>
      <c r="G105" s="1" t="s">
        <v>19</v>
      </c>
      <c r="H105" s="1" t="s">
        <v>7</v>
      </c>
      <c r="I105" s="1" t="s">
        <v>24</v>
      </c>
      <c r="J105">
        <v>14740.294511378848</v>
      </c>
      <c r="M105" s="5">
        <v>43275.333333333336</v>
      </c>
      <c r="N105" s="6">
        <f>$Q$3</f>
        <v>16053.54752342704</v>
      </c>
      <c r="O105" s="6">
        <f>$Q$4</f>
        <v>16664.658634538155</v>
      </c>
      <c r="P105" s="6">
        <f>$Q$5</f>
        <v>17275.769745649264</v>
      </c>
      <c r="Q105" s="6">
        <f t="shared" si="31"/>
        <v>11095.214190093708</v>
      </c>
      <c r="R105" s="6">
        <f t="shared" si="24"/>
        <v>13386.880856760376</v>
      </c>
    </row>
    <row r="106" spans="1:18" x14ac:dyDescent="0.55000000000000004">
      <c r="A106" s="1" t="s">
        <v>50</v>
      </c>
      <c r="B106" s="1" t="s">
        <v>19</v>
      </c>
      <c r="C106" s="1" t="s">
        <v>8</v>
      </c>
      <c r="D106" s="1" t="s">
        <v>23</v>
      </c>
      <c r="E106">
        <v>14143.072289156626</v>
      </c>
      <c r="F106" s="1" t="s">
        <v>50</v>
      </c>
      <c r="G106" s="1" t="s">
        <v>19</v>
      </c>
      <c r="H106" s="1" t="s">
        <v>8</v>
      </c>
      <c r="I106" s="1" t="s">
        <v>23</v>
      </c>
      <c r="J106">
        <v>14893.072289156626</v>
      </c>
      <c r="M106" s="5">
        <v>43276</v>
      </c>
      <c r="N106" s="6">
        <f>$Q$3</f>
        <v>16053.54752342704</v>
      </c>
      <c r="O106" s="6">
        <f>$Q$4</f>
        <v>16664.658634538155</v>
      </c>
      <c r="P106" s="6">
        <f>$Q$5</f>
        <v>17275.769745649264</v>
      </c>
      <c r="Q106" s="6">
        <f t="shared" si="31"/>
        <v>11095.214190093708</v>
      </c>
      <c r="R106" s="6">
        <f t="shared" si="24"/>
        <v>13386.880856760376</v>
      </c>
    </row>
    <row r="107" spans="1:18" x14ac:dyDescent="0.55000000000000004">
      <c r="A107" s="1" t="s">
        <v>50</v>
      </c>
      <c r="B107" s="1" t="s">
        <v>19</v>
      </c>
      <c r="C107" s="1" t="s">
        <v>8</v>
      </c>
      <c r="D107" s="1" t="s">
        <v>24</v>
      </c>
      <c r="E107">
        <v>22143.072289156626</v>
      </c>
      <c r="F107" s="1" t="s">
        <v>50</v>
      </c>
      <c r="G107" s="1" t="s">
        <v>19</v>
      </c>
      <c r="H107" s="1" t="s">
        <v>8</v>
      </c>
      <c r="I107" s="1" t="s">
        <v>24</v>
      </c>
      <c r="J107">
        <v>14893.072289156626</v>
      </c>
      <c r="M107" s="5">
        <v>43276</v>
      </c>
      <c r="N107" s="6">
        <f>$P$3</f>
        <v>8053.5475234270389</v>
      </c>
      <c r="O107" s="6">
        <f t="shared" ref="O107:O108" si="38">$P$4</f>
        <v>8664.6586345381511</v>
      </c>
      <c r="P107" s="6">
        <f t="shared" ref="P107:P108" si="39">$P$5</f>
        <v>9275.7697456492642</v>
      </c>
      <c r="Q107" s="6">
        <f t="shared" si="31"/>
        <v>11095.214190093708</v>
      </c>
      <c r="R107" s="6">
        <f t="shared" si="24"/>
        <v>13386.880856760376</v>
      </c>
    </row>
    <row r="108" spans="1:18" x14ac:dyDescent="0.55000000000000004">
      <c r="A108" s="1" t="s">
        <v>50</v>
      </c>
      <c r="B108" s="1" t="s">
        <v>19</v>
      </c>
      <c r="C108" s="1" t="s">
        <v>9</v>
      </c>
      <c r="D108" s="1" t="s">
        <v>23</v>
      </c>
      <c r="E108">
        <v>14295.850066934405</v>
      </c>
      <c r="F108" s="1" t="s">
        <v>50</v>
      </c>
      <c r="G108" s="1" t="s">
        <v>19</v>
      </c>
      <c r="H108" s="1" t="s">
        <v>9</v>
      </c>
      <c r="I108" s="1" t="s">
        <v>23</v>
      </c>
      <c r="J108">
        <v>15045.850066934405</v>
      </c>
      <c r="M108" s="5">
        <v>43276.333333333336</v>
      </c>
      <c r="N108" s="6">
        <f>$P$3</f>
        <v>8053.5475234270389</v>
      </c>
      <c r="O108" s="6">
        <f t="shared" si="38"/>
        <v>8664.6586345381511</v>
      </c>
      <c r="P108" s="6">
        <f t="shared" si="39"/>
        <v>9275.7697456492642</v>
      </c>
      <c r="Q108" s="6">
        <f t="shared" si="31"/>
        <v>11095.214190093708</v>
      </c>
      <c r="R108" s="6">
        <f t="shared" si="24"/>
        <v>13386.880856760376</v>
      </c>
    </row>
    <row r="109" spans="1:18" x14ac:dyDescent="0.55000000000000004">
      <c r="A109" s="1" t="s">
        <v>50</v>
      </c>
      <c r="B109" s="1" t="s">
        <v>19</v>
      </c>
      <c r="C109" s="1" t="s">
        <v>9</v>
      </c>
      <c r="D109" s="1" t="s">
        <v>24</v>
      </c>
      <c r="E109">
        <v>22295.850066934407</v>
      </c>
      <c r="F109" s="1" t="s">
        <v>50</v>
      </c>
      <c r="G109" s="1" t="s">
        <v>19</v>
      </c>
      <c r="H109" s="1" t="s">
        <v>9</v>
      </c>
      <c r="I109" s="1" t="s">
        <v>24</v>
      </c>
      <c r="J109">
        <v>15045.850066934405</v>
      </c>
      <c r="M109" s="5">
        <v>43276.333333333336</v>
      </c>
      <c r="N109" s="6">
        <f>$Q$3</f>
        <v>16053.54752342704</v>
      </c>
      <c r="O109" s="6">
        <f>$Q$4</f>
        <v>16664.658634538155</v>
      </c>
      <c r="P109" s="6">
        <f>$Q$5</f>
        <v>17275.769745649264</v>
      </c>
      <c r="Q109" s="6">
        <f t="shared" si="31"/>
        <v>11095.214190093708</v>
      </c>
      <c r="R109" s="6">
        <f t="shared" si="24"/>
        <v>13386.880856760376</v>
      </c>
    </row>
    <row r="110" spans="1:18" x14ac:dyDescent="0.55000000000000004">
      <c r="A110" s="1" t="s">
        <v>50</v>
      </c>
      <c r="B110" s="1" t="s">
        <v>19</v>
      </c>
      <c r="C110" s="1" t="s">
        <v>10</v>
      </c>
      <c r="D110" s="1" t="s">
        <v>23</v>
      </c>
      <c r="E110">
        <v>14448.627844712182</v>
      </c>
      <c r="F110" s="1" t="s">
        <v>50</v>
      </c>
      <c r="G110" s="1" t="s">
        <v>19</v>
      </c>
      <c r="H110" s="1" t="s">
        <v>10</v>
      </c>
      <c r="I110" s="1" t="s">
        <v>23</v>
      </c>
      <c r="J110">
        <v>15198.627844712182</v>
      </c>
      <c r="M110" s="5">
        <v>43277</v>
      </c>
      <c r="N110" s="6">
        <f>$Q$3</f>
        <v>16053.54752342704</v>
      </c>
      <c r="O110" s="6">
        <f>$Q$4</f>
        <v>16664.658634538155</v>
      </c>
      <c r="P110" s="6">
        <f>$Q$5</f>
        <v>17275.769745649264</v>
      </c>
      <c r="Q110" s="6">
        <f t="shared" si="31"/>
        <v>11095.214190093708</v>
      </c>
      <c r="R110" s="6">
        <f t="shared" si="24"/>
        <v>13386.880856760376</v>
      </c>
    </row>
    <row r="111" spans="1:18" x14ac:dyDescent="0.55000000000000004">
      <c r="A111" s="1" t="s">
        <v>50</v>
      </c>
      <c r="B111" s="1" t="s">
        <v>19</v>
      </c>
      <c r="C111" s="1" t="s">
        <v>10</v>
      </c>
      <c r="D111" s="1" t="s">
        <v>24</v>
      </c>
      <c r="E111">
        <v>22448.62784471218</v>
      </c>
      <c r="F111" s="1" t="s">
        <v>50</v>
      </c>
      <c r="G111" s="1" t="s">
        <v>19</v>
      </c>
      <c r="H111" s="1" t="s">
        <v>10</v>
      </c>
      <c r="I111" s="1" t="s">
        <v>24</v>
      </c>
      <c r="J111">
        <v>15198.627844712182</v>
      </c>
      <c r="M111" s="5">
        <v>43277</v>
      </c>
      <c r="N111" s="6">
        <f>$P$3</f>
        <v>8053.5475234270389</v>
      </c>
      <c r="O111" s="6">
        <f t="shared" ref="O111:O112" si="40">$P$4</f>
        <v>8664.6586345381511</v>
      </c>
      <c r="P111" s="6">
        <f t="shared" ref="P111:P112" si="41">$P$5</f>
        <v>9275.7697456492642</v>
      </c>
      <c r="Q111" s="6">
        <f t="shared" si="31"/>
        <v>11095.214190093708</v>
      </c>
      <c r="R111" s="6">
        <f t="shared" si="24"/>
        <v>13386.880856760376</v>
      </c>
    </row>
    <row r="112" spans="1:18" x14ac:dyDescent="0.55000000000000004">
      <c r="A112" s="1" t="s">
        <v>50</v>
      </c>
      <c r="B112" s="1" t="s">
        <v>19</v>
      </c>
      <c r="C112" s="1" t="s">
        <v>11</v>
      </c>
      <c r="D112" s="1" t="s">
        <v>23</v>
      </c>
      <c r="E112">
        <v>14601.40562248996</v>
      </c>
      <c r="F112" s="1" t="s">
        <v>50</v>
      </c>
      <c r="G112" s="1" t="s">
        <v>19</v>
      </c>
      <c r="H112" s="1" t="s">
        <v>11</v>
      </c>
      <c r="I112" s="1" t="s">
        <v>23</v>
      </c>
      <c r="J112">
        <v>15351.40562248996</v>
      </c>
      <c r="M112" s="5">
        <v>43277.333333333336</v>
      </c>
      <c r="N112" s="6">
        <f>$P$3</f>
        <v>8053.5475234270389</v>
      </c>
      <c r="O112" s="6">
        <f t="shared" si="40"/>
        <v>8664.6586345381511</v>
      </c>
      <c r="P112" s="6">
        <f t="shared" si="41"/>
        <v>9275.7697456492642</v>
      </c>
      <c r="Q112" s="6">
        <f t="shared" si="31"/>
        <v>11095.214190093708</v>
      </c>
      <c r="R112" s="6">
        <f t="shared" si="24"/>
        <v>13386.880856760376</v>
      </c>
    </row>
    <row r="113" spans="1:18" x14ac:dyDescent="0.55000000000000004">
      <c r="A113" s="1" t="s">
        <v>50</v>
      </c>
      <c r="B113" s="1" t="s">
        <v>19</v>
      </c>
      <c r="C113" s="1" t="s">
        <v>11</v>
      </c>
      <c r="D113" s="1" t="s">
        <v>24</v>
      </c>
      <c r="E113">
        <v>22601.405622489961</v>
      </c>
      <c r="F113" s="1" t="s">
        <v>50</v>
      </c>
      <c r="G113" s="1" t="s">
        <v>19</v>
      </c>
      <c r="H113" s="1" t="s">
        <v>11</v>
      </c>
      <c r="I113" s="1" t="s">
        <v>24</v>
      </c>
      <c r="J113">
        <v>15351.40562248996</v>
      </c>
      <c r="M113" s="5">
        <v>43277.333333333336</v>
      </c>
      <c r="N113" s="6">
        <f>$Q$3</f>
        <v>16053.54752342704</v>
      </c>
      <c r="O113" s="6">
        <f>$Q$4</f>
        <v>16664.658634538155</v>
      </c>
      <c r="P113" s="6">
        <f>$Q$5</f>
        <v>17275.769745649264</v>
      </c>
      <c r="Q113" s="6">
        <f t="shared" si="31"/>
        <v>11095.214190093708</v>
      </c>
      <c r="R113" s="6">
        <f t="shared" si="24"/>
        <v>13386.880856760376</v>
      </c>
    </row>
    <row r="114" spans="1:18" x14ac:dyDescent="0.55000000000000004">
      <c r="A114" s="1" t="s">
        <v>50</v>
      </c>
      <c r="B114" s="1" t="s">
        <v>19</v>
      </c>
      <c r="C114" s="1" t="s">
        <v>12</v>
      </c>
      <c r="D114" s="1" t="s">
        <v>23</v>
      </c>
      <c r="E114">
        <v>14906.961178045516</v>
      </c>
      <c r="F114" s="1" t="s">
        <v>50</v>
      </c>
      <c r="G114" s="1" t="s">
        <v>19</v>
      </c>
      <c r="H114" s="1" t="s">
        <v>12</v>
      </c>
      <c r="I114" s="1" t="s">
        <v>23</v>
      </c>
      <c r="J114">
        <v>15656.961178045516</v>
      </c>
      <c r="M114" s="5">
        <v>43278</v>
      </c>
      <c r="N114" s="6">
        <f>$Q$3</f>
        <v>16053.54752342704</v>
      </c>
      <c r="O114" s="6">
        <f>$Q$4</f>
        <v>16664.658634538155</v>
      </c>
      <c r="P114" s="6">
        <f>$Q$5</f>
        <v>17275.769745649264</v>
      </c>
      <c r="Q114" s="6">
        <f t="shared" si="31"/>
        <v>11095.214190093708</v>
      </c>
      <c r="R114" s="6">
        <f t="shared" si="24"/>
        <v>13386.880856760376</v>
      </c>
    </row>
    <row r="115" spans="1:18" x14ac:dyDescent="0.55000000000000004">
      <c r="A115" s="1" t="s">
        <v>50</v>
      </c>
      <c r="B115" s="1" t="s">
        <v>19</v>
      </c>
      <c r="C115" s="1" t="s">
        <v>12</v>
      </c>
      <c r="D115" s="1" t="s">
        <v>24</v>
      </c>
      <c r="E115">
        <v>22906.961178045516</v>
      </c>
      <c r="F115" s="1" t="s">
        <v>50</v>
      </c>
      <c r="G115" s="1" t="s">
        <v>19</v>
      </c>
      <c r="H115" s="1" t="s">
        <v>12</v>
      </c>
      <c r="I115" s="1" t="s">
        <v>24</v>
      </c>
      <c r="J115">
        <v>15656.961178045516</v>
      </c>
      <c r="M115" s="5">
        <v>43278</v>
      </c>
      <c r="N115" s="6">
        <f>$P$3</f>
        <v>8053.5475234270389</v>
      </c>
      <c r="O115" s="6">
        <f>$R$4</f>
        <v>9414.6586345381511</v>
      </c>
      <c r="P115" s="6">
        <f>$R$5</f>
        <v>10025.769745649264</v>
      </c>
      <c r="Q115" s="6">
        <f t="shared" si="31"/>
        <v>11095.214190093708</v>
      </c>
      <c r="R115" s="6">
        <f t="shared" si="24"/>
        <v>13386.880856760376</v>
      </c>
    </row>
    <row r="116" spans="1:18" x14ac:dyDescent="0.55000000000000004">
      <c r="A116" s="1" t="s">
        <v>50</v>
      </c>
      <c r="B116" s="1" t="s">
        <v>19</v>
      </c>
      <c r="C116" s="1" t="s">
        <v>13</v>
      </c>
      <c r="D116" s="1" t="s">
        <v>23</v>
      </c>
      <c r="E116">
        <v>15365.294511378848</v>
      </c>
      <c r="F116" s="1" t="s">
        <v>50</v>
      </c>
      <c r="G116" s="1" t="s">
        <v>19</v>
      </c>
      <c r="H116" s="1" t="s">
        <v>13</v>
      </c>
      <c r="I116" s="1" t="s">
        <v>23</v>
      </c>
      <c r="J116">
        <v>16115.294511378848</v>
      </c>
      <c r="M116" s="5">
        <v>43278.333333333336</v>
      </c>
      <c r="N116" s="6">
        <f>$P$3</f>
        <v>8053.5475234270389</v>
      </c>
      <c r="O116" s="6">
        <f t="shared" ref="O116:O122" si="42">$R$4</f>
        <v>9414.6586345381511</v>
      </c>
      <c r="P116" s="6">
        <f t="shared" ref="P116:P122" si="43">$R$5</f>
        <v>10025.769745649264</v>
      </c>
      <c r="Q116" s="6">
        <f t="shared" si="31"/>
        <v>11095.214190093708</v>
      </c>
      <c r="R116" s="6">
        <f t="shared" si="24"/>
        <v>13386.880856760376</v>
      </c>
    </row>
    <row r="117" spans="1:18" x14ac:dyDescent="0.55000000000000004">
      <c r="A117" s="1" t="s">
        <v>50</v>
      </c>
      <c r="B117" s="1" t="s">
        <v>19</v>
      </c>
      <c r="C117" s="1" t="s">
        <v>13</v>
      </c>
      <c r="D117" s="1" t="s">
        <v>24</v>
      </c>
      <c r="E117">
        <v>23365.294511378848</v>
      </c>
      <c r="F117" s="1" t="s">
        <v>50</v>
      </c>
      <c r="G117" s="1" t="s">
        <v>19</v>
      </c>
      <c r="H117" s="1" t="s">
        <v>13</v>
      </c>
      <c r="I117" s="1" t="s">
        <v>24</v>
      </c>
      <c r="J117">
        <v>16115.294511378848</v>
      </c>
      <c r="M117" s="5">
        <v>43278.333333333336</v>
      </c>
      <c r="N117" s="6">
        <f>$Q$3</f>
        <v>16053.54752342704</v>
      </c>
      <c r="O117" s="6">
        <f t="shared" si="42"/>
        <v>9414.6586345381511</v>
      </c>
      <c r="P117" s="6">
        <f t="shared" si="43"/>
        <v>10025.769745649264</v>
      </c>
      <c r="Q117" s="6">
        <f t="shared" si="31"/>
        <v>11095.214190093708</v>
      </c>
      <c r="R117" s="6">
        <f t="shared" si="24"/>
        <v>13386.880856760376</v>
      </c>
    </row>
    <row r="118" spans="1:18" x14ac:dyDescent="0.55000000000000004">
      <c r="A118" s="1" t="s">
        <v>50</v>
      </c>
      <c r="B118" s="1" t="s">
        <v>19</v>
      </c>
      <c r="C118" s="1" t="s">
        <v>14</v>
      </c>
      <c r="D118" s="1" t="s">
        <v>23</v>
      </c>
      <c r="E118">
        <v>16129.183400267735</v>
      </c>
      <c r="F118" s="1" t="s">
        <v>50</v>
      </c>
      <c r="G118" s="1" t="s">
        <v>19</v>
      </c>
      <c r="H118" s="1" t="s">
        <v>14</v>
      </c>
      <c r="I118" s="1" t="s">
        <v>23</v>
      </c>
      <c r="J118">
        <v>16879.183400267735</v>
      </c>
      <c r="M118" s="5">
        <v>43279</v>
      </c>
      <c r="N118" s="6">
        <f>$Q$3</f>
        <v>16053.54752342704</v>
      </c>
      <c r="O118" s="6">
        <f t="shared" si="42"/>
        <v>9414.6586345381511</v>
      </c>
      <c r="P118" s="6">
        <f t="shared" si="43"/>
        <v>10025.769745649264</v>
      </c>
      <c r="Q118" s="6">
        <f t="shared" si="31"/>
        <v>11095.214190093708</v>
      </c>
      <c r="R118" s="6">
        <f t="shared" si="24"/>
        <v>13386.880856760376</v>
      </c>
    </row>
    <row r="119" spans="1:18" x14ac:dyDescent="0.55000000000000004">
      <c r="A119" s="1" t="s">
        <v>50</v>
      </c>
      <c r="B119" s="1" t="s">
        <v>19</v>
      </c>
      <c r="C119" s="1" t="s">
        <v>14</v>
      </c>
      <c r="D119" s="1" t="s">
        <v>24</v>
      </c>
      <c r="E119">
        <v>24129.183400267735</v>
      </c>
      <c r="F119" s="1" t="s">
        <v>50</v>
      </c>
      <c r="G119" s="1" t="s">
        <v>19</v>
      </c>
      <c r="H119" s="1" t="s">
        <v>14</v>
      </c>
      <c r="I119" s="1" t="s">
        <v>24</v>
      </c>
      <c r="J119">
        <v>16879.183400267735</v>
      </c>
      <c r="M119" s="5">
        <v>43279</v>
      </c>
      <c r="N119" s="6">
        <f>$P$3</f>
        <v>8053.5475234270389</v>
      </c>
      <c r="O119" s="6">
        <f t="shared" si="42"/>
        <v>9414.6586345381511</v>
      </c>
      <c r="P119" s="6">
        <f t="shared" si="43"/>
        <v>10025.769745649264</v>
      </c>
      <c r="Q119" s="6">
        <f t="shared" si="31"/>
        <v>11095.214190093708</v>
      </c>
      <c r="R119" s="6">
        <f t="shared" si="24"/>
        <v>13386.880856760376</v>
      </c>
    </row>
    <row r="120" spans="1:18" x14ac:dyDescent="0.55000000000000004">
      <c r="A120" s="1" t="s">
        <v>50</v>
      </c>
      <c r="B120" s="1" t="s">
        <v>19</v>
      </c>
      <c r="C120" s="1" t="s">
        <v>15</v>
      </c>
      <c r="D120" s="1" t="s">
        <v>23</v>
      </c>
      <c r="E120">
        <v>16893.072289156626</v>
      </c>
      <c r="F120" s="1" t="s">
        <v>50</v>
      </c>
      <c r="G120" s="1" t="s">
        <v>19</v>
      </c>
      <c r="H120" s="1" t="s">
        <v>15</v>
      </c>
      <c r="I120" s="1" t="s">
        <v>23</v>
      </c>
      <c r="J120">
        <v>17643.072289156626</v>
      </c>
      <c r="M120" s="5">
        <v>43279.333333333336</v>
      </c>
      <c r="N120" s="6">
        <f>$P$3</f>
        <v>8053.5475234270389</v>
      </c>
      <c r="O120" s="6">
        <f t="shared" si="42"/>
        <v>9414.6586345381511</v>
      </c>
      <c r="P120" s="6">
        <f t="shared" si="43"/>
        <v>10025.769745649264</v>
      </c>
      <c r="Q120" s="6">
        <f t="shared" si="31"/>
        <v>11095.214190093708</v>
      </c>
      <c r="R120" s="6">
        <f t="shared" si="24"/>
        <v>13386.880856760376</v>
      </c>
    </row>
    <row r="121" spans="1:18" x14ac:dyDescent="0.55000000000000004">
      <c r="A121" s="1" t="s">
        <v>50</v>
      </c>
      <c r="B121" s="1" t="s">
        <v>19</v>
      </c>
      <c r="C121" s="1" t="s">
        <v>15</v>
      </c>
      <c r="D121" s="1" t="s">
        <v>24</v>
      </c>
      <c r="E121">
        <v>24893.072289156626</v>
      </c>
      <c r="F121" s="1" t="s">
        <v>50</v>
      </c>
      <c r="G121" s="1" t="s">
        <v>19</v>
      </c>
      <c r="H121" s="1" t="s">
        <v>15</v>
      </c>
      <c r="I121" s="1" t="s">
        <v>24</v>
      </c>
      <c r="J121">
        <v>17643.072289156626</v>
      </c>
      <c r="M121" s="5">
        <v>43279.333333333336</v>
      </c>
      <c r="N121" s="6">
        <f>$Q$3</f>
        <v>16053.54752342704</v>
      </c>
      <c r="O121" s="6">
        <f t="shared" si="42"/>
        <v>9414.6586345381511</v>
      </c>
      <c r="P121" s="6">
        <f t="shared" si="43"/>
        <v>10025.769745649264</v>
      </c>
      <c r="Q121" s="6">
        <f t="shared" si="31"/>
        <v>11095.214190093708</v>
      </c>
      <c r="R121" s="6">
        <f t="shared" si="24"/>
        <v>13386.880856760376</v>
      </c>
    </row>
    <row r="122" spans="1:18" x14ac:dyDescent="0.55000000000000004">
      <c r="A122" s="1" t="s">
        <v>50</v>
      </c>
      <c r="B122" s="1" t="s">
        <v>19</v>
      </c>
      <c r="C122" s="1" t="s">
        <v>21</v>
      </c>
      <c r="D122" s="1" t="s">
        <v>23</v>
      </c>
      <c r="E122" t="s">
        <v>27</v>
      </c>
      <c r="F122" s="1" t="s">
        <v>50</v>
      </c>
      <c r="G122" s="1" t="s">
        <v>19</v>
      </c>
      <c r="H122" s="1" t="s">
        <v>21</v>
      </c>
      <c r="I122" s="1" t="s">
        <v>23</v>
      </c>
      <c r="J122">
        <v>18406.961178045516</v>
      </c>
      <c r="M122" s="5">
        <v>43280</v>
      </c>
      <c r="N122" s="6">
        <f>$Q$3</f>
        <v>16053.54752342704</v>
      </c>
      <c r="O122" s="6">
        <f t="shared" si="42"/>
        <v>9414.6586345381511</v>
      </c>
      <c r="P122" s="6">
        <f t="shared" si="43"/>
        <v>10025.769745649264</v>
      </c>
      <c r="Q122" s="6">
        <f t="shared" si="31"/>
        <v>11095.214190093708</v>
      </c>
      <c r="R122" s="6">
        <f t="shared" si="24"/>
        <v>13386.880856760376</v>
      </c>
    </row>
    <row r="123" spans="1:18" x14ac:dyDescent="0.55000000000000004">
      <c r="A123" s="1" t="s">
        <v>50</v>
      </c>
      <c r="B123" s="1" t="s">
        <v>19</v>
      </c>
      <c r="C123" s="1" t="s">
        <v>21</v>
      </c>
      <c r="D123" s="1" t="s">
        <v>24</v>
      </c>
      <c r="E123" t="s">
        <v>27</v>
      </c>
      <c r="F123" s="1" t="s">
        <v>50</v>
      </c>
      <c r="G123" s="1" t="s">
        <v>19</v>
      </c>
      <c r="H123" s="1" t="s">
        <v>21</v>
      </c>
      <c r="I123" s="1" t="s">
        <v>24</v>
      </c>
      <c r="J123">
        <v>18406.961178045516</v>
      </c>
      <c r="M123" s="5">
        <v>43280</v>
      </c>
      <c r="N123" s="6">
        <f>$P$3</f>
        <v>8053.5475234270389</v>
      </c>
      <c r="O123" s="6">
        <f t="shared" ref="O123:O124" si="44">$P$4</f>
        <v>8664.6586345381511</v>
      </c>
      <c r="P123" s="6">
        <f t="shared" ref="P123:P124" si="45">$P$5</f>
        <v>9275.7697456492642</v>
      </c>
      <c r="Q123" s="6">
        <f t="shared" si="31"/>
        <v>11095.214190093708</v>
      </c>
      <c r="R123" s="6">
        <f t="shared" si="24"/>
        <v>13386.880856760376</v>
      </c>
    </row>
    <row r="124" spans="1:18" x14ac:dyDescent="0.55000000000000004">
      <c r="M124" s="5">
        <v>43280.333333333336</v>
      </c>
      <c r="N124" s="6">
        <f>$P$3</f>
        <v>8053.5475234270389</v>
      </c>
      <c r="O124" s="6">
        <f t="shared" si="44"/>
        <v>8664.6586345381511</v>
      </c>
      <c r="P124" s="6">
        <f t="shared" si="45"/>
        <v>9275.7697456492642</v>
      </c>
      <c r="Q124" s="6">
        <f t="shared" si="31"/>
        <v>11095.214190093708</v>
      </c>
      <c r="R124" s="6">
        <f t="shared" si="24"/>
        <v>13386.880856760376</v>
      </c>
    </row>
    <row r="125" spans="1:18" x14ac:dyDescent="0.55000000000000004">
      <c r="M125" s="5">
        <v>43280.333333333336</v>
      </c>
      <c r="N125" s="6">
        <f>$Q$3</f>
        <v>16053.54752342704</v>
      </c>
      <c r="O125" s="6">
        <f>$Q$4</f>
        <v>16664.658634538155</v>
      </c>
      <c r="P125" s="6">
        <f>$Q$5</f>
        <v>17275.769745649264</v>
      </c>
      <c r="Q125" s="6">
        <f t="shared" si="31"/>
        <v>11095.214190093708</v>
      </c>
      <c r="R125" s="6">
        <f t="shared" si="24"/>
        <v>13386.880856760376</v>
      </c>
    </row>
    <row r="126" spans="1:18" x14ac:dyDescent="0.55000000000000004">
      <c r="M126" s="5">
        <v>43281</v>
      </c>
      <c r="N126" s="6">
        <f>$Q$3</f>
        <v>16053.54752342704</v>
      </c>
      <c r="O126" s="6">
        <f>$Q$4</f>
        <v>16664.658634538155</v>
      </c>
      <c r="P126" s="6">
        <f>$Q$5</f>
        <v>17275.769745649264</v>
      </c>
      <c r="Q126" s="6">
        <f t="shared" si="31"/>
        <v>11095.214190093708</v>
      </c>
      <c r="R126" s="6">
        <f t="shared" si="24"/>
        <v>13386.880856760376</v>
      </c>
    </row>
    <row r="127" spans="1:18" x14ac:dyDescent="0.55000000000000004">
      <c r="M127" s="5">
        <v>43281</v>
      </c>
      <c r="N127" s="6">
        <f>$P$3</f>
        <v>8053.5475234270389</v>
      </c>
      <c r="O127" s="6">
        <f t="shared" ref="O127:O128" si="46">$P$4</f>
        <v>8664.6586345381511</v>
      </c>
      <c r="P127" s="6">
        <f t="shared" ref="P127:P128" si="47">$P$5</f>
        <v>9275.7697456492642</v>
      </c>
      <c r="Q127" s="6">
        <f t="shared" si="31"/>
        <v>11095.214190093708</v>
      </c>
      <c r="R127" s="6">
        <f t="shared" si="24"/>
        <v>13386.880856760376</v>
      </c>
    </row>
    <row r="128" spans="1:18" x14ac:dyDescent="0.55000000000000004">
      <c r="M128" s="5">
        <v>43281.333333333336</v>
      </c>
      <c r="N128" s="6">
        <f>$P$3</f>
        <v>8053.5475234270389</v>
      </c>
      <c r="O128" s="6">
        <f t="shared" si="46"/>
        <v>8664.6586345381511</v>
      </c>
      <c r="P128" s="6">
        <f t="shared" si="47"/>
        <v>9275.7697456492642</v>
      </c>
      <c r="Q128" s="6">
        <f t="shared" si="31"/>
        <v>11095.214190093708</v>
      </c>
      <c r="R128" s="6">
        <f t="shared" si="24"/>
        <v>13386.880856760376</v>
      </c>
    </row>
    <row r="129" spans="13:18" x14ac:dyDescent="0.55000000000000004">
      <c r="M129" s="5">
        <v>43281.333333333336</v>
      </c>
      <c r="N129" s="6">
        <f>$Q$3</f>
        <v>16053.54752342704</v>
      </c>
      <c r="O129" s="6">
        <f>$Q$4</f>
        <v>16664.658634538155</v>
      </c>
      <c r="P129" s="6">
        <f>$Q$5</f>
        <v>17275.769745649264</v>
      </c>
      <c r="Q129" s="6">
        <f t="shared" si="31"/>
        <v>11095.214190093708</v>
      </c>
      <c r="R129" s="6">
        <f t="shared" si="24"/>
        <v>13386.880856760376</v>
      </c>
    </row>
    <row r="130" spans="13:18" x14ac:dyDescent="0.55000000000000004">
      <c r="M130" s="5">
        <v>43282</v>
      </c>
      <c r="N130" s="6">
        <f>$Q$3</f>
        <v>16053.54752342704</v>
      </c>
      <c r="O130" s="6">
        <f>$Q$4</f>
        <v>16664.658634538155</v>
      </c>
      <c r="P130" s="6">
        <f>$Q$5</f>
        <v>17275.769745649264</v>
      </c>
      <c r="Q130" s="6">
        <f t="shared" si="31"/>
        <v>11095.214190093708</v>
      </c>
      <c r="R130" s="6">
        <f t="shared" si="24"/>
        <v>13386.880856760376</v>
      </c>
    </row>
    <row r="131" spans="13:18" x14ac:dyDescent="0.55000000000000004">
      <c r="O131" s="6"/>
    </row>
    <row r="132" spans="13:18" x14ac:dyDescent="0.55000000000000004">
      <c r="O132" s="6"/>
    </row>
  </sheetData>
  <autoFilter ref="B3:E123" xr:uid="{28049D67-1DB2-4896-96D7-0A81ADD7044F}"/>
  <mergeCells count="3">
    <mergeCell ref="A1:E1"/>
    <mergeCell ref="F1:J1"/>
    <mergeCell ref="N1:U1"/>
  </mergeCells>
  <pageMargins left="0.7" right="0.7" top="0.75" bottom="0.75" header="0.3" footer="0.3"/>
  <pageSetup orientation="portrait" horizontalDpi="300" verticalDpi="30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E849D0-5570-41AE-A3A9-99F53CCD4CBA}">
  <dimension ref="A1:BX114"/>
  <sheetViews>
    <sheetView topLeftCell="A18" zoomScale="50" zoomScaleNormal="50" workbookViewId="0">
      <selection activeCell="BG54" sqref="BG54"/>
    </sheetView>
  </sheetViews>
  <sheetFormatPr defaultRowHeight="14.4" x14ac:dyDescent="0.55000000000000004"/>
  <sheetData>
    <row r="1" spans="1:48" s="17" customFormat="1" ht="27.9" customHeight="1" x14ac:dyDescent="0.7">
      <c r="A1" s="36" t="s">
        <v>58</v>
      </c>
      <c r="B1" s="37"/>
      <c r="C1" s="37"/>
      <c r="D1" s="37"/>
      <c r="E1" s="37"/>
      <c r="F1" s="37"/>
      <c r="G1" s="37"/>
      <c r="H1" s="37"/>
      <c r="I1" s="37"/>
      <c r="J1" s="37"/>
      <c r="K1" s="37"/>
      <c r="L1" s="37"/>
      <c r="M1" s="37"/>
      <c r="N1" s="37"/>
      <c r="O1" s="37"/>
      <c r="P1" s="37"/>
      <c r="Q1" s="37"/>
      <c r="R1" s="37"/>
      <c r="S1" s="37"/>
      <c r="T1" s="37"/>
      <c r="U1" s="37"/>
      <c r="V1" s="37"/>
      <c r="W1" s="37"/>
      <c r="X1" s="37"/>
      <c r="Y1" s="37"/>
      <c r="Z1" s="37"/>
      <c r="AA1" s="37"/>
      <c r="AB1" s="37"/>
      <c r="AC1" s="37"/>
      <c r="AD1" s="37"/>
      <c r="AE1" s="37"/>
      <c r="AF1" s="37"/>
      <c r="AG1" s="37"/>
      <c r="AH1" s="37"/>
      <c r="AI1" s="37"/>
      <c r="AJ1" s="37"/>
      <c r="AK1" s="37"/>
      <c r="AL1" s="37"/>
      <c r="AM1" s="37"/>
      <c r="AN1" s="37"/>
      <c r="AO1" s="37"/>
      <c r="AP1" s="37"/>
      <c r="AQ1" s="37"/>
      <c r="AR1" s="37"/>
      <c r="AS1" s="37"/>
      <c r="AT1" s="37"/>
      <c r="AU1" s="37"/>
      <c r="AV1" s="37"/>
    </row>
    <row r="2" spans="1:48" ht="15.6" customHeight="1" x14ac:dyDescent="0.6">
      <c r="A2" s="31" t="s">
        <v>59</v>
      </c>
      <c r="B2" s="31"/>
      <c r="C2" s="31"/>
      <c r="D2" s="31"/>
      <c r="E2" s="31"/>
      <c r="F2" s="31"/>
      <c r="G2" s="31"/>
      <c r="H2" s="32" t="s">
        <v>60</v>
      </c>
      <c r="I2" s="32"/>
      <c r="J2" s="32"/>
      <c r="K2" s="32"/>
      <c r="L2" s="32"/>
      <c r="M2" s="32"/>
      <c r="N2" s="32"/>
      <c r="O2" s="33" t="s">
        <v>61</v>
      </c>
      <c r="P2" s="33"/>
      <c r="Q2" s="33"/>
      <c r="R2" s="33"/>
      <c r="S2" s="33"/>
      <c r="T2" s="33"/>
      <c r="U2" s="33"/>
      <c r="V2" s="38" t="s">
        <v>62</v>
      </c>
      <c r="W2" s="38"/>
      <c r="X2" s="38"/>
      <c r="Y2" s="38"/>
      <c r="Z2" s="38"/>
      <c r="AA2" s="38"/>
      <c r="AB2" s="38"/>
    </row>
    <row r="3" spans="1:48" x14ac:dyDescent="0.55000000000000004">
      <c r="C3" t="s">
        <v>32</v>
      </c>
      <c r="D3" t="s">
        <v>33</v>
      </c>
      <c r="E3" t="s">
        <v>34</v>
      </c>
      <c r="F3" t="s">
        <v>35</v>
      </c>
      <c r="G3" t="s">
        <v>36</v>
      </c>
      <c r="J3" t="s">
        <v>32</v>
      </c>
      <c r="K3" t="s">
        <v>33</v>
      </c>
      <c r="L3" t="s">
        <v>34</v>
      </c>
      <c r="M3" t="s">
        <v>35</v>
      </c>
      <c r="N3" t="s">
        <v>36</v>
      </c>
      <c r="Q3" t="s">
        <v>32</v>
      </c>
      <c r="R3" t="s">
        <v>33</v>
      </c>
      <c r="S3" t="s">
        <v>34</v>
      </c>
      <c r="T3" t="s">
        <v>35</v>
      </c>
      <c r="U3" t="s">
        <v>36</v>
      </c>
      <c r="X3" t="s">
        <v>32</v>
      </c>
      <c r="Y3" t="s">
        <v>33</v>
      </c>
      <c r="Z3" t="s">
        <v>34</v>
      </c>
      <c r="AA3" t="s">
        <v>35</v>
      </c>
      <c r="AB3" t="s">
        <v>36</v>
      </c>
    </row>
    <row r="4" spans="1:48" x14ac:dyDescent="0.55000000000000004">
      <c r="A4" t="s">
        <v>30</v>
      </c>
      <c r="B4" t="s">
        <v>31</v>
      </c>
      <c r="C4" t="s">
        <v>4</v>
      </c>
      <c r="D4" t="s">
        <v>16</v>
      </c>
      <c r="E4" t="s">
        <v>17</v>
      </c>
      <c r="F4" t="s">
        <v>18</v>
      </c>
      <c r="G4" t="s">
        <v>19</v>
      </c>
      <c r="H4" t="s">
        <v>30</v>
      </c>
      <c r="I4" t="s">
        <v>31</v>
      </c>
      <c r="J4" t="s">
        <v>4</v>
      </c>
      <c r="K4" t="s">
        <v>16</v>
      </c>
      <c r="L4" t="s">
        <v>17</v>
      </c>
      <c r="M4" t="s">
        <v>18</v>
      </c>
      <c r="N4" t="s">
        <v>19</v>
      </c>
      <c r="O4" t="s">
        <v>30</v>
      </c>
      <c r="P4" t="s">
        <v>31</v>
      </c>
      <c r="Q4" t="s">
        <v>4</v>
      </c>
      <c r="R4" t="s">
        <v>16</v>
      </c>
      <c r="S4" t="s">
        <v>17</v>
      </c>
      <c r="T4" t="s">
        <v>18</v>
      </c>
      <c r="U4" t="s">
        <v>19</v>
      </c>
      <c r="V4" t="s">
        <v>30</v>
      </c>
      <c r="W4" t="s">
        <v>31</v>
      </c>
      <c r="X4" t="s">
        <v>4</v>
      </c>
      <c r="Y4" t="s">
        <v>16</v>
      </c>
      <c r="Z4" t="s">
        <v>17</v>
      </c>
      <c r="AA4" t="s">
        <v>18</v>
      </c>
      <c r="AB4" t="s">
        <v>19</v>
      </c>
    </row>
    <row r="5" spans="1:48" x14ac:dyDescent="0.55000000000000004">
      <c r="A5" t="s">
        <v>5</v>
      </c>
      <c r="B5">
        <v>0</v>
      </c>
      <c r="C5">
        <f>$AK20/1000000</f>
        <v>16.393819742586299</v>
      </c>
      <c r="D5">
        <f>$AK21/1000000</f>
        <v>18.919692862372202</v>
      </c>
      <c r="E5">
        <f>$AK22/1000000</f>
        <v>21.172106811501997</v>
      </c>
      <c r="F5">
        <f>$AK23/1000000</f>
        <v>23.4245207606319</v>
      </c>
      <c r="G5">
        <f>$AK24/1000000</f>
        <v>25.676934709761703</v>
      </c>
      <c r="H5" t="s">
        <v>5</v>
      </c>
      <c r="I5">
        <v>0</v>
      </c>
      <c r="J5">
        <f>$AK25/1000000</f>
        <v>16.393819742586299</v>
      </c>
      <c r="K5">
        <f>$AK26/1000000</f>
        <v>18.919692862372202</v>
      </c>
      <c r="L5">
        <f>$AK27/1000000</f>
        <v>21.172106811501997</v>
      </c>
      <c r="M5">
        <f>$AK28/1000000</f>
        <v>23.4245207606319</v>
      </c>
      <c r="N5">
        <f>$AK29/1000000</f>
        <v>25.676934709761703</v>
      </c>
      <c r="O5" t="s">
        <v>5</v>
      </c>
      <c r="P5">
        <v>0</v>
      </c>
      <c r="Q5">
        <f>$AK30/1000000</f>
        <v>16.393819742586299</v>
      </c>
      <c r="R5">
        <f>$AK31/1000000</f>
        <v>18.919692862372202</v>
      </c>
      <c r="S5">
        <f>$AK32/1000000</f>
        <v>21.172106811501997</v>
      </c>
      <c r="T5">
        <f>$AK33/1000000</f>
        <v>23.4245207606319</v>
      </c>
      <c r="U5">
        <f>$AK34/1000000</f>
        <v>25.676934709761703</v>
      </c>
      <c r="V5" t="s">
        <v>5</v>
      </c>
      <c r="W5">
        <v>0</v>
      </c>
      <c r="X5">
        <f>$AK35/1000000</f>
        <v>16.393819742586299</v>
      </c>
      <c r="Y5">
        <f>$AK36/1000000</f>
        <v>18.919692862372202</v>
      </c>
      <c r="Z5">
        <f>$AK37/1000000</f>
        <v>21.172106811501997</v>
      </c>
      <c r="AA5">
        <f>$AK38/1000000</f>
        <v>23.4245207606319</v>
      </c>
      <c r="AB5">
        <f>$AK39/1000000</f>
        <v>25.676934709761703</v>
      </c>
    </row>
    <row r="6" spans="1:48" x14ac:dyDescent="0.55000000000000004">
      <c r="A6" t="s">
        <v>6</v>
      </c>
      <c r="B6">
        <v>4</v>
      </c>
      <c r="C6">
        <f>$AL20/1000000</f>
        <v>16.683168403514401</v>
      </c>
      <c r="D6">
        <f>$AL21/1000000</f>
        <v>19.159794534194397</v>
      </c>
      <c r="E6">
        <f>$AL22/1000000</f>
        <v>21.4122084833242</v>
      </c>
      <c r="F6">
        <f>$AL23/1000000</f>
        <v>23.664622432454102</v>
      </c>
      <c r="G6">
        <f>$AL24/1000000</f>
        <v>25.917036381583898</v>
      </c>
      <c r="H6" t="s">
        <v>6</v>
      </c>
      <c r="I6">
        <v>4</v>
      </c>
      <c r="J6">
        <f>$AL25/1000000</f>
        <v>16.644209598591299</v>
      </c>
      <c r="K6">
        <f>$AL26/1000000</f>
        <v>19.137285002461002</v>
      </c>
      <c r="L6">
        <f>$AL27/1000000</f>
        <v>21.389698951590898</v>
      </c>
      <c r="M6">
        <f>$AL28/1000000</f>
        <v>23.6421129007208</v>
      </c>
      <c r="N6">
        <f>$AL29/1000000</f>
        <v>25.8945268498506</v>
      </c>
      <c r="O6" t="s">
        <v>6</v>
      </c>
      <c r="P6">
        <v>4</v>
      </c>
      <c r="Q6">
        <f>$AL30/1000000</f>
        <v>16.6247301961297</v>
      </c>
      <c r="R6">
        <f>$AL31/1000000</f>
        <v>19.126030236594403</v>
      </c>
      <c r="S6">
        <f>$AL32/1000000</f>
        <v>21.378444185724199</v>
      </c>
      <c r="T6">
        <f>$AL33/1000000</f>
        <v>23.630858134854101</v>
      </c>
      <c r="U6">
        <f>$AL34/1000000</f>
        <v>25.883272083983897</v>
      </c>
      <c r="V6" t="s">
        <v>6</v>
      </c>
      <c r="W6">
        <v>4</v>
      </c>
      <c r="X6">
        <f>$AL35/1000000</f>
        <v>16.605250793668198</v>
      </c>
      <c r="Y6">
        <f>$AL36/1000000</f>
        <v>19.1147754707277</v>
      </c>
      <c r="Z6">
        <f>$AL37/1000000</f>
        <v>21.367189419857599</v>
      </c>
      <c r="AA6">
        <f>$AL38/1000000</f>
        <v>23.619603368987399</v>
      </c>
      <c r="AB6">
        <f>$AL39/1000000</f>
        <v>25.872017318117297</v>
      </c>
    </row>
    <row r="7" spans="1:48" x14ac:dyDescent="0.55000000000000004">
      <c r="A7" t="s">
        <v>7</v>
      </c>
      <c r="B7">
        <v>6</v>
      </c>
      <c r="C7">
        <f>$AM20/1000000</f>
        <v>16.8640113165944</v>
      </c>
      <c r="D7">
        <f>$AM21/1000000</f>
        <v>19.279845370105502</v>
      </c>
      <c r="E7">
        <f>$AM22/1000000</f>
        <v>21.532259319235298</v>
      </c>
      <c r="F7">
        <f>$AM23/1000000</f>
        <v>23.7846732683652</v>
      </c>
      <c r="G7">
        <f>$AM24/1000000</f>
        <v>26.037087217495099</v>
      </c>
      <c r="H7" t="s">
        <v>7</v>
      </c>
      <c r="I7">
        <v>6</v>
      </c>
      <c r="J7">
        <f>$AM25/1000000</f>
        <v>16.8007032585944</v>
      </c>
      <c r="K7">
        <f>$AM26/1000000</f>
        <v>19.2460810725055</v>
      </c>
      <c r="L7">
        <f>$AM27/1000000</f>
        <v>21.4984950216353</v>
      </c>
      <c r="M7">
        <f>$AM28/1000000</f>
        <v>23.750908970765199</v>
      </c>
      <c r="N7">
        <f>$AM29/1000000</f>
        <v>26.003322919895002</v>
      </c>
      <c r="O7" t="s">
        <v>7</v>
      </c>
      <c r="P7">
        <v>6</v>
      </c>
      <c r="Q7">
        <f>$AM30/1000000</f>
        <v>16.769049229594401</v>
      </c>
      <c r="R7">
        <f>$AM31/1000000</f>
        <v>19.2291989237055</v>
      </c>
      <c r="S7">
        <f>$AM32/1000000</f>
        <v>21.481612872835299</v>
      </c>
      <c r="T7">
        <f>$AM33/1000000</f>
        <v>23.734026821965198</v>
      </c>
      <c r="U7">
        <f>$AM34/1000000</f>
        <v>25.986440771095001</v>
      </c>
      <c r="V7" t="s">
        <v>7</v>
      </c>
      <c r="W7">
        <v>6</v>
      </c>
      <c r="X7">
        <f>$AM35/1000000</f>
        <v>16.737395200594399</v>
      </c>
      <c r="Y7">
        <f>$AM36/1000000</f>
        <v>19.212316774905499</v>
      </c>
      <c r="Z7">
        <f>$AM37/1000000</f>
        <v>21.464730724035299</v>
      </c>
      <c r="AA7">
        <f>$AM38/1000000</f>
        <v>23.717144673165198</v>
      </c>
      <c r="AB7">
        <f>$AM39/1000000</f>
        <v>25.9695586222951</v>
      </c>
    </row>
    <row r="8" spans="1:48" x14ac:dyDescent="0.55000000000000004">
      <c r="A8" t="s">
        <v>8</v>
      </c>
      <c r="B8">
        <v>7</v>
      </c>
      <c r="C8">
        <f>$AN20/1000000</f>
        <v>16.966226876161301</v>
      </c>
      <c r="D8">
        <f>$AN21/1000000</f>
        <v>19.339870788060999</v>
      </c>
      <c r="E8">
        <f>$AN22/1000000</f>
        <v>21.592284737190898</v>
      </c>
      <c r="F8">
        <f>$AN23/1000000</f>
        <v>23.8446986863208</v>
      </c>
      <c r="G8">
        <f>$AN24/1000000</f>
        <v>26.097112635450603</v>
      </c>
      <c r="H8" t="s">
        <v>8</v>
      </c>
      <c r="I8">
        <v>7</v>
      </c>
      <c r="J8">
        <f>$AN25/1000000</f>
        <v>16.889156196857002</v>
      </c>
      <c r="K8">
        <f>$AN26/1000000</f>
        <v>19.3004791075277</v>
      </c>
      <c r="L8">
        <f>$AN27/1000000</f>
        <v>21.552893056657602</v>
      </c>
      <c r="M8">
        <f>$AN28/1000000</f>
        <v>23.805307005787398</v>
      </c>
      <c r="N8">
        <f>$AN29/1000000</f>
        <v>26.057720954917301</v>
      </c>
      <c r="O8" t="s">
        <v>8</v>
      </c>
      <c r="P8">
        <v>7</v>
      </c>
      <c r="Q8">
        <f>$AN30/1000000</f>
        <v>16.850620857204799</v>
      </c>
      <c r="R8">
        <f>$AN31/1000000</f>
        <v>19.280783267260997</v>
      </c>
      <c r="S8">
        <f>$AN32/1000000</f>
        <v>21.533197216390899</v>
      </c>
      <c r="T8">
        <f>$AN33/1000000</f>
        <v>23.785611165520798</v>
      </c>
      <c r="U8">
        <f>$AN34/1000000</f>
        <v>26.038025114650601</v>
      </c>
      <c r="V8" t="s">
        <v>8</v>
      </c>
      <c r="W8">
        <v>7</v>
      </c>
      <c r="X8">
        <f>$AN35/1000000</f>
        <v>16.8120855175526</v>
      </c>
      <c r="Y8">
        <f>$AN36/1000000</f>
        <v>19.261087426994397</v>
      </c>
      <c r="Z8">
        <f>$AN37/1000000</f>
        <v>21.5135013761242</v>
      </c>
      <c r="AA8">
        <f>$AN38/1000000</f>
        <v>23.765915325254102</v>
      </c>
      <c r="AB8">
        <f>$AN39/1000000</f>
        <v>26.018329274383898</v>
      </c>
    </row>
    <row r="9" spans="1:48" x14ac:dyDescent="0.55000000000000004">
      <c r="A9" t="s">
        <v>9</v>
      </c>
      <c r="B9">
        <v>8</v>
      </c>
      <c r="C9">
        <f>$AO20/1000000</f>
        <v>17.077734759325299</v>
      </c>
      <c r="D9">
        <f>$AO21/1000000</f>
        <v>19.399896206016599</v>
      </c>
      <c r="E9">
        <f>$AO22/1000000</f>
        <v>21.652310155146402</v>
      </c>
      <c r="F9">
        <f>$AO23/1000000</f>
        <v>23.904724104276301</v>
      </c>
      <c r="G9">
        <f>$AO24/1000000</f>
        <v>26.1571380534062</v>
      </c>
      <c r="H9" t="s">
        <v>9</v>
      </c>
      <c r="I9">
        <v>8</v>
      </c>
      <c r="J9">
        <f>$AO25/1000000</f>
        <v>16.985650311325301</v>
      </c>
      <c r="K9">
        <f>$AO26/1000000</f>
        <v>19.354877142549899</v>
      </c>
      <c r="L9">
        <f>$AO27/1000000</f>
        <v>21.607291091679802</v>
      </c>
      <c r="M9">
        <f>$AO28/1000000</f>
        <v>23.859705040809601</v>
      </c>
      <c r="N9">
        <f>$AO29/1000000</f>
        <v>26.1121189899395</v>
      </c>
      <c r="O9" t="s">
        <v>9</v>
      </c>
      <c r="P9">
        <v>8</v>
      </c>
      <c r="Q9">
        <f>$AO30/1000000</f>
        <v>16.939608087325301</v>
      </c>
      <c r="R9">
        <f>$AO31/1000000</f>
        <v>19.3323676108166</v>
      </c>
      <c r="S9">
        <f>$AO32/1000000</f>
        <v>21.584781559946499</v>
      </c>
      <c r="T9">
        <f>$AO33/1000000</f>
        <v>23.837195509076302</v>
      </c>
      <c r="U9">
        <f>$AO34/1000000</f>
        <v>26.089609458206198</v>
      </c>
      <c r="V9" t="s">
        <v>9</v>
      </c>
      <c r="W9">
        <v>8</v>
      </c>
      <c r="X9">
        <f>$AO35/1000000</f>
        <v>16.8935658633253</v>
      </c>
      <c r="Y9">
        <f>$AO36/1000000</f>
        <v>19.309858079083302</v>
      </c>
      <c r="Z9">
        <f>$AO37/1000000</f>
        <v>21.562272028213098</v>
      </c>
      <c r="AA9">
        <f>$AO38/1000000</f>
        <v>23.814685977343</v>
      </c>
      <c r="AB9">
        <f>$AO39/1000000</f>
        <v>26.067099926472803</v>
      </c>
    </row>
    <row r="10" spans="1:48" x14ac:dyDescent="0.55000000000000004">
      <c r="A10" t="s">
        <v>10</v>
      </c>
      <c r="B10">
        <v>9</v>
      </c>
      <c r="C10">
        <f>$AP20/1000000</f>
        <v>17.077734759325299</v>
      </c>
      <c r="D10">
        <f>$AP21/1000000</f>
        <v>19.337142359972201</v>
      </c>
      <c r="E10">
        <f>$AP22/1000000</f>
        <v>21.589556309101997</v>
      </c>
      <c r="F10">
        <f>$AP23/1000000</f>
        <v>23.8419702582319</v>
      </c>
      <c r="G10">
        <f>$AP24/1000000</f>
        <v>26.094384207361699</v>
      </c>
      <c r="H10" t="s">
        <v>10</v>
      </c>
      <c r="I10">
        <v>9</v>
      </c>
      <c r="J10">
        <f>$AP25/1000000</f>
        <v>16.981813459325299</v>
      </c>
      <c r="K10">
        <f>$AP26/1000000</f>
        <v>19.294169617572198</v>
      </c>
      <c r="L10">
        <f>$AP27/1000000</f>
        <v>21.546583566702001</v>
      </c>
      <c r="M10">
        <f>$AP28/1000000</f>
        <v>23.7989975158319</v>
      </c>
      <c r="N10">
        <f>$AP29/1000000</f>
        <v>26.051411464961699</v>
      </c>
      <c r="O10" t="s">
        <v>10</v>
      </c>
      <c r="P10">
        <v>9</v>
      </c>
      <c r="Q10">
        <f>$AP30/1000000</f>
        <v>16.933852809325302</v>
      </c>
      <c r="R10">
        <f>$AP31/1000000</f>
        <v>19.2726832463722</v>
      </c>
      <c r="S10">
        <f>$AP32/1000000</f>
        <v>21.525097195502003</v>
      </c>
      <c r="T10">
        <f>$AP33/1000000</f>
        <v>23.777511144631902</v>
      </c>
      <c r="U10">
        <f>$AP34/1000000</f>
        <v>26.029925093761701</v>
      </c>
      <c r="V10" t="s">
        <v>10</v>
      </c>
      <c r="W10">
        <v>9</v>
      </c>
      <c r="X10">
        <f>$AP35/1000000</f>
        <v>16.885892159325302</v>
      </c>
      <c r="Y10">
        <f>$AP36/1000000</f>
        <v>19.251196875172202</v>
      </c>
      <c r="Z10">
        <f>$AP37/1000000</f>
        <v>21.503610824301997</v>
      </c>
      <c r="AA10">
        <f>$AP38/1000000</f>
        <v>23.7560247734319</v>
      </c>
      <c r="AB10">
        <f>$AP39/1000000</f>
        <v>26.008438722561699</v>
      </c>
    </row>
    <row r="11" spans="1:48" x14ac:dyDescent="0.55000000000000004">
      <c r="A11" t="s">
        <v>11</v>
      </c>
      <c r="B11">
        <v>10</v>
      </c>
      <c r="C11">
        <f>$AQ20/1000000</f>
        <v>17.021974564797901</v>
      </c>
      <c r="D11">
        <f>$AQ21/1000000</f>
        <v>19.2743885139277</v>
      </c>
      <c r="E11">
        <f>$AQ22/1000000</f>
        <v>21.526802463057599</v>
      </c>
      <c r="F11">
        <f>$AQ23/1000000</f>
        <v>23.779216412187402</v>
      </c>
      <c r="G11">
        <f>$AQ24/1000000</f>
        <v>26.031630361317298</v>
      </c>
      <c r="H11" t="s">
        <v>11</v>
      </c>
      <c r="I11">
        <v>10</v>
      </c>
      <c r="J11">
        <f>$AQ25/1000000</f>
        <v>16.977976607325299</v>
      </c>
      <c r="K11">
        <f>$AQ26/1000000</f>
        <v>19.233462092594401</v>
      </c>
      <c r="L11">
        <f>$AQ27/1000000</f>
        <v>21.4858760417242</v>
      </c>
      <c r="M11">
        <f>$AQ28/1000000</f>
        <v>23.738289990854099</v>
      </c>
      <c r="N11">
        <f>$AQ29/1000000</f>
        <v>25.990703939983902</v>
      </c>
      <c r="O11" t="s">
        <v>11</v>
      </c>
      <c r="P11">
        <v>10</v>
      </c>
      <c r="Q11">
        <f>$AQ30/1000000</f>
        <v>16.928097531325299</v>
      </c>
      <c r="R11">
        <f>$AQ31/1000000</f>
        <v>19.2129988819277</v>
      </c>
      <c r="S11">
        <f>$AQ32/1000000</f>
        <v>21.465412831057602</v>
      </c>
      <c r="T11">
        <f>$AQ33/1000000</f>
        <v>23.717826780187398</v>
      </c>
      <c r="U11">
        <f>$AQ34/1000000</f>
        <v>25.9702407293173</v>
      </c>
      <c r="V11" t="s">
        <v>11</v>
      </c>
      <c r="W11">
        <v>10</v>
      </c>
      <c r="X11">
        <f>$AQ35/1000000</f>
        <v>16.878218455325303</v>
      </c>
      <c r="Y11">
        <f>$AQ36/1000000</f>
        <v>19.192535671261002</v>
      </c>
      <c r="Z11">
        <f>$AQ37/1000000</f>
        <v>21.444949620390901</v>
      </c>
      <c r="AA11">
        <f>$AQ38/1000000</f>
        <v>23.6973635695208</v>
      </c>
      <c r="AB11">
        <f>$AQ39/1000000</f>
        <v>25.949777518650599</v>
      </c>
    </row>
    <row r="12" spans="1:48" x14ac:dyDescent="0.55000000000000004">
      <c r="A12" t="s">
        <v>12</v>
      </c>
      <c r="B12">
        <v>12</v>
      </c>
      <c r="C12">
        <f>$AR20/1000000</f>
        <v>16.896466872708999</v>
      </c>
      <c r="D12">
        <f>$AR21/1000000</f>
        <v>19.148880821838802</v>
      </c>
      <c r="E12">
        <f>$AR22/1000000</f>
        <v>21.4012947709687</v>
      </c>
      <c r="F12">
        <f>$AR23/1000000</f>
        <v>23.6537087200985</v>
      </c>
      <c r="G12">
        <f>$AR24/1000000</f>
        <v>25.906122669228402</v>
      </c>
      <c r="H12" t="s">
        <v>12</v>
      </c>
      <c r="I12">
        <v>12</v>
      </c>
      <c r="J12">
        <f>$AR25/1000000</f>
        <v>16.859633093509</v>
      </c>
      <c r="K12">
        <f>$AR26/1000000</f>
        <v>19.1120470426388</v>
      </c>
      <c r="L12">
        <f>$AR27/1000000</f>
        <v>21.364460991768699</v>
      </c>
      <c r="M12">
        <f>$AR28/1000000</f>
        <v>23.616874940898501</v>
      </c>
      <c r="N12">
        <f>$AR29/1000000</f>
        <v>25.869288890028397</v>
      </c>
      <c r="O12" t="s">
        <v>12</v>
      </c>
      <c r="P12">
        <v>12</v>
      </c>
      <c r="Q12">
        <f>$AR30/1000000</f>
        <v>16.841216203908999</v>
      </c>
      <c r="R12">
        <f>$AR31/1000000</f>
        <v>19.093630153038799</v>
      </c>
      <c r="S12">
        <f>$AR32/1000000</f>
        <v>21.346044102168701</v>
      </c>
      <c r="T12">
        <f>$AR33/1000000</f>
        <v>23.5984580512985</v>
      </c>
      <c r="U12">
        <f>$AR34/1000000</f>
        <v>25.850872000428399</v>
      </c>
      <c r="V12" t="s">
        <v>12</v>
      </c>
      <c r="W12">
        <v>12</v>
      </c>
      <c r="X12">
        <f>$AR35/1000000</f>
        <v>16.822799314309002</v>
      </c>
      <c r="Y12">
        <f>$AR36/1000000</f>
        <v>19.075213263438798</v>
      </c>
      <c r="Z12">
        <f>$AR37/1000000</f>
        <v>21.3276272125687</v>
      </c>
      <c r="AA12">
        <f>$AR38/1000000</f>
        <v>23.580041161698503</v>
      </c>
      <c r="AB12">
        <f>$AR39/1000000</f>
        <v>25.832455110828398</v>
      </c>
    </row>
    <row r="13" spans="1:48" x14ac:dyDescent="0.55000000000000004">
      <c r="A13" t="s">
        <v>13</v>
      </c>
      <c r="B13">
        <v>15</v>
      </c>
      <c r="C13">
        <f>$AS20/1000000</f>
        <v>16.708205334575602</v>
      </c>
      <c r="D13">
        <f>$AS21/1000000</f>
        <v>18.960619283705498</v>
      </c>
      <c r="E13">
        <f>$AS22/1000000</f>
        <v>21.213033232835301</v>
      </c>
      <c r="F13">
        <f>$AS23/1000000</f>
        <v>23.4654471819652</v>
      </c>
      <c r="G13">
        <f>$AS24/1000000</f>
        <v>25.717861131094999</v>
      </c>
      <c r="H13" t="s">
        <v>13</v>
      </c>
      <c r="I13">
        <v>15</v>
      </c>
      <c r="J13">
        <f>$AS25/1000000</f>
        <v>16.677510518575598</v>
      </c>
      <c r="K13">
        <f>$AS26/1000000</f>
        <v>18.929924467705501</v>
      </c>
      <c r="L13">
        <f>$AS27/1000000</f>
        <v>21.1823384168353</v>
      </c>
      <c r="M13">
        <f>$AS28/1000000</f>
        <v>23.434752365965199</v>
      </c>
      <c r="N13">
        <f>$AS29/1000000</f>
        <v>25.687166315094998</v>
      </c>
      <c r="O13" t="s">
        <v>13</v>
      </c>
      <c r="P13">
        <v>15</v>
      </c>
      <c r="Q13">
        <f>$AS30/1000000</f>
        <v>16.662163110575598</v>
      </c>
      <c r="R13">
        <f>$AS31/1000000</f>
        <v>18.914577059705501</v>
      </c>
      <c r="S13">
        <f>$AS32/1000000</f>
        <v>21.1669910088353</v>
      </c>
      <c r="T13">
        <f>$AS33/1000000</f>
        <v>23.419404957965199</v>
      </c>
      <c r="U13">
        <f>$AS34/1000000</f>
        <v>25.671818907095002</v>
      </c>
      <c r="V13" t="s">
        <v>13</v>
      </c>
      <c r="W13">
        <v>15</v>
      </c>
      <c r="X13">
        <f>$AS35/1000000</f>
        <v>16.646815702575601</v>
      </c>
      <c r="Y13">
        <f>$AS36/1000000</f>
        <v>18.8992296517055</v>
      </c>
      <c r="Z13">
        <f>$AS37/1000000</f>
        <v>21.1516436008353</v>
      </c>
      <c r="AA13">
        <f>$AS38/1000000</f>
        <v>23.404057549965199</v>
      </c>
      <c r="AB13">
        <f>$AS39/1000000</f>
        <v>25.656471499095002</v>
      </c>
    </row>
    <row r="14" spans="1:48" x14ac:dyDescent="0.55000000000000004">
      <c r="A14" t="s">
        <v>14</v>
      </c>
      <c r="B14">
        <v>20</v>
      </c>
      <c r="C14">
        <f>$AT20/1000000</f>
        <v>16.394436104353399</v>
      </c>
      <c r="D14">
        <f>$AT21/1000000</f>
        <v>18.646850053483298</v>
      </c>
      <c r="E14">
        <f>$AT22/1000000</f>
        <v>20.899264002613101</v>
      </c>
      <c r="F14">
        <f>$AT23/1000000</f>
        <v>23.151677951743</v>
      </c>
      <c r="G14">
        <f>$AT24/1000000</f>
        <v>25.4040919008728</v>
      </c>
      <c r="H14" t="s">
        <v>14</v>
      </c>
      <c r="I14">
        <v>20</v>
      </c>
      <c r="J14">
        <f>$AT25/1000000</f>
        <v>16.373972893686798</v>
      </c>
      <c r="K14">
        <f>$AT26/1000000</f>
        <v>18.626386842816597</v>
      </c>
      <c r="L14">
        <f>$AT27/1000000</f>
        <v>20.8788007919465</v>
      </c>
      <c r="M14">
        <f>$AT28/1000000</f>
        <v>23.131214741076302</v>
      </c>
      <c r="N14">
        <f>$AT29/1000000</f>
        <v>25.383628690206201</v>
      </c>
      <c r="O14" t="s">
        <v>14</v>
      </c>
      <c r="P14">
        <v>20</v>
      </c>
      <c r="Q14">
        <f>$AT30/1000000</f>
        <v>16.363741288353399</v>
      </c>
      <c r="R14">
        <f>$AT31/1000000</f>
        <v>18.616155237483301</v>
      </c>
      <c r="S14">
        <f>$AT32/1000000</f>
        <v>20.868569186613101</v>
      </c>
      <c r="T14">
        <f>$AT33/1000000</f>
        <v>23.120983135743</v>
      </c>
      <c r="U14">
        <f>$AT34/1000000</f>
        <v>25.373397084872799</v>
      </c>
      <c r="V14" t="s">
        <v>14</v>
      </c>
      <c r="W14">
        <v>20</v>
      </c>
      <c r="X14">
        <f>$AT35/1000000</f>
        <v>16.3535096830201</v>
      </c>
      <c r="Y14">
        <f>$AT36/1000000</f>
        <v>18.605923632149903</v>
      </c>
      <c r="Z14">
        <f>$AT37/1000000</f>
        <v>20.858337581279798</v>
      </c>
      <c r="AA14">
        <f>$AT38/1000000</f>
        <v>23.110751530409601</v>
      </c>
      <c r="AB14">
        <f>$AT39/1000000</f>
        <v>25.3631654795395</v>
      </c>
    </row>
    <row r="15" spans="1:48" x14ac:dyDescent="0.55000000000000004">
      <c r="A15" t="s">
        <v>15</v>
      </c>
      <c r="B15">
        <v>25</v>
      </c>
      <c r="C15">
        <f>$AU20/1000000</f>
        <v>16.0806668741312</v>
      </c>
      <c r="D15">
        <f>$AU21/1000000</f>
        <v>18.333080823261</v>
      </c>
      <c r="E15">
        <f>$AU22/1000000</f>
        <v>20.585494772390899</v>
      </c>
      <c r="F15">
        <f>$AU23/1000000</f>
        <v>22.837908721520801</v>
      </c>
      <c r="G15">
        <f>$AU24/1000000</f>
        <v>25.0903226706506</v>
      </c>
      <c r="H15" t="s">
        <v>15</v>
      </c>
      <c r="I15">
        <v>25</v>
      </c>
      <c r="J15">
        <f>$AU25/1000000</f>
        <v>16.070435268797901</v>
      </c>
      <c r="K15">
        <f>$AU26/1000000</f>
        <v>18.3228492179277</v>
      </c>
      <c r="L15">
        <f>$AU27/1000000</f>
        <v>20.575263167057599</v>
      </c>
      <c r="M15">
        <f>$AU28/1000000</f>
        <v>22.827677116187402</v>
      </c>
      <c r="N15">
        <f>$AU29/1000000</f>
        <v>25.080091065317298</v>
      </c>
      <c r="O15" t="s">
        <v>15</v>
      </c>
      <c r="P15">
        <v>25</v>
      </c>
      <c r="Q15">
        <f>$AU30/1000000</f>
        <v>16.0653194661312</v>
      </c>
      <c r="R15">
        <f>$AU31/1000000</f>
        <v>18.317733415260999</v>
      </c>
      <c r="S15">
        <f>$AU32/1000000</f>
        <v>20.570147364390898</v>
      </c>
      <c r="T15">
        <f>$AU33/1000000</f>
        <v>22.822561313520801</v>
      </c>
      <c r="U15">
        <f>$AU34/1000000</f>
        <v>25.0749752626506</v>
      </c>
      <c r="V15" t="s">
        <v>15</v>
      </c>
      <c r="W15">
        <v>25</v>
      </c>
      <c r="X15">
        <f>$AU35/1000000</f>
        <v>16.060203663464499</v>
      </c>
      <c r="Y15">
        <f>$AU36/1000000</f>
        <v>18.312617612594401</v>
      </c>
      <c r="Z15">
        <f>$AU37/1000000</f>
        <v>20.565031561724201</v>
      </c>
      <c r="AA15">
        <f>$AU38/1000000</f>
        <v>22.8174455108541</v>
      </c>
      <c r="AB15">
        <f>$AU39/1000000</f>
        <v>25.069859459983899</v>
      </c>
    </row>
    <row r="16" spans="1:48" x14ac:dyDescent="0.55000000000000004">
      <c r="A16" t="s">
        <v>21</v>
      </c>
      <c r="B16">
        <v>30</v>
      </c>
      <c r="C16">
        <f>$AV20/1000000</f>
        <v>15.766897643908999</v>
      </c>
      <c r="D16">
        <f>$AV21/1000000</f>
        <v>18.0193115930388</v>
      </c>
      <c r="E16">
        <f>$AV22/1000000</f>
        <v>20.271725542168699</v>
      </c>
      <c r="F16">
        <f>$AV23/1000000</f>
        <v>22.524139491298499</v>
      </c>
      <c r="G16">
        <f>$AV24/1000000</f>
        <v>24.776553440428398</v>
      </c>
      <c r="H16" t="s">
        <v>21</v>
      </c>
      <c r="I16">
        <v>30</v>
      </c>
      <c r="J16">
        <f>$AV25/1000000</f>
        <v>15.766897643908999</v>
      </c>
      <c r="K16">
        <f>$AV26/1000000</f>
        <v>18.0193115930388</v>
      </c>
      <c r="L16">
        <f>$AV27/1000000</f>
        <v>20.271725542168699</v>
      </c>
      <c r="M16">
        <f>$AV28/1000000</f>
        <v>22.524139491298499</v>
      </c>
      <c r="N16">
        <f>$AV29/1000000</f>
        <v>24.776553440428398</v>
      </c>
      <c r="O16" t="s">
        <v>21</v>
      </c>
      <c r="P16">
        <v>30</v>
      </c>
      <c r="Q16">
        <f>$AV30/1000000</f>
        <v>15.766897643908999</v>
      </c>
      <c r="R16">
        <f>$AV31/1000000</f>
        <v>18.0193115930388</v>
      </c>
      <c r="S16">
        <f>$AV32/1000000</f>
        <v>20.271725542168699</v>
      </c>
      <c r="T16">
        <f>$AV33/1000000</f>
        <v>22.524139491298499</v>
      </c>
      <c r="U16">
        <f>$AV34/1000000</f>
        <v>24.776553440428398</v>
      </c>
      <c r="V16" t="s">
        <v>21</v>
      </c>
      <c r="W16">
        <v>30</v>
      </c>
      <c r="X16">
        <f>$AV35/1000000</f>
        <v>15.766897643908999</v>
      </c>
      <c r="Y16">
        <f>$AV36/1000000</f>
        <v>18.0193115930388</v>
      </c>
      <c r="Z16">
        <f>$AV37/1000000</f>
        <v>20.271725542168699</v>
      </c>
      <c r="AA16">
        <f>$AV38/1000000</f>
        <v>22.524139491298499</v>
      </c>
      <c r="AB16">
        <f>$AV39/1000000</f>
        <v>24.776553440428398</v>
      </c>
    </row>
    <row r="19" spans="35:48" x14ac:dyDescent="0.55000000000000004">
      <c r="AK19" t="s">
        <v>5</v>
      </c>
      <c r="AL19" t="s">
        <v>6</v>
      </c>
      <c r="AM19" t="s">
        <v>7</v>
      </c>
      <c r="AN19" t="s">
        <v>8</v>
      </c>
      <c r="AO19" t="s">
        <v>9</v>
      </c>
      <c r="AP19" t="s">
        <v>10</v>
      </c>
      <c r="AQ19" t="s">
        <v>11</v>
      </c>
      <c r="AR19" t="s">
        <v>12</v>
      </c>
      <c r="AS19" t="s">
        <v>13</v>
      </c>
      <c r="AT19" t="s">
        <v>14</v>
      </c>
      <c r="AU19" t="s">
        <v>15</v>
      </c>
      <c r="AV19" t="s">
        <v>21</v>
      </c>
    </row>
    <row r="20" spans="35:48" x14ac:dyDescent="0.55000000000000004">
      <c r="AI20" t="s">
        <v>51</v>
      </c>
      <c r="AJ20" t="s">
        <v>4</v>
      </c>
      <c r="AK20">
        <v>16393819.7425863</v>
      </c>
      <c r="AL20">
        <v>16683168.4035144</v>
      </c>
      <c r="AM20">
        <v>16864011.3165944</v>
      </c>
      <c r="AN20">
        <v>16966226.8761613</v>
      </c>
      <c r="AO20">
        <v>17077734.759325299</v>
      </c>
      <c r="AP20">
        <v>17077734.759325299</v>
      </c>
      <c r="AQ20">
        <v>17021974.564797901</v>
      </c>
      <c r="AR20">
        <v>16896466.872708999</v>
      </c>
      <c r="AS20">
        <v>16708205.334575601</v>
      </c>
      <c r="AT20">
        <v>16394436.1043534</v>
      </c>
      <c r="AU20">
        <v>16080666.874131201</v>
      </c>
      <c r="AV20">
        <v>15766897.643909</v>
      </c>
    </row>
    <row r="21" spans="35:48" x14ac:dyDescent="0.55000000000000004">
      <c r="AI21" t="s">
        <v>51</v>
      </c>
      <c r="AJ21" t="s">
        <v>16</v>
      </c>
      <c r="AK21">
        <v>18919692.862372201</v>
      </c>
      <c r="AL21">
        <v>19159794.534194399</v>
      </c>
      <c r="AM21">
        <v>19279845.370105501</v>
      </c>
      <c r="AN21">
        <v>19339870.788061</v>
      </c>
      <c r="AO21">
        <v>19399896.2060166</v>
      </c>
      <c r="AP21">
        <v>19337142.359972201</v>
      </c>
      <c r="AQ21">
        <v>19274388.513927702</v>
      </c>
      <c r="AR21">
        <v>19148880.8218388</v>
      </c>
      <c r="AS21">
        <v>18960619.283705499</v>
      </c>
      <c r="AT21">
        <v>18646850.0534833</v>
      </c>
      <c r="AU21">
        <v>18333080.823261</v>
      </c>
      <c r="AV21">
        <v>18019311.593038801</v>
      </c>
    </row>
    <row r="22" spans="35:48" x14ac:dyDescent="0.55000000000000004">
      <c r="AI22" t="s">
        <v>51</v>
      </c>
      <c r="AJ22" t="s">
        <v>17</v>
      </c>
      <c r="AK22">
        <v>21172106.811501998</v>
      </c>
      <c r="AL22">
        <v>21412208.4833242</v>
      </c>
      <c r="AM22">
        <v>21532259.319235299</v>
      </c>
      <c r="AN22">
        <v>21592284.737190899</v>
      </c>
      <c r="AO22">
        <v>21652310.155146401</v>
      </c>
      <c r="AP22">
        <v>21589556.309101999</v>
      </c>
      <c r="AQ22">
        <v>21526802.4630576</v>
      </c>
      <c r="AR22">
        <v>21401294.770968702</v>
      </c>
      <c r="AS22">
        <v>21213033.2328353</v>
      </c>
      <c r="AT22">
        <v>20899264.002613101</v>
      </c>
      <c r="AU22">
        <v>20585494.772390898</v>
      </c>
      <c r="AV22">
        <v>20271725.542168699</v>
      </c>
    </row>
    <row r="23" spans="35:48" x14ac:dyDescent="0.55000000000000004">
      <c r="AI23" t="s">
        <v>51</v>
      </c>
      <c r="AJ23" t="s">
        <v>18</v>
      </c>
      <c r="AK23">
        <v>23424520.7606319</v>
      </c>
      <c r="AL23">
        <v>23664622.432454102</v>
      </c>
      <c r="AM23">
        <v>23784673.268365201</v>
      </c>
      <c r="AN23">
        <v>23844698.6863208</v>
      </c>
      <c r="AO23">
        <v>23904724.104276299</v>
      </c>
      <c r="AP23">
        <v>23841970.258231901</v>
      </c>
      <c r="AQ23">
        <v>23779216.412187401</v>
      </c>
      <c r="AR23">
        <v>23653708.720098499</v>
      </c>
      <c r="AS23">
        <v>23465447.181965198</v>
      </c>
      <c r="AT23">
        <v>23151677.951742999</v>
      </c>
      <c r="AU23">
        <v>22837908.7215208</v>
      </c>
      <c r="AV23">
        <v>22524139.4912985</v>
      </c>
    </row>
    <row r="24" spans="35:48" x14ac:dyDescent="0.55000000000000004">
      <c r="AI24" t="s">
        <v>51</v>
      </c>
      <c r="AJ24" t="s">
        <v>19</v>
      </c>
      <c r="AK24">
        <v>25676934.709761702</v>
      </c>
      <c r="AL24">
        <v>25917036.381583899</v>
      </c>
      <c r="AM24">
        <v>26037087.217495099</v>
      </c>
      <c r="AN24">
        <v>26097112.635450602</v>
      </c>
      <c r="AO24">
        <v>26157138.053406201</v>
      </c>
      <c r="AP24">
        <v>26094384.207361698</v>
      </c>
      <c r="AQ24">
        <v>26031630.361317299</v>
      </c>
      <c r="AR24">
        <v>25906122.669228401</v>
      </c>
      <c r="AS24">
        <v>25717861.131095</v>
      </c>
      <c r="AT24">
        <v>25404091.9008728</v>
      </c>
      <c r="AU24">
        <v>25090322.670650601</v>
      </c>
      <c r="AV24">
        <v>24776553.440428399</v>
      </c>
    </row>
    <row r="25" spans="35:48" x14ac:dyDescent="0.55000000000000004">
      <c r="AI25" t="s">
        <v>63</v>
      </c>
      <c r="AJ25" t="s">
        <v>4</v>
      </c>
      <c r="AK25">
        <v>16393819.7425863</v>
      </c>
      <c r="AL25">
        <v>16644209.5985913</v>
      </c>
      <c r="AM25">
        <v>16800703.258594401</v>
      </c>
      <c r="AN25">
        <v>16889156.196857002</v>
      </c>
      <c r="AO25">
        <v>16985650.3113253</v>
      </c>
      <c r="AP25">
        <v>16981813.459325299</v>
      </c>
      <c r="AQ25">
        <v>16977976.607325301</v>
      </c>
      <c r="AR25">
        <v>16859633.093509</v>
      </c>
      <c r="AS25">
        <v>16677510.518575599</v>
      </c>
      <c r="AT25">
        <v>16373972.893686799</v>
      </c>
      <c r="AU25">
        <v>16070435.268797901</v>
      </c>
      <c r="AV25">
        <v>15766897.643909</v>
      </c>
    </row>
    <row r="26" spans="35:48" x14ac:dyDescent="0.55000000000000004">
      <c r="AI26" t="s">
        <v>63</v>
      </c>
      <c r="AJ26" t="s">
        <v>16</v>
      </c>
      <c r="AK26">
        <v>18919692.862372201</v>
      </c>
      <c r="AL26">
        <v>19137285.002461001</v>
      </c>
      <c r="AM26">
        <v>19246081.0725055</v>
      </c>
      <c r="AN26">
        <v>19300479.107527699</v>
      </c>
      <c r="AO26">
        <v>19354877.142549898</v>
      </c>
      <c r="AP26">
        <v>19294169.6175722</v>
      </c>
      <c r="AQ26">
        <v>19233462.0925944</v>
      </c>
      <c r="AR26">
        <v>19112047.042638801</v>
      </c>
      <c r="AS26">
        <v>18929924.467705499</v>
      </c>
      <c r="AT26">
        <v>18626386.842816599</v>
      </c>
      <c r="AU26">
        <v>18322849.217927702</v>
      </c>
      <c r="AV26">
        <v>18019311.593038801</v>
      </c>
    </row>
    <row r="27" spans="35:48" x14ac:dyDescent="0.55000000000000004">
      <c r="AI27" t="s">
        <v>63</v>
      </c>
      <c r="AJ27" t="s">
        <v>17</v>
      </c>
      <c r="AK27">
        <v>21172106.811501998</v>
      </c>
      <c r="AL27">
        <v>21389698.951590899</v>
      </c>
      <c r="AM27">
        <v>21498495.021635301</v>
      </c>
      <c r="AN27">
        <v>21552893.056657601</v>
      </c>
      <c r="AO27">
        <v>21607291.0916798</v>
      </c>
      <c r="AP27">
        <v>21546583.566702001</v>
      </c>
      <c r="AQ27">
        <v>21485876.041724201</v>
      </c>
      <c r="AR27">
        <v>21364460.991768699</v>
      </c>
      <c r="AS27">
        <v>21182338.416835301</v>
      </c>
      <c r="AT27">
        <v>20878800.791946501</v>
      </c>
      <c r="AU27">
        <v>20575263.1670576</v>
      </c>
      <c r="AV27">
        <v>20271725.542168699</v>
      </c>
    </row>
    <row r="28" spans="35:48" x14ac:dyDescent="0.55000000000000004">
      <c r="AI28" t="s">
        <v>63</v>
      </c>
      <c r="AJ28" t="s">
        <v>18</v>
      </c>
      <c r="AK28">
        <v>23424520.7606319</v>
      </c>
      <c r="AL28">
        <v>23642112.900720801</v>
      </c>
      <c r="AM28">
        <v>23750908.9707652</v>
      </c>
      <c r="AN28">
        <v>23805307.005787399</v>
      </c>
      <c r="AO28">
        <v>23859705.040809602</v>
      </c>
      <c r="AP28">
        <v>23798997.515831899</v>
      </c>
      <c r="AQ28">
        <v>23738289.990854099</v>
      </c>
      <c r="AR28">
        <v>23616874.9408985</v>
      </c>
      <c r="AS28">
        <v>23434752.365965199</v>
      </c>
      <c r="AT28">
        <v>23131214.741076302</v>
      </c>
      <c r="AU28">
        <v>22827677.116187401</v>
      </c>
      <c r="AV28">
        <v>22524139.4912985</v>
      </c>
    </row>
    <row r="29" spans="35:48" x14ac:dyDescent="0.55000000000000004">
      <c r="AI29" t="s">
        <v>63</v>
      </c>
      <c r="AJ29" t="s">
        <v>19</v>
      </c>
      <c r="AK29">
        <v>25676934.709761702</v>
      </c>
      <c r="AL29">
        <v>25894526.849850599</v>
      </c>
      <c r="AM29">
        <v>26003322.919895001</v>
      </c>
      <c r="AN29">
        <v>26057720.9549173</v>
      </c>
      <c r="AO29">
        <v>26112118.9899395</v>
      </c>
      <c r="AP29">
        <v>26051411.4649617</v>
      </c>
      <c r="AQ29">
        <v>25990703.939983901</v>
      </c>
      <c r="AR29">
        <v>25869288.890028398</v>
      </c>
      <c r="AS29">
        <v>25687166.315095</v>
      </c>
      <c r="AT29">
        <v>25383628.6902062</v>
      </c>
      <c r="AU29">
        <v>25080091.065317299</v>
      </c>
      <c r="AV29">
        <v>24776553.440428399</v>
      </c>
    </row>
    <row r="30" spans="35:48" x14ac:dyDescent="0.55000000000000004">
      <c r="AI30" t="s">
        <v>50</v>
      </c>
      <c r="AJ30" t="s">
        <v>4</v>
      </c>
      <c r="AK30">
        <v>16393819.7425863</v>
      </c>
      <c r="AL30">
        <v>16624730.1961297</v>
      </c>
      <c r="AM30">
        <v>16769049.2295944</v>
      </c>
      <c r="AN30">
        <v>16850620.857204799</v>
      </c>
      <c r="AO30">
        <v>16939608.087325301</v>
      </c>
      <c r="AP30">
        <v>16933852.8093253</v>
      </c>
      <c r="AQ30">
        <v>16928097.531325299</v>
      </c>
      <c r="AR30">
        <v>16841216.203908999</v>
      </c>
      <c r="AS30">
        <v>16662163.1105756</v>
      </c>
      <c r="AT30">
        <v>16363741.2883534</v>
      </c>
      <c r="AU30">
        <v>16065319.466131199</v>
      </c>
      <c r="AV30">
        <v>15766897.643909</v>
      </c>
    </row>
    <row r="31" spans="35:48" x14ac:dyDescent="0.55000000000000004">
      <c r="AI31" t="s">
        <v>50</v>
      </c>
      <c r="AJ31" t="s">
        <v>16</v>
      </c>
      <c r="AK31">
        <v>18919692.862372201</v>
      </c>
      <c r="AL31">
        <v>19126030.236594401</v>
      </c>
      <c r="AM31">
        <v>19229198.9237055</v>
      </c>
      <c r="AN31">
        <v>19280783.267260998</v>
      </c>
      <c r="AO31">
        <v>19332367.610816602</v>
      </c>
      <c r="AP31">
        <v>19272683.246372201</v>
      </c>
      <c r="AQ31">
        <v>19212998.881927699</v>
      </c>
      <c r="AR31">
        <v>19093630.1530388</v>
      </c>
      <c r="AS31">
        <v>18914577.0597055</v>
      </c>
      <c r="AT31">
        <v>18616155.2374833</v>
      </c>
      <c r="AU31">
        <v>18317733.415261</v>
      </c>
      <c r="AV31">
        <v>18019311.593038801</v>
      </c>
    </row>
    <row r="32" spans="35:48" x14ac:dyDescent="0.55000000000000004">
      <c r="AI32" t="s">
        <v>50</v>
      </c>
      <c r="AJ32" t="s">
        <v>17</v>
      </c>
      <c r="AK32">
        <v>21172106.811501998</v>
      </c>
      <c r="AL32">
        <v>21378444.185724199</v>
      </c>
      <c r="AM32">
        <v>21481612.872835301</v>
      </c>
      <c r="AN32">
        <v>21533197.2163909</v>
      </c>
      <c r="AO32">
        <v>21584781.5599465</v>
      </c>
      <c r="AP32">
        <v>21525097.195502002</v>
      </c>
      <c r="AQ32">
        <v>21465412.831057601</v>
      </c>
      <c r="AR32">
        <v>21346044.102168702</v>
      </c>
      <c r="AS32">
        <v>21166991.008835301</v>
      </c>
      <c r="AT32">
        <v>20868569.186613102</v>
      </c>
      <c r="AU32">
        <v>20570147.364390898</v>
      </c>
      <c r="AV32">
        <v>20271725.542168699</v>
      </c>
    </row>
    <row r="33" spans="22:76" x14ac:dyDescent="0.55000000000000004">
      <c r="AI33" t="s">
        <v>50</v>
      </c>
      <c r="AJ33" t="s">
        <v>18</v>
      </c>
      <c r="AK33">
        <v>23424520.7606319</v>
      </c>
      <c r="AL33">
        <v>23630858.134854101</v>
      </c>
      <c r="AM33">
        <v>23734026.821965199</v>
      </c>
      <c r="AN33">
        <v>23785611.165520798</v>
      </c>
      <c r="AO33">
        <v>23837195.509076301</v>
      </c>
      <c r="AP33">
        <v>23777511.1446319</v>
      </c>
      <c r="AQ33">
        <v>23717826.780187398</v>
      </c>
      <c r="AR33">
        <v>23598458.051298499</v>
      </c>
      <c r="AS33">
        <v>23419404.957965199</v>
      </c>
      <c r="AT33">
        <v>23120983.135743</v>
      </c>
      <c r="AU33">
        <v>22822561.3135208</v>
      </c>
      <c r="AV33">
        <v>22524139.4912985</v>
      </c>
    </row>
    <row r="34" spans="22:76" x14ac:dyDescent="0.55000000000000004">
      <c r="AI34" t="s">
        <v>50</v>
      </c>
      <c r="AJ34" t="s">
        <v>19</v>
      </c>
      <c r="AK34">
        <v>25676934.709761702</v>
      </c>
      <c r="AL34">
        <v>25883272.083983898</v>
      </c>
      <c r="AM34">
        <v>25986440.771095</v>
      </c>
      <c r="AN34">
        <v>26038025.1146506</v>
      </c>
      <c r="AO34">
        <v>26089609.458206199</v>
      </c>
      <c r="AP34">
        <v>26029925.093761701</v>
      </c>
      <c r="AQ34">
        <v>25970240.7293173</v>
      </c>
      <c r="AR34">
        <v>25850872.000428401</v>
      </c>
      <c r="AS34">
        <v>25671818.907095</v>
      </c>
      <c r="AT34">
        <v>25373397.084872801</v>
      </c>
      <c r="AU34">
        <v>25074975.262650602</v>
      </c>
      <c r="AV34">
        <v>24776553.440428399</v>
      </c>
    </row>
    <row r="35" spans="22:76" x14ac:dyDescent="0.55000000000000004">
      <c r="AI35" t="s">
        <v>49</v>
      </c>
      <c r="AJ35" t="s">
        <v>4</v>
      </c>
      <c r="AK35">
        <v>16393819.7425863</v>
      </c>
      <c r="AL35">
        <v>16605250.793668199</v>
      </c>
      <c r="AM35">
        <v>16737395.200594399</v>
      </c>
      <c r="AN35">
        <v>16812085.517552599</v>
      </c>
      <c r="AO35">
        <v>16893565.863325302</v>
      </c>
      <c r="AP35">
        <v>16885892.159325302</v>
      </c>
      <c r="AQ35">
        <v>16878218.455325302</v>
      </c>
      <c r="AR35">
        <v>16822799.314309001</v>
      </c>
      <c r="AS35">
        <v>16646815.7025756</v>
      </c>
      <c r="AT35">
        <v>16353509.6830201</v>
      </c>
      <c r="AU35">
        <v>16060203.6634645</v>
      </c>
      <c r="AV35">
        <v>15766897.643909</v>
      </c>
    </row>
    <row r="36" spans="22:76" x14ac:dyDescent="0.55000000000000004">
      <c r="AI36" t="s">
        <v>49</v>
      </c>
      <c r="AJ36" t="s">
        <v>16</v>
      </c>
      <c r="AK36">
        <v>18919692.862372201</v>
      </c>
      <c r="AL36">
        <v>19114775.470727701</v>
      </c>
      <c r="AM36">
        <v>19212316.774905499</v>
      </c>
      <c r="AN36">
        <v>19261087.426994398</v>
      </c>
      <c r="AO36">
        <v>19309858.079083301</v>
      </c>
      <c r="AP36">
        <v>19251196.875172202</v>
      </c>
      <c r="AQ36">
        <v>19192535.671261001</v>
      </c>
      <c r="AR36">
        <v>19075213.263438798</v>
      </c>
      <c r="AS36">
        <v>18899229.6517055</v>
      </c>
      <c r="AT36">
        <v>18605923.632149901</v>
      </c>
      <c r="AU36">
        <v>18312617.6125944</v>
      </c>
      <c r="AV36">
        <v>18019311.593038801</v>
      </c>
    </row>
    <row r="37" spans="22:76" x14ac:dyDescent="0.55000000000000004">
      <c r="AI37" t="s">
        <v>49</v>
      </c>
      <c r="AJ37" t="s">
        <v>17</v>
      </c>
      <c r="AK37">
        <v>21172106.811501998</v>
      </c>
      <c r="AL37">
        <v>21367189.419857599</v>
      </c>
      <c r="AM37">
        <v>21464730.7240353</v>
      </c>
      <c r="AN37">
        <v>21513501.376124199</v>
      </c>
      <c r="AO37">
        <v>21562272.028213099</v>
      </c>
      <c r="AP37">
        <v>21503610.824301999</v>
      </c>
      <c r="AQ37">
        <v>21444949.620390899</v>
      </c>
      <c r="AR37">
        <v>21327627.2125687</v>
      </c>
      <c r="AS37">
        <v>21151643.600835301</v>
      </c>
      <c r="AT37">
        <v>20858337.581279799</v>
      </c>
      <c r="AU37">
        <v>20565031.561724201</v>
      </c>
      <c r="AV37">
        <v>20271725.542168699</v>
      </c>
    </row>
    <row r="38" spans="22:76" x14ac:dyDescent="0.55000000000000004">
      <c r="AI38" t="s">
        <v>49</v>
      </c>
      <c r="AJ38" t="s">
        <v>18</v>
      </c>
      <c r="AK38">
        <v>23424520.7606319</v>
      </c>
      <c r="AL38">
        <v>23619603.3689874</v>
      </c>
      <c r="AM38">
        <v>23717144.673165198</v>
      </c>
      <c r="AN38">
        <v>23765915.325254101</v>
      </c>
      <c r="AO38">
        <v>23814685.977343</v>
      </c>
      <c r="AP38">
        <v>23756024.773431901</v>
      </c>
      <c r="AQ38">
        <v>23697363.569520801</v>
      </c>
      <c r="AR38">
        <v>23580041.161698502</v>
      </c>
      <c r="AS38">
        <v>23404057.549965199</v>
      </c>
      <c r="AT38">
        <v>23110751.530409601</v>
      </c>
      <c r="AU38">
        <v>22817445.510854099</v>
      </c>
      <c r="AV38">
        <v>22524139.4912985</v>
      </c>
    </row>
    <row r="39" spans="22:76" x14ac:dyDescent="0.55000000000000004">
      <c r="V39" t="s">
        <v>64</v>
      </c>
      <c r="AI39" t="s">
        <v>49</v>
      </c>
      <c r="AJ39" t="s">
        <v>19</v>
      </c>
      <c r="AK39">
        <v>25676934.709761702</v>
      </c>
      <c r="AL39">
        <v>25872017.318117298</v>
      </c>
      <c r="AM39">
        <v>25969558.6222951</v>
      </c>
      <c r="AN39">
        <v>26018329.274383899</v>
      </c>
      <c r="AO39">
        <v>26067099.926472802</v>
      </c>
      <c r="AP39">
        <v>26008438.722561698</v>
      </c>
      <c r="AQ39">
        <v>25949777.518650599</v>
      </c>
      <c r="AR39">
        <v>25832455.1108284</v>
      </c>
      <c r="AS39">
        <v>25656471.499095</v>
      </c>
      <c r="AT39">
        <v>25363165.479539499</v>
      </c>
      <c r="AU39">
        <v>25069859.4599839</v>
      </c>
      <c r="AV39">
        <v>24776553.440428399</v>
      </c>
    </row>
    <row r="42" spans="22:76" ht="23.1" x14ac:dyDescent="0.85">
      <c r="Z42" s="18"/>
    </row>
    <row r="44" spans="22:76" x14ac:dyDescent="0.55000000000000004">
      <c r="BK44" s="19"/>
      <c r="BL44" s="19"/>
      <c r="BM44" s="19"/>
      <c r="BN44" s="19"/>
      <c r="BO44" s="19"/>
      <c r="BP44" s="19"/>
      <c r="BQ44" s="19"/>
      <c r="BR44" s="19"/>
      <c r="BS44" s="19"/>
      <c r="BT44" s="19"/>
      <c r="BU44" s="19"/>
      <c r="BV44" s="19"/>
      <c r="BW44" s="19"/>
      <c r="BX44" s="19"/>
    </row>
    <row r="45" spans="22:76" x14ac:dyDescent="0.55000000000000004">
      <c r="BM45" s="11"/>
      <c r="BN45" s="11"/>
      <c r="BO45" s="11"/>
      <c r="BP45" s="11"/>
      <c r="BQ45" s="11"/>
      <c r="BR45" s="11"/>
      <c r="BS45" s="11"/>
      <c r="BT45" s="11"/>
      <c r="BU45" s="11"/>
      <c r="BV45" s="11"/>
      <c r="BW45" s="11"/>
      <c r="BX45" s="11"/>
    </row>
    <row r="46" spans="22:76" x14ac:dyDescent="0.55000000000000004">
      <c r="BK46" s="11"/>
      <c r="BL46" s="11"/>
    </row>
    <row r="47" spans="22:76" x14ac:dyDescent="0.55000000000000004">
      <c r="BK47" s="11"/>
      <c r="BL47" s="11"/>
    </row>
    <row r="48" spans="22:76" x14ac:dyDescent="0.55000000000000004">
      <c r="AJ48" s="22"/>
      <c r="AK48" s="22"/>
      <c r="AL48" s="22"/>
      <c r="AM48" s="22"/>
      <c r="AN48" s="22"/>
      <c r="AO48" s="22"/>
      <c r="AP48" s="22"/>
      <c r="BK48" s="11"/>
      <c r="BL48" s="11"/>
    </row>
    <row r="49" spans="1:64" x14ac:dyDescent="0.55000000000000004">
      <c r="BK49" s="11"/>
      <c r="BL49" s="11"/>
    </row>
    <row r="50" spans="1:64" x14ac:dyDescent="0.55000000000000004">
      <c r="BK50" s="11"/>
      <c r="BL50" s="11"/>
    </row>
    <row r="51" spans="1:64" x14ac:dyDescent="0.55000000000000004">
      <c r="BK51" s="11"/>
      <c r="BL51" s="11"/>
    </row>
    <row r="52" spans="1:64" x14ac:dyDescent="0.55000000000000004">
      <c r="AA52" t="s">
        <v>66</v>
      </c>
      <c r="BK52" s="11"/>
      <c r="BL52" s="11"/>
    </row>
    <row r="53" spans="1:64" x14ac:dyDescent="0.55000000000000004">
      <c r="BK53" s="11"/>
      <c r="BL53" s="11"/>
    </row>
    <row r="54" spans="1:64" x14ac:dyDescent="0.55000000000000004">
      <c r="BK54" s="11"/>
      <c r="BL54" s="11"/>
    </row>
    <row r="55" spans="1:64" x14ac:dyDescent="0.55000000000000004">
      <c r="BK55" s="11"/>
      <c r="BL55" s="11"/>
    </row>
    <row r="56" spans="1:64" x14ac:dyDescent="0.55000000000000004">
      <c r="BK56" s="11"/>
      <c r="BL56" s="11"/>
    </row>
    <row r="57" spans="1:64" ht="15.6" x14ac:dyDescent="0.55000000000000004">
      <c r="A57" s="29" t="s">
        <v>67</v>
      </c>
      <c r="B57" s="29"/>
      <c r="C57" s="29"/>
      <c r="D57" s="29"/>
      <c r="E57" s="29"/>
      <c r="F57" s="29"/>
      <c r="G57" s="29"/>
      <c r="H57" s="29"/>
      <c r="I57" s="29"/>
      <c r="J57" s="29"/>
      <c r="K57" s="29"/>
      <c r="L57" s="29"/>
      <c r="M57" s="29"/>
      <c r="N57" s="29"/>
      <c r="O57" s="29"/>
      <c r="P57" s="29"/>
      <c r="Q57" s="29"/>
      <c r="R57" s="29"/>
      <c r="S57" s="29"/>
      <c r="T57" s="29"/>
      <c r="U57" s="29"/>
      <c r="V57" s="29"/>
      <c r="W57" s="29"/>
      <c r="X57" s="29"/>
      <c r="Y57" s="29"/>
      <c r="Z57" s="29"/>
      <c r="AA57" s="29"/>
      <c r="AB57" s="29"/>
      <c r="AC57" s="29"/>
      <c r="AD57" s="29"/>
      <c r="AE57" s="29"/>
      <c r="AF57" s="29"/>
      <c r="AG57" s="29"/>
      <c r="AH57" s="29"/>
      <c r="AI57" s="29"/>
      <c r="AJ57" s="29"/>
      <c r="AK57" s="29"/>
      <c r="AL57" s="29"/>
      <c r="AM57" s="29"/>
      <c r="AN57" s="29"/>
      <c r="AO57" s="29"/>
      <c r="AP57" s="29"/>
      <c r="AQ57" s="29"/>
      <c r="AR57" s="29"/>
      <c r="AS57" s="29"/>
      <c r="AT57" s="29"/>
      <c r="AU57" s="29"/>
      <c r="AV57" s="29"/>
      <c r="AW57" s="29"/>
      <c r="AX57" s="29"/>
      <c r="AY57" s="29"/>
      <c r="AZ57" s="29"/>
      <c r="BA57" s="29"/>
      <c r="BB57" s="29"/>
      <c r="BC57" s="29"/>
      <c r="BD57" s="29"/>
      <c r="BK57" s="11"/>
      <c r="BL57" s="11"/>
    </row>
    <row r="58" spans="1:64" ht="15.6" x14ac:dyDescent="0.55000000000000004">
      <c r="A58" s="35" t="s">
        <v>75</v>
      </c>
      <c r="B58" s="35"/>
      <c r="C58" s="35"/>
      <c r="D58" s="35"/>
      <c r="E58" s="35"/>
      <c r="F58" s="35"/>
      <c r="G58" s="35"/>
      <c r="H58" s="35"/>
      <c r="I58" s="35"/>
      <c r="J58" s="35"/>
      <c r="K58" s="35"/>
      <c r="L58" s="35"/>
      <c r="M58" s="35"/>
      <c r="N58" s="35"/>
      <c r="O58" s="27" t="s">
        <v>76</v>
      </c>
      <c r="P58" s="27"/>
      <c r="Q58" s="27"/>
      <c r="R58" s="27"/>
      <c r="S58" s="27"/>
      <c r="T58" s="27"/>
      <c r="U58" s="27"/>
      <c r="V58" s="27"/>
      <c r="W58" s="27"/>
      <c r="X58" s="27"/>
      <c r="Y58" s="27"/>
      <c r="Z58" s="27"/>
      <c r="AA58" s="27"/>
      <c r="AB58" s="27"/>
      <c r="AC58" s="28" t="s">
        <v>78</v>
      </c>
      <c r="AD58" s="28"/>
      <c r="AE58" s="28"/>
      <c r="AF58" s="28"/>
      <c r="AG58" s="28"/>
      <c r="AH58" s="28"/>
      <c r="AI58" s="28"/>
      <c r="AJ58" s="28"/>
      <c r="AK58" s="28"/>
      <c r="AL58" s="28"/>
      <c r="AM58" s="28"/>
      <c r="AN58" s="28"/>
      <c r="AO58" s="28"/>
      <c r="AP58" s="28"/>
      <c r="AQ58" s="26" t="s">
        <v>68</v>
      </c>
      <c r="AR58" s="26"/>
      <c r="AS58" s="26"/>
      <c r="AT58" s="26"/>
      <c r="AU58" s="26"/>
      <c r="AV58" s="26"/>
      <c r="AW58" s="26"/>
      <c r="AX58" s="26"/>
      <c r="AY58" s="26"/>
      <c r="AZ58" s="26"/>
      <c r="BA58" s="26"/>
      <c r="BB58" s="26"/>
      <c r="BC58" s="26"/>
      <c r="BD58" s="26"/>
      <c r="BK58" s="11"/>
      <c r="BL58" s="11"/>
    </row>
    <row r="59" spans="1:64" x14ac:dyDescent="0.55000000000000004">
      <c r="A59" s="11" t="s">
        <v>77</v>
      </c>
      <c r="B59" s="11" t="s">
        <v>31</v>
      </c>
      <c r="C59" s="11">
        <v>0</v>
      </c>
      <c r="D59" s="11">
        <v>4</v>
      </c>
      <c r="E59" s="11">
        <v>6</v>
      </c>
      <c r="F59" s="11">
        <v>7</v>
      </c>
      <c r="G59" s="11">
        <v>8</v>
      </c>
      <c r="H59" s="11">
        <v>9</v>
      </c>
      <c r="I59" s="11">
        <v>10</v>
      </c>
      <c r="J59" s="11">
        <v>12</v>
      </c>
      <c r="K59" s="11">
        <v>15</v>
      </c>
      <c r="L59" s="11">
        <v>20</v>
      </c>
      <c r="M59" s="11">
        <v>25</v>
      </c>
      <c r="N59" s="11">
        <v>30</v>
      </c>
      <c r="O59" s="11" t="s">
        <v>77</v>
      </c>
      <c r="P59" s="11" t="s">
        <v>31</v>
      </c>
      <c r="Q59" s="11">
        <v>0</v>
      </c>
      <c r="R59" s="11">
        <v>4</v>
      </c>
      <c r="S59" s="11">
        <v>6</v>
      </c>
      <c r="T59" s="11">
        <v>7</v>
      </c>
      <c r="U59" s="11">
        <v>8</v>
      </c>
      <c r="V59" s="11">
        <v>9</v>
      </c>
      <c r="W59" s="11">
        <v>10</v>
      </c>
      <c r="X59" s="11">
        <v>12</v>
      </c>
      <c r="Y59" s="11">
        <v>15</v>
      </c>
      <c r="Z59" s="11">
        <v>20</v>
      </c>
      <c r="AA59" s="11">
        <v>25</v>
      </c>
      <c r="AB59" s="11">
        <v>30</v>
      </c>
      <c r="AC59" s="11" t="s">
        <v>77</v>
      </c>
      <c r="AD59" s="11" t="s">
        <v>31</v>
      </c>
      <c r="AE59" s="11">
        <v>0</v>
      </c>
      <c r="AF59" s="11">
        <v>4</v>
      </c>
      <c r="AG59" s="11">
        <v>6</v>
      </c>
      <c r="AH59" s="11">
        <v>7</v>
      </c>
      <c r="AI59" s="11">
        <v>8</v>
      </c>
      <c r="AJ59" s="11">
        <v>9</v>
      </c>
      <c r="AK59" s="11">
        <v>10</v>
      </c>
      <c r="AL59" s="11">
        <v>12</v>
      </c>
      <c r="AM59" s="11">
        <v>15</v>
      </c>
      <c r="AN59" s="11">
        <v>20</v>
      </c>
      <c r="AO59" s="11">
        <v>25</v>
      </c>
      <c r="AP59" s="11">
        <v>30</v>
      </c>
      <c r="AQ59" s="11" t="s">
        <v>77</v>
      </c>
      <c r="AR59" s="11" t="s">
        <v>31</v>
      </c>
      <c r="AS59" s="11">
        <v>0</v>
      </c>
      <c r="AT59" s="11">
        <v>4</v>
      </c>
      <c r="AU59" s="11">
        <v>6</v>
      </c>
      <c r="AV59" s="11">
        <v>7</v>
      </c>
      <c r="AW59" s="11">
        <v>8</v>
      </c>
      <c r="AX59" s="11">
        <v>9</v>
      </c>
      <c r="AY59" s="11">
        <v>10</v>
      </c>
      <c r="AZ59" s="11">
        <v>12</v>
      </c>
      <c r="BA59" s="11">
        <v>15</v>
      </c>
      <c r="BB59" s="11">
        <v>20</v>
      </c>
      <c r="BC59" s="11">
        <v>25</v>
      </c>
      <c r="BD59" s="11">
        <v>30</v>
      </c>
      <c r="BK59" s="11"/>
      <c r="BL59" s="11"/>
    </row>
    <row r="60" spans="1:64" ht="15.6" x14ac:dyDescent="0.6">
      <c r="A60" s="12" t="s">
        <v>32</v>
      </c>
      <c r="B60" t="s">
        <v>4</v>
      </c>
      <c r="D60">
        <f>(AL20-AK20)/(D$59-C$59)</f>
        <v>72337.165232025087</v>
      </c>
      <c r="E60">
        <f>(AM20-AL20)/(E$59-D$59)</f>
        <v>90421.456539999694</v>
      </c>
      <c r="F60">
        <f t="shared" ref="F60:N60" si="0">(AN20-AM20)/(F$59-E$59)</f>
        <v>102215.55956690013</v>
      </c>
      <c r="G60">
        <f t="shared" si="0"/>
        <v>111507.88316399977</v>
      </c>
      <c r="H60">
        <f t="shared" si="0"/>
        <v>0</v>
      </c>
      <c r="I60">
        <f t="shared" si="0"/>
        <v>-55760.194527398795</v>
      </c>
      <c r="J60">
        <f t="shared" si="0"/>
        <v>-62753.846044450998</v>
      </c>
      <c r="K60">
        <f t="shared" si="0"/>
        <v>-62753.846044465899</v>
      </c>
      <c r="L60">
        <f t="shared" si="0"/>
        <v>-62753.846044440194</v>
      </c>
      <c r="M60">
        <f t="shared" si="0"/>
        <v>-62753.846044439822</v>
      </c>
      <c r="N60">
        <f t="shared" si="0"/>
        <v>-62753.846044440194</v>
      </c>
      <c r="O60" s="12" t="s">
        <v>32</v>
      </c>
      <c r="P60" t="s">
        <v>4</v>
      </c>
      <c r="R60">
        <f>(AL25-AK25)/(R$59-Q$59)</f>
        <v>62597.464001249988</v>
      </c>
      <c r="S60">
        <f t="shared" ref="S60:AB60" si="1">(AM25-AL25)/(S$59-R$59)</f>
        <v>78246.830001550727</v>
      </c>
      <c r="T60">
        <f t="shared" si="1"/>
        <v>88452.938262600452</v>
      </c>
      <c r="U60">
        <f t="shared" si="1"/>
        <v>96494.114468298852</v>
      </c>
      <c r="V60">
        <f t="shared" si="1"/>
        <v>-3836.8520000018179</v>
      </c>
      <c r="W60">
        <f t="shared" si="1"/>
        <v>-3836.8519999980927</v>
      </c>
      <c r="X60">
        <f t="shared" si="1"/>
        <v>-59171.75690815039</v>
      </c>
      <c r="Y60">
        <f t="shared" si="1"/>
        <v>-60707.524977800123</v>
      </c>
      <c r="Z60">
        <f t="shared" si="1"/>
        <v>-60707.524977760018</v>
      </c>
      <c r="AA60">
        <f t="shared" si="1"/>
        <v>-60707.524977779758</v>
      </c>
      <c r="AB60">
        <f t="shared" si="1"/>
        <v>-60707.524977780136</v>
      </c>
      <c r="AC60" s="12" t="s">
        <v>32</v>
      </c>
      <c r="AD60" t="s">
        <v>4</v>
      </c>
      <c r="AF60">
        <f>(AL30-AK30)/(AF$59-AE$59)</f>
        <v>57727.613385850098</v>
      </c>
      <c r="AG60">
        <f t="shared" ref="AG60:AP60" si="2">(AM30-AL30)/(AG$59-AF$59)</f>
        <v>72159.516732349992</v>
      </c>
      <c r="AH60">
        <f t="shared" si="2"/>
        <v>81571.627610398456</v>
      </c>
      <c r="AI60">
        <f t="shared" si="2"/>
        <v>88987.230120502412</v>
      </c>
      <c r="AJ60">
        <f t="shared" si="2"/>
        <v>-5755.2780000008643</v>
      </c>
      <c r="AK60">
        <f t="shared" si="2"/>
        <v>-5755.2780000008643</v>
      </c>
      <c r="AL60">
        <f t="shared" si="2"/>
        <v>-43440.663708150387</v>
      </c>
      <c r="AM60">
        <f t="shared" si="2"/>
        <v>-59684.364444466308</v>
      </c>
      <c r="AN60">
        <f t="shared" si="2"/>
        <v>-59684.36444443986</v>
      </c>
      <c r="AO60">
        <f t="shared" si="2"/>
        <v>-59684.364444440231</v>
      </c>
      <c r="AP60">
        <f t="shared" si="2"/>
        <v>-59684.36444443986</v>
      </c>
      <c r="AQ60" s="12" t="s">
        <v>32</v>
      </c>
      <c r="AR60" t="s">
        <v>4</v>
      </c>
      <c r="AT60">
        <f>(AL35-AK35)/(AT$59-AS$59)</f>
        <v>52857.762770474888</v>
      </c>
      <c r="AU60">
        <f t="shared" ref="AU60:BD60" si="3">(AM35-AL35)/(AU$59-AT$59)</f>
        <v>66072.203463099897</v>
      </c>
      <c r="AV60">
        <f t="shared" si="3"/>
        <v>74690.316958200186</v>
      </c>
      <c r="AW60">
        <f t="shared" si="3"/>
        <v>81480.345772702247</v>
      </c>
      <c r="AX60">
        <f t="shared" si="3"/>
        <v>-7673.7039999999106</v>
      </c>
      <c r="AY60">
        <f t="shared" si="3"/>
        <v>-7673.7039999999106</v>
      </c>
      <c r="AZ60">
        <f t="shared" si="3"/>
        <v>-27709.570508150384</v>
      </c>
      <c r="BA60">
        <f t="shared" si="3"/>
        <v>-58661.203911133729</v>
      </c>
      <c r="BB60">
        <f t="shared" si="3"/>
        <v>-58661.203911099954</v>
      </c>
      <c r="BC60">
        <f t="shared" si="3"/>
        <v>-58661.203911120072</v>
      </c>
      <c r="BD60">
        <f t="shared" si="3"/>
        <v>-58661.203911099954</v>
      </c>
      <c r="BK60" s="11"/>
      <c r="BL60" s="11"/>
    </row>
    <row r="61" spans="1:64" ht="15.6" x14ac:dyDescent="0.6">
      <c r="A61" s="12" t="s">
        <v>33</v>
      </c>
      <c r="B61" t="s">
        <v>16</v>
      </c>
      <c r="D61">
        <f>(AL21-AK21)/(D$59-C$59)</f>
        <v>60025.417955549434</v>
      </c>
      <c r="E61">
        <f t="shared" ref="E61:E64" si="4">(AM21-AL21)/(E$59-D$59)</f>
        <v>60025.417955551296</v>
      </c>
      <c r="F61">
        <f t="shared" ref="F61:F64" si="5">(AN21-AM21)/(F$59-E$59)</f>
        <v>60025.417955499142</v>
      </c>
      <c r="G61">
        <f t="shared" ref="G61:G64" si="6">(AO21-AN21)/(G$59-F$59)</f>
        <v>60025.417955599725</v>
      </c>
      <c r="H61">
        <f t="shared" ref="H61:H64" si="7">(AP21-AO21)/(H$59-G$59)</f>
        <v>-62753.846044398844</v>
      </c>
      <c r="I61">
        <f t="shared" ref="I61:I64" si="8">(AQ21-AP21)/(I$59-H$59)</f>
        <v>-62753.846044499427</v>
      </c>
      <c r="J61">
        <f t="shared" ref="J61:J64" si="9">(AR21-AQ21)/(J$59-I$59)</f>
        <v>-62753.846044450998</v>
      </c>
      <c r="K61">
        <f t="shared" ref="K61:K64" si="10">(AS21-AR21)/(K$59-J$59)</f>
        <v>-62753.846044433616</v>
      </c>
      <c r="L61">
        <f t="shared" ref="L61:L64" si="11">(AT21-AS21)/(L$59-K$59)</f>
        <v>-62753.846044439822</v>
      </c>
      <c r="M61">
        <f t="shared" ref="M61:M64" si="12">(AU21-AT21)/(M$59-L$59)</f>
        <v>-62753.84604445994</v>
      </c>
      <c r="N61">
        <f t="shared" ref="N61:N64" si="13">(AV21-AU21)/(N$59-M$59)</f>
        <v>-62753.846044439822</v>
      </c>
      <c r="O61" s="12" t="s">
        <v>33</v>
      </c>
      <c r="P61" t="s">
        <v>16</v>
      </c>
      <c r="R61">
        <f t="shared" ref="R61:R64" si="14">(AL26-AK26)/(R$59-Q$59)</f>
        <v>54398.035022200085</v>
      </c>
      <c r="S61">
        <f t="shared" ref="S61:S64" si="15">(AM26-AL26)/(S$59-R$59)</f>
        <v>54398.035022249445</v>
      </c>
      <c r="T61">
        <f t="shared" ref="T61:T64" si="16">(AN26-AM26)/(T$59-S$59)</f>
        <v>54398.035022199154</v>
      </c>
      <c r="U61">
        <f t="shared" ref="U61:U64" si="17">(AO26-AN26)/(U$59-T$59)</f>
        <v>54398.035022199154</v>
      </c>
      <c r="V61">
        <f t="shared" ref="V61:V64" si="18">(AP26-AO26)/(V$59-U$59)</f>
        <v>-60707.524977698922</v>
      </c>
      <c r="W61">
        <f t="shared" ref="W61:W64" si="19">(AQ26-AP26)/(W$59-V$59)</f>
        <v>-60707.524977799505</v>
      </c>
      <c r="X61">
        <f t="shared" ref="X61:X64" si="20">(AR26-AQ26)/(X$59-W$59)</f>
        <v>-60707.524977799505</v>
      </c>
      <c r="Y61">
        <f t="shared" ref="Y61:Y64" si="21">(AS26-AR26)/(Y$59-X$59)</f>
        <v>-60707.524977767222</v>
      </c>
      <c r="Z61">
        <f t="shared" ref="Z61:Z64" si="22">(AT26-AS26)/(Z$59-Y$59)</f>
        <v>-60707.524977780136</v>
      </c>
      <c r="AA61">
        <f t="shared" ref="AA61:AA64" si="23">(AU26-AT26)/(AA$59-Z$59)</f>
        <v>-60707.524977779387</v>
      </c>
      <c r="AB61">
        <f t="shared" ref="AB61:AB64" si="24">(AV26-AU26)/(AB$59-AA$59)</f>
        <v>-60707.524977780136</v>
      </c>
      <c r="AC61" s="12" t="s">
        <v>33</v>
      </c>
      <c r="AD61" t="s">
        <v>16</v>
      </c>
      <c r="AF61">
        <f t="shared" ref="AF61:AF64" si="25">(AL31-AK31)/(AF$59-AE$59)</f>
        <v>51584.343555550091</v>
      </c>
      <c r="AG61">
        <f t="shared" ref="AG61:AG64" si="26">(AM31-AL31)/(AG$59-AF$59)</f>
        <v>51584.34355554916</v>
      </c>
      <c r="AH61">
        <f t="shared" ref="AH61:AH64" si="27">(AN31-AM31)/(AH$59-AG$59)</f>
        <v>51584.343555498868</v>
      </c>
      <c r="AI61">
        <f t="shared" ref="AI61:AI64" si="28">(AO31-AN31)/(AI$59-AH$59)</f>
        <v>51584.343555603176</v>
      </c>
      <c r="AJ61">
        <f t="shared" ref="AJ61:AJ64" si="29">(AP31-AO31)/(AJ$59-AI$59)</f>
        <v>-59684.364444401115</v>
      </c>
      <c r="AK61">
        <f t="shared" ref="AK61:AK64" si="30">(AQ31-AP31)/(AK$59-AJ$59)</f>
        <v>-59684.364444501698</v>
      </c>
      <c r="AL61">
        <f t="shared" ref="AL61:AL64" si="31">(AR31-AQ31)/(AL$59-AK$59)</f>
        <v>-59684.364444449544</v>
      </c>
      <c r="AM61">
        <f t="shared" ref="AM61:AM64" si="32">(AS31-AR31)/(AM$59-AL$59)</f>
        <v>-59684.364444433399</v>
      </c>
      <c r="AN61">
        <f t="shared" ref="AN61:AN64" si="33">(AT31-AS31)/(AN$59-AM$59)</f>
        <v>-59684.36444443986</v>
      </c>
      <c r="AO61">
        <f t="shared" ref="AO61:AO64" si="34">(AU31-AT31)/(AO$59-AN$59)</f>
        <v>-59684.364444459978</v>
      </c>
      <c r="AP61">
        <f t="shared" ref="AP61:AP64" si="35">(AV31-AU31)/(AP$59-AO$59)</f>
        <v>-59684.36444443986</v>
      </c>
      <c r="AQ61" s="12" t="s">
        <v>33</v>
      </c>
      <c r="AR61" t="s">
        <v>16</v>
      </c>
      <c r="AT61">
        <f t="shared" ref="AT61:AT64" si="36">(AL36-AK36)/(AT$59-AS$59)</f>
        <v>48770.652088874951</v>
      </c>
      <c r="AU61">
        <f t="shared" ref="AU61:AU64" si="37">(AM36-AL36)/(AU$59-AT$59)</f>
        <v>48770.652088899165</v>
      </c>
      <c r="AV61">
        <f t="shared" ref="AV61:AV64" si="38">(AN36-AM36)/(AV$59-AU$59)</f>
        <v>48770.652088899165</v>
      </c>
      <c r="AW61">
        <f t="shared" ref="AW61:AW64" si="39">(AO36-AN36)/(AW$59-AV$59)</f>
        <v>48770.652088902891</v>
      </c>
      <c r="AX61">
        <f t="shared" ref="AX61:AX64" si="40">(AP36-AO36)/(AX$59-AW$59)</f>
        <v>-58661.203911099583</v>
      </c>
      <c r="AY61">
        <f t="shared" ref="AY61:AY64" si="41">(AQ36-AP36)/(AY$59-AX$59)</f>
        <v>-58661.203911200166</v>
      </c>
      <c r="AZ61">
        <f t="shared" ref="AZ61:AZ64" si="42">(AR36-AQ36)/(AZ$59-AY$59)</f>
        <v>-58661.203911101446</v>
      </c>
      <c r="BA61">
        <f t="shared" ref="BA61:BA64" si="43">(AS36-AR36)/(BA$59-AZ$59)</f>
        <v>-58661.203911099583</v>
      </c>
      <c r="BB61">
        <f t="shared" ref="BB61:BB64" si="44">(AT36-AS36)/(BB$59-BA$59)</f>
        <v>-58661.203911119701</v>
      </c>
      <c r="BC61">
        <f t="shared" ref="BC61:BC64" si="45">(AU36-AT36)/(BC$59-BB$59)</f>
        <v>-58661.203911100325</v>
      </c>
      <c r="BD61">
        <f t="shared" ref="BD61:BD64" si="46">(AV36-AU36)/(BD$59-BC$59)</f>
        <v>-58661.203911119701</v>
      </c>
      <c r="BK61" s="11"/>
      <c r="BL61" s="11"/>
    </row>
    <row r="62" spans="1:64" ht="15.6" x14ac:dyDescent="0.6">
      <c r="A62" s="12" t="s">
        <v>34</v>
      </c>
      <c r="B62" t="s">
        <v>17</v>
      </c>
      <c r="D62">
        <f t="shared" ref="D62:D64" si="47">(AL22-AK22)/(D$59-C$59)</f>
        <v>60025.417955550365</v>
      </c>
      <c r="E62">
        <f t="shared" si="4"/>
        <v>60025.417955549434</v>
      </c>
      <c r="F62">
        <f t="shared" si="5"/>
        <v>60025.417955599725</v>
      </c>
      <c r="G62">
        <f t="shared" si="6"/>
        <v>60025.417955502868</v>
      </c>
      <c r="H62">
        <f t="shared" si="7"/>
        <v>-62753.84604440257</v>
      </c>
      <c r="I62">
        <f t="shared" si="8"/>
        <v>-62753.846044398844</v>
      </c>
      <c r="J62">
        <f t="shared" si="9"/>
        <v>-62753.846044449136</v>
      </c>
      <c r="K62">
        <f t="shared" si="10"/>
        <v>-62753.846044467144</v>
      </c>
      <c r="L62">
        <f t="shared" si="11"/>
        <v>-62753.846044439822</v>
      </c>
      <c r="M62">
        <f t="shared" si="12"/>
        <v>-62753.846044440565</v>
      </c>
      <c r="N62">
        <f t="shared" si="13"/>
        <v>-62753.846044439822</v>
      </c>
      <c r="O62" s="12" t="s">
        <v>34</v>
      </c>
      <c r="P62" t="s">
        <v>17</v>
      </c>
      <c r="R62">
        <f t="shared" si="14"/>
        <v>54398.035022225231</v>
      </c>
      <c r="S62">
        <f t="shared" si="15"/>
        <v>54398.035022201017</v>
      </c>
      <c r="T62">
        <f t="shared" si="16"/>
        <v>54398.035022299737</v>
      </c>
      <c r="U62">
        <f t="shared" si="17"/>
        <v>54398.035022199154</v>
      </c>
      <c r="V62">
        <f t="shared" si="18"/>
        <v>-60707.524977799505</v>
      </c>
      <c r="W62">
        <f t="shared" si="19"/>
        <v>-60707.524977799505</v>
      </c>
      <c r="X62">
        <f t="shared" si="20"/>
        <v>-60707.524977751076</v>
      </c>
      <c r="Y62">
        <f t="shared" si="21"/>
        <v>-60707.524977799505</v>
      </c>
      <c r="Z62">
        <f t="shared" si="22"/>
        <v>-60707.524977760018</v>
      </c>
      <c r="AA62">
        <f t="shared" si="23"/>
        <v>-60707.524977780136</v>
      </c>
      <c r="AB62">
        <f t="shared" si="24"/>
        <v>-60707.524977780136</v>
      </c>
      <c r="AC62" s="12" t="s">
        <v>34</v>
      </c>
      <c r="AD62" t="s">
        <v>17</v>
      </c>
      <c r="AF62">
        <f t="shared" si="25"/>
        <v>51584.343555550091</v>
      </c>
      <c r="AG62">
        <f t="shared" si="26"/>
        <v>51584.343555551022</v>
      </c>
      <c r="AH62">
        <f t="shared" si="27"/>
        <v>51584.343555599451</v>
      </c>
      <c r="AI62">
        <f t="shared" si="28"/>
        <v>51584.343555599451</v>
      </c>
      <c r="AJ62">
        <f t="shared" si="29"/>
        <v>-59684.364444497973</v>
      </c>
      <c r="AK62">
        <f t="shared" si="30"/>
        <v>-59684.364444401115</v>
      </c>
      <c r="AL62">
        <f t="shared" si="31"/>
        <v>-59684.364444449544</v>
      </c>
      <c r="AM62">
        <f t="shared" si="32"/>
        <v>-59684.364444466926</v>
      </c>
      <c r="AN62">
        <f t="shared" si="33"/>
        <v>-59684.36444443986</v>
      </c>
      <c r="AO62">
        <f t="shared" si="34"/>
        <v>-59684.364444440602</v>
      </c>
      <c r="AP62">
        <f t="shared" si="35"/>
        <v>-59684.36444443986</v>
      </c>
      <c r="AQ62" s="12" t="s">
        <v>34</v>
      </c>
      <c r="AR62" t="s">
        <v>17</v>
      </c>
      <c r="AT62">
        <f t="shared" si="36"/>
        <v>48770.652088900097</v>
      </c>
      <c r="AU62">
        <f t="shared" si="37"/>
        <v>48770.652088850737</v>
      </c>
      <c r="AV62">
        <f t="shared" si="38"/>
        <v>48770.652088899165</v>
      </c>
      <c r="AW62">
        <f t="shared" si="39"/>
        <v>48770.652088899165</v>
      </c>
      <c r="AX62">
        <f t="shared" si="40"/>
        <v>-58661.203911099583</v>
      </c>
      <c r="AY62">
        <f t="shared" si="41"/>
        <v>-58661.203911099583</v>
      </c>
      <c r="AZ62">
        <f t="shared" si="42"/>
        <v>-58661.203911099583</v>
      </c>
      <c r="BA62">
        <f t="shared" si="43"/>
        <v>-58661.203911133111</v>
      </c>
      <c r="BB62">
        <f t="shared" si="44"/>
        <v>-58661.203911100325</v>
      </c>
      <c r="BC62">
        <f t="shared" si="45"/>
        <v>-58661.203911119701</v>
      </c>
      <c r="BD62">
        <f t="shared" si="46"/>
        <v>-58661.203911100325</v>
      </c>
      <c r="BK62" s="11"/>
      <c r="BL62" s="11"/>
    </row>
    <row r="63" spans="1:64" ht="15.6" x14ac:dyDescent="0.6">
      <c r="A63" s="12" t="s">
        <v>35</v>
      </c>
      <c r="B63" t="s">
        <v>18</v>
      </c>
      <c r="D63">
        <f t="shared" si="47"/>
        <v>60025.417955550365</v>
      </c>
      <c r="E63">
        <f t="shared" si="4"/>
        <v>60025.417955549434</v>
      </c>
      <c r="F63">
        <f t="shared" si="5"/>
        <v>60025.417955599725</v>
      </c>
      <c r="G63">
        <f t="shared" si="6"/>
        <v>60025.417955499142</v>
      </c>
      <c r="H63">
        <f t="shared" si="7"/>
        <v>-62753.846044398844</v>
      </c>
      <c r="I63">
        <f t="shared" si="8"/>
        <v>-62753.846044499427</v>
      </c>
      <c r="J63">
        <f t="shared" si="9"/>
        <v>-62753.846044450998</v>
      </c>
      <c r="K63">
        <f t="shared" si="10"/>
        <v>-62753.846044433616</v>
      </c>
      <c r="L63">
        <f t="shared" si="11"/>
        <v>-62753.846044439822</v>
      </c>
      <c r="M63">
        <f t="shared" si="12"/>
        <v>-62753.846044439822</v>
      </c>
      <c r="N63">
        <f t="shared" si="13"/>
        <v>-62753.84604445994</v>
      </c>
      <c r="O63" s="12" t="s">
        <v>35</v>
      </c>
      <c r="P63" t="s">
        <v>18</v>
      </c>
      <c r="R63">
        <f t="shared" si="14"/>
        <v>54398.035022225231</v>
      </c>
      <c r="S63">
        <f t="shared" si="15"/>
        <v>54398.035022199154</v>
      </c>
      <c r="T63">
        <f t="shared" si="16"/>
        <v>54398.035022199154</v>
      </c>
      <c r="U63">
        <f t="shared" si="17"/>
        <v>54398.035022202879</v>
      </c>
      <c r="V63">
        <f t="shared" si="18"/>
        <v>-60707.524977702647</v>
      </c>
      <c r="W63">
        <f t="shared" si="19"/>
        <v>-60707.524977799505</v>
      </c>
      <c r="X63">
        <f t="shared" si="20"/>
        <v>-60707.524977799505</v>
      </c>
      <c r="Y63">
        <f t="shared" si="21"/>
        <v>-60707.524977767222</v>
      </c>
      <c r="Z63">
        <f t="shared" si="22"/>
        <v>-60707.524977779387</v>
      </c>
      <c r="AA63">
        <f t="shared" si="23"/>
        <v>-60707.524977780136</v>
      </c>
      <c r="AB63">
        <f t="shared" si="24"/>
        <v>-60707.524977780136</v>
      </c>
      <c r="AC63" s="12" t="s">
        <v>35</v>
      </c>
      <c r="AD63" t="s">
        <v>18</v>
      </c>
      <c r="AF63">
        <f t="shared" si="25"/>
        <v>51584.343555550091</v>
      </c>
      <c r="AG63">
        <f t="shared" si="26"/>
        <v>51584.34355554916</v>
      </c>
      <c r="AH63">
        <f t="shared" si="27"/>
        <v>51584.343555599451</v>
      </c>
      <c r="AI63">
        <f t="shared" si="28"/>
        <v>51584.343555502594</v>
      </c>
      <c r="AJ63">
        <f t="shared" si="29"/>
        <v>-59684.364444401115</v>
      </c>
      <c r="AK63">
        <f t="shared" si="30"/>
        <v>-59684.364444501698</v>
      </c>
      <c r="AL63">
        <f t="shared" si="31"/>
        <v>-59684.364444449544</v>
      </c>
      <c r="AM63">
        <f t="shared" si="32"/>
        <v>-59684.364444433399</v>
      </c>
      <c r="AN63">
        <f t="shared" si="33"/>
        <v>-59684.36444443986</v>
      </c>
      <c r="AO63">
        <f t="shared" si="34"/>
        <v>-59684.36444443986</v>
      </c>
      <c r="AP63">
        <f t="shared" si="35"/>
        <v>-59684.364444459978</v>
      </c>
      <c r="AQ63" s="12" t="s">
        <v>35</v>
      </c>
      <c r="AR63" t="s">
        <v>18</v>
      </c>
      <c r="AT63">
        <f t="shared" si="36"/>
        <v>48770.652088874951</v>
      </c>
      <c r="AU63">
        <f t="shared" si="37"/>
        <v>48770.652088899165</v>
      </c>
      <c r="AV63">
        <f t="shared" si="38"/>
        <v>48770.652088902891</v>
      </c>
      <c r="AW63">
        <f t="shared" si="39"/>
        <v>48770.652088899165</v>
      </c>
      <c r="AX63">
        <f t="shared" si="40"/>
        <v>-58661.203911099583</v>
      </c>
      <c r="AY63">
        <f t="shared" si="41"/>
        <v>-58661.203911099583</v>
      </c>
      <c r="AZ63">
        <f t="shared" si="42"/>
        <v>-58661.203911149874</v>
      </c>
      <c r="BA63">
        <f t="shared" si="43"/>
        <v>-58661.203911100827</v>
      </c>
      <c r="BB63">
        <f t="shared" si="44"/>
        <v>-58661.203911119701</v>
      </c>
      <c r="BC63">
        <f t="shared" si="45"/>
        <v>-58661.203911100325</v>
      </c>
      <c r="BD63">
        <f t="shared" si="46"/>
        <v>-58661.203911119701</v>
      </c>
      <c r="BK63" s="11"/>
      <c r="BL63" s="11"/>
    </row>
    <row r="64" spans="1:64" ht="15.6" x14ac:dyDescent="0.6">
      <c r="A64" s="12" t="s">
        <v>36</v>
      </c>
      <c r="B64" t="s">
        <v>19</v>
      </c>
      <c r="D64">
        <f t="shared" si="47"/>
        <v>60025.417955549434</v>
      </c>
      <c r="E64">
        <f t="shared" si="4"/>
        <v>60025.417955599725</v>
      </c>
      <c r="F64">
        <f t="shared" si="5"/>
        <v>60025.417955502868</v>
      </c>
      <c r="G64">
        <f t="shared" si="6"/>
        <v>60025.417955599725</v>
      </c>
      <c r="H64">
        <f t="shared" si="7"/>
        <v>-62753.846044503152</v>
      </c>
      <c r="I64">
        <f t="shared" si="8"/>
        <v>-62753.846044398844</v>
      </c>
      <c r="J64">
        <f t="shared" si="9"/>
        <v>-62753.846044449136</v>
      </c>
      <c r="K64">
        <f t="shared" si="10"/>
        <v>-62753.846044467144</v>
      </c>
      <c r="L64">
        <f t="shared" si="11"/>
        <v>-62753.846044439822</v>
      </c>
      <c r="M64">
        <f t="shared" si="12"/>
        <v>-62753.846044439822</v>
      </c>
      <c r="N64">
        <f t="shared" si="13"/>
        <v>-62753.846044440565</v>
      </c>
      <c r="O64" s="12" t="s">
        <v>36</v>
      </c>
      <c r="P64" t="s">
        <v>19</v>
      </c>
      <c r="R64">
        <f t="shared" si="14"/>
        <v>54398.0350222243</v>
      </c>
      <c r="S64">
        <f t="shared" si="15"/>
        <v>54398.035022201017</v>
      </c>
      <c r="T64">
        <f t="shared" si="16"/>
        <v>54398.035022299737</v>
      </c>
      <c r="U64">
        <f t="shared" si="17"/>
        <v>54398.035022199154</v>
      </c>
      <c r="V64">
        <f t="shared" si="18"/>
        <v>-60707.524977799505</v>
      </c>
      <c r="W64">
        <f t="shared" si="19"/>
        <v>-60707.524977799505</v>
      </c>
      <c r="X64">
        <f t="shared" si="20"/>
        <v>-60707.524977751076</v>
      </c>
      <c r="Y64">
        <f t="shared" si="21"/>
        <v>-60707.524977799505</v>
      </c>
      <c r="Z64">
        <f t="shared" si="22"/>
        <v>-60707.524977760018</v>
      </c>
      <c r="AA64">
        <f t="shared" si="23"/>
        <v>-60707.524977780136</v>
      </c>
      <c r="AB64">
        <f t="shared" si="24"/>
        <v>-60707.524977780136</v>
      </c>
      <c r="AC64" s="12" t="s">
        <v>36</v>
      </c>
      <c r="AD64" t="s">
        <v>19</v>
      </c>
      <c r="AF64">
        <f t="shared" si="25"/>
        <v>51584.34355554916</v>
      </c>
      <c r="AG64">
        <f t="shared" si="26"/>
        <v>51584.343555551022</v>
      </c>
      <c r="AH64">
        <f t="shared" si="27"/>
        <v>51584.343555599451</v>
      </c>
      <c r="AI64">
        <f t="shared" si="28"/>
        <v>51584.343555599451</v>
      </c>
      <c r="AJ64">
        <f t="shared" si="29"/>
        <v>-59684.364444497973</v>
      </c>
      <c r="AK64">
        <f t="shared" si="30"/>
        <v>-59684.364444401115</v>
      </c>
      <c r="AL64">
        <f t="shared" si="31"/>
        <v>-59684.364444449544</v>
      </c>
      <c r="AM64">
        <f t="shared" si="32"/>
        <v>-59684.364444466926</v>
      </c>
      <c r="AN64">
        <f t="shared" si="33"/>
        <v>-59684.36444443986</v>
      </c>
      <c r="AO64">
        <f t="shared" si="34"/>
        <v>-59684.36444443986</v>
      </c>
      <c r="AP64">
        <f t="shared" si="35"/>
        <v>-59684.364444440602</v>
      </c>
      <c r="AQ64" s="12" t="s">
        <v>36</v>
      </c>
      <c r="AR64" t="s">
        <v>19</v>
      </c>
      <c r="AT64">
        <f t="shared" si="36"/>
        <v>48770.652088899165</v>
      </c>
      <c r="AU64">
        <f t="shared" si="37"/>
        <v>48770.652088901028</v>
      </c>
      <c r="AV64">
        <f t="shared" si="38"/>
        <v>48770.652088798583</v>
      </c>
      <c r="AW64">
        <f t="shared" si="39"/>
        <v>48770.652088902891</v>
      </c>
      <c r="AX64">
        <f t="shared" si="40"/>
        <v>-58661.203911103308</v>
      </c>
      <c r="AY64">
        <f t="shared" si="41"/>
        <v>-58661.203911099583</v>
      </c>
      <c r="AZ64">
        <f t="shared" si="42"/>
        <v>-58661.203911099583</v>
      </c>
      <c r="BA64">
        <f t="shared" si="43"/>
        <v>-58661.203911133111</v>
      </c>
      <c r="BB64">
        <f t="shared" si="44"/>
        <v>-58661.203911100325</v>
      </c>
      <c r="BC64">
        <f t="shared" si="45"/>
        <v>-58661.203911119701</v>
      </c>
      <c r="BD64">
        <f t="shared" si="46"/>
        <v>-58661.203911100325</v>
      </c>
      <c r="BK64" s="11"/>
      <c r="BL64" s="11"/>
    </row>
    <row r="65" spans="1:64" x14ac:dyDescent="0.55000000000000004">
      <c r="BK65" s="11"/>
      <c r="BL65" s="11"/>
    </row>
    <row r="66" spans="1:64" x14ac:dyDescent="0.55000000000000004">
      <c r="BK66" s="11"/>
      <c r="BL66" s="11"/>
    </row>
    <row r="67" spans="1:64" ht="15.3" customHeight="1" x14ac:dyDescent="0.7">
      <c r="A67" s="30" t="s">
        <v>69</v>
      </c>
      <c r="B67" s="30"/>
      <c r="C67" s="30"/>
      <c r="D67" s="30"/>
      <c r="E67" s="30"/>
      <c r="F67" s="30"/>
      <c r="G67" s="30"/>
      <c r="H67" s="30"/>
      <c r="I67" s="30"/>
      <c r="J67" s="30"/>
      <c r="K67" s="30"/>
      <c r="L67" s="30"/>
      <c r="M67" s="30"/>
      <c r="N67" s="30"/>
      <c r="O67" s="30"/>
      <c r="P67" s="30"/>
      <c r="Q67" s="30"/>
      <c r="R67" s="30"/>
      <c r="S67" s="30"/>
      <c r="T67" s="30"/>
      <c r="U67" s="30"/>
      <c r="V67" s="21"/>
      <c r="W67" s="21"/>
      <c r="X67" s="21"/>
      <c r="Y67" s="21"/>
      <c r="Z67" s="21"/>
      <c r="AA67" s="21"/>
      <c r="AB67" s="21"/>
      <c r="AC67" s="21"/>
      <c r="AD67" s="21"/>
      <c r="AE67" s="21"/>
      <c r="AF67" s="21"/>
      <c r="AG67" s="21"/>
      <c r="AH67" s="21"/>
      <c r="AI67" s="21"/>
      <c r="AJ67" s="21"/>
      <c r="AK67" s="21"/>
      <c r="AL67" s="21"/>
      <c r="AM67" s="21"/>
      <c r="AN67" s="21"/>
      <c r="AO67" s="21"/>
      <c r="AP67" s="21"/>
      <c r="AQ67" s="21"/>
      <c r="AR67" s="21"/>
      <c r="AS67" s="21"/>
      <c r="AT67" s="21"/>
      <c r="AU67" s="21"/>
      <c r="AV67" s="21"/>
      <c r="BK67" s="11"/>
      <c r="BL67" s="11"/>
    </row>
    <row r="68" spans="1:64" ht="15.6" x14ac:dyDescent="0.6">
      <c r="A68" s="31" t="s">
        <v>70</v>
      </c>
      <c r="B68" s="31"/>
      <c r="C68" s="31"/>
      <c r="D68" s="31"/>
      <c r="E68" s="31"/>
      <c r="F68" s="31"/>
      <c r="G68" s="31"/>
      <c r="H68" s="32" t="s">
        <v>71</v>
      </c>
      <c r="I68" s="32"/>
      <c r="J68" s="32"/>
      <c r="K68" s="32"/>
      <c r="L68" s="32"/>
      <c r="M68" s="32"/>
      <c r="N68" s="32"/>
      <c r="O68" s="33" t="s">
        <v>72</v>
      </c>
      <c r="P68" s="33"/>
      <c r="Q68" s="33"/>
      <c r="R68" s="33"/>
      <c r="S68" s="33"/>
      <c r="T68" s="33"/>
      <c r="U68" s="33"/>
      <c r="V68" s="34" t="s">
        <v>73</v>
      </c>
      <c r="W68" s="34"/>
      <c r="X68" s="34"/>
      <c r="Y68" s="34"/>
      <c r="Z68" s="34"/>
      <c r="AA68" s="34"/>
      <c r="AB68" s="34"/>
      <c r="BK68" s="11"/>
      <c r="BL68" s="11"/>
    </row>
    <row r="69" spans="1:64" x14ac:dyDescent="0.55000000000000004">
      <c r="C69" t="s">
        <v>32</v>
      </c>
      <c r="D69" t="s">
        <v>33</v>
      </c>
      <c r="E69" t="s">
        <v>34</v>
      </c>
      <c r="F69" t="s">
        <v>35</v>
      </c>
      <c r="G69" t="s">
        <v>36</v>
      </c>
      <c r="J69" t="s">
        <v>32</v>
      </c>
      <c r="K69" t="s">
        <v>33</v>
      </c>
      <c r="L69" t="s">
        <v>34</v>
      </c>
      <c r="M69" t="s">
        <v>35</v>
      </c>
      <c r="N69" t="s">
        <v>36</v>
      </c>
      <c r="Q69" t="s">
        <v>32</v>
      </c>
      <c r="R69" t="s">
        <v>33</v>
      </c>
      <c r="S69" t="s">
        <v>34</v>
      </c>
      <c r="T69" t="s">
        <v>35</v>
      </c>
      <c r="U69" t="s">
        <v>36</v>
      </c>
      <c r="X69" t="s">
        <v>32</v>
      </c>
      <c r="Y69" t="s">
        <v>33</v>
      </c>
      <c r="Z69" t="s">
        <v>34</v>
      </c>
      <c r="AA69" t="s">
        <v>35</v>
      </c>
      <c r="AB69" t="s">
        <v>36</v>
      </c>
      <c r="BK69" s="11"/>
      <c r="BL69" s="11"/>
    </row>
    <row r="70" spans="1:64" x14ac:dyDescent="0.55000000000000004">
      <c r="A70" t="s">
        <v>30</v>
      </c>
      <c r="B70" t="s">
        <v>31</v>
      </c>
      <c r="C70" t="s">
        <v>4</v>
      </c>
      <c r="D70" t="s">
        <v>16</v>
      </c>
      <c r="E70" t="s">
        <v>17</v>
      </c>
      <c r="F70" t="s">
        <v>18</v>
      </c>
      <c r="G70" t="s">
        <v>19</v>
      </c>
      <c r="H70" t="s">
        <v>30</v>
      </c>
      <c r="I70" t="s">
        <v>31</v>
      </c>
      <c r="J70" t="s">
        <v>4</v>
      </c>
      <c r="K70" t="s">
        <v>16</v>
      </c>
      <c r="L70" t="s">
        <v>17</v>
      </c>
      <c r="M70" t="s">
        <v>18</v>
      </c>
      <c r="N70" t="s">
        <v>19</v>
      </c>
      <c r="O70" t="s">
        <v>30</v>
      </c>
      <c r="P70" t="s">
        <v>31</v>
      </c>
      <c r="Q70" t="s">
        <v>4</v>
      </c>
      <c r="R70" t="s">
        <v>16</v>
      </c>
      <c r="S70" t="s">
        <v>17</v>
      </c>
      <c r="T70" t="s">
        <v>18</v>
      </c>
      <c r="U70" t="s">
        <v>19</v>
      </c>
      <c r="V70" t="s">
        <v>30</v>
      </c>
      <c r="W70" t="s">
        <v>31</v>
      </c>
      <c r="X70" t="s">
        <v>4</v>
      </c>
      <c r="Y70" t="s">
        <v>16</v>
      </c>
      <c r="Z70" t="s">
        <v>17</v>
      </c>
      <c r="AA70" t="s">
        <v>18</v>
      </c>
      <c r="AB70" t="s">
        <v>19</v>
      </c>
      <c r="BK70" s="11"/>
      <c r="BL70" s="11"/>
    </row>
    <row r="71" spans="1:64" x14ac:dyDescent="0.55000000000000004">
      <c r="A71" t="s">
        <v>5</v>
      </c>
      <c r="B71">
        <f>C5-J5</f>
        <v>0</v>
      </c>
      <c r="C71">
        <f t="shared" ref="C71:G82" si="48">(C5-J5)*1000000</f>
        <v>0</v>
      </c>
      <c r="D71">
        <f t="shared" si="48"/>
        <v>0</v>
      </c>
      <c r="E71">
        <f t="shared" si="48"/>
        <v>0</v>
      </c>
      <c r="F71">
        <f t="shared" si="48"/>
        <v>0</v>
      </c>
      <c r="G71">
        <f t="shared" si="48"/>
        <v>0</v>
      </c>
      <c r="H71" t="s">
        <v>5</v>
      </c>
      <c r="I71">
        <v>0</v>
      </c>
      <c r="J71">
        <f t="shared" ref="J71:N82" si="49">(J5-Q5)*1000000</f>
        <v>0</v>
      </c>
      <c r="K71">
        <f t="shared" si="49"/>
        <v>0</v>
      </c>
      <c r="L71">
        <f t="shared" si="49"/>
        <v>0</v>
      </c>
      <c r="M71">
        <f t="shared" si="49"/>
        <v>0</v>
      </c>
      <c r="N71">
        <f t="shared" si="49"/>
        <v>0</v>
      </c>
      <c r="O71" t="s">
        <v>5</v>
      </c>
      <c r="P71">
        <v>0</v>
      </c>
      <c r="Q71">
        <f t="shared" ref="Q71:U82" si="50">(Q5-X5)*1000000</f>
        <v>0</v>
      </c>
      <c r="R71">
        <f t="shared" si="50"/>
        <v>0</v>
      </c>
      <c r="S71">
        <f t="shared" si="50"/>
        <v>0</v>
      </c>
      <c r="T71">
        <f t="shared" si="50"/>
        <v>0</v>
      </c>
      <c r="U71">
        <f t="shared" si="50"/>
        <v>0</v>
      </c>
      <c r="V71" t="s">
        <v>5</v>
      </c>
      <c r="W71">
        <v>0</v>
      </c>
      <c r="X71">
        <f t="shared" ref="X71:AB82" si="51">(C5-X5)*1000000</f>
        <v>0</v>
      </c>
      <c r="Y71">
        <f t="shared" si="51"/>
        <v>0</v>
      </c>
      <c r="Z71">
        <f t="shared" si="51"/>
        <v>0</v>
      </c>
      <c r="AA71">
        <f t="shared" si="51"/>
        <v>0</v>
      </c>
      <c r="AB71">
        <f t="shared" si="51"/>
        <v>0</v>
      </c>
      <c r="BK71" s="11"/>
      <c r="BL71" s="11"/>
    </row>
    <row r="72" spans="1:64" x14ac:dyDescent="0.55000000000000004">
      <c r="A72" t="s">
        <v>6</v>
      </c>
      <c r="B72">
        <v>4</v>
      </c>
      <c r="C72">
        <f t="shared" si="48"/>
        <v>38958.804923101554</v>
      </c>
      <c r="D72">
        <f t="shared" si="48"/>
        <v>22509.531733394539</v>
      </c>
      <c r="E72">
        <f t="shared" si="48"/>
        <v>22509.531733302167</v>
      </c>
      <c r="F72">
        <f t="shared" si="48"/>
        <v>22509.531733302167</v>
      </c>
      <c r="G72">
        <f t="shared" si="48"/>
        <v>22509.531733298616</v>
      </c>
      <c r="H72" t="s">
        <v>6</v>
      </c>
      <c r="I72">
        <v>4</v>
      </c>
      <c r="J72">
        <f t="shared" si="49"/>
        <v>19479.402461598736</v>
      </c>
      <c r="K72">
        <f t="shared" si="49"/>
        <v>11254.76586659957</v>
      </c>
      <c r="L72">
        <f t="shared" si="49"/>
        <v>11254.765866699046</v>
      </c>
      <c r="M72">
        <f t="shared" si="49"/>
        <v>11254.765866699046</v>
      </c>
      <c r="N72">
        <f t="shared" si="49"/>
        <v>11254.765866702599</v>
      </c>
      <c r="O72" t="s">
        <v>6</v>
      </c>
      <c r="P72">
        <v>4</v>
      </c>
      <c r="Q72">
        <f t="shared" si="50"/>
        <v>19479.402461502814</v>
      </c>
      <c r="R72">
        <f t="shared" si="50"/>
        <v>11254.765866702599</v>
      </c>
      <c r="S72">
        <f t="shared" si="50"/>
        <v>11254.76586659957</v>
      </c>
      <c r="T72">
        <f t="shared" si="50"/>
        <v>11254.765866702599</v>
      </c>
      <c r="U72">
        <f t="shared" si="50"/>
        <v>11254.76586659957</v>
      </c>
      <c r="V72" t="s">
        <v>6</v>
      </c>
      <c r="W72">
        <v>4</v>
      </c>
      <c r="X72">
        <f t="shared" si="51"/>
        <v>77917.609846203108</v>
      </c>
      <c r="Y72">
        <f t="shared" si="51"/>
        <v>45019.063466696709</v>
      </c>
      <c r="Z72">
        <f t="shared" si="51"/>
        <v>45019.063466600783</v>
      </c>
      <c r="AA72">
        <f t="shared" si="51"/>
        <v>45019.06346670381</v>
      </c>
      <c r="AB72">
        <f t="shared" si="51"/>
        <v>45019.063466600783</v>
      </c>
      <c r="BK72" s="11"/>
      <c r="BL72" s="11"/>
    </row>
    <row r="73" spans="1:64" x14ac:dyDescent="0.55000000000000004">
      <c r="A73" t="s">
        <v>7</v>
      </c>
      <c r="B73">
        <v>6</v>
      </c>
      <c r="C73">
        <f t="shared" si="48"/>
        <v>63308.058000000499</v>
      </c>
      <c r="D73">
        <f t="shared" si="48"/>
        <v>33764.297600001213</v>
      </c>
      <c r="E73">
        <f t="shared" si="48"/>
        <v>33764.297599997662</v>
      </c>
      <c r="F73">
        <f t="shared" si="48"/>
        <v>33764.297600001213</v>
      </c>
      <c r="G73">
        <f t="shared" si="48"/>
        <v>33764.297600097139</v>
      </c>
      <c r="H73" t="s">
        <v>7</v>
      </c>
      <c r="I73">
        <v>6</v>
      </c>
      <c r="J73">
        <f t="shared" si="49"/>
        <v>31654.028999998474</v>
      </c>
      <c r="K73">
        <f t="shared" si="49"/>
        <v>16882.148800000607</v>
      </c>
      <c r="L73">
        <f t="shared" si="49"/>
        <v>16882.148800000607</v>
      </c>
      <c r="M73">
        <f t="shared" si="49"/>
        <v>16882.148800000607</v>
      </c>
      <c r="N73">
        <f t="shared" si="49"/>
        <v>16882.148800000607</v>
      </c>
      <c r="O73" t="s">
        <v>7</v>
      </c>
      <c r="P73">
        <v>6</v>
      </c>
      <c r="Q73">
        <f t="shared" si="50"/>
        <v>31654.029000002025</v>
      </c>
      <c r="R73">
        <f t="shared" si="50"/>
        <v>16882.148800000607</v>
      </c>
      <c r="S73">
        <f t="shared" si="50"/>
        <v>16882.148800000607</v>
      </c>
      <c r="T73">
        <f t="shared" si="50"/>
        <v>16882.148800000607</v>
      </c>
      <c r="U73">
        <f t="shared" si="50"/>
        <v>16882.14879990113</v>
      </c>
      <c r="V73" t="s">
        <v>7</v>
      </c>
      <c r="W73">
        <v>6</v>
      </c>
      <c r="X73">
        <f t="shared" si="51"/>
        <v>126616.116000001</v>
      </c>
      <c r="Y73">
        <f t="shared" si="51"/>
        <v>67528.595200002426</v>
      </c>
      <c r="Z73">
        <f t="shared" si="51"/>
        <v>67528.595199998876</v>
      </c>
      <c r="AA73">
        <f t="shared" si="51"/>
        <v>67528.595200002426</v>
      </c>
      <c r="AB73">
        <f t="shared" si="51"/>
        <v>67528.595199998876</v>
      </c>
      <c r="BK73" s="11"/>
      <c r="BL73" s="11"/>
    </row>
    <row r="74" spans="1:64" x14ac:dyDescent="0.55000000000000004">
      <c r="A74" t="s">
        <v>8</v>
      </c>
      <c r="B74">
        <v>7</v>
      </c>
      <c r="C74">
        <f t="shared" si="48"/>
        <v>77070.679304299003</v>
      </c>
      <c r="D74">
        <f t="shared" si="48"/>
        <v>39391.680533299223</v>
      </c>
      <c r="E74">
        <f t="shared" si="48"/>
        <v>39391.680533295672</v>
      </c>
      <c r="F74">
        <f t="shared" si="48"/>
        <v>39391.68053340225</v>
      </c>
      <c r="G74">
        <f t="shared" si="48"/>
        <v>39391.680533302773</v>
      </c>
      <c r="H74" t="s">
        <v>8</v>
      </c>
      <c r="I74">
        <v>7</v>
      </c>
      <c r="J74">
        <f t="shared" si="49"/>
        <v>38535.339652202791</v>
      </c>
      <c r="K74">
        <f t="shared" si="49"/>
        <v>19695.8402667029</v>
      </c>
      <c r="L74">
        <f t="shared" si="49"/>
        <v>19695.8402667029</v>
      </c>
      <c r="M74">
        <f t="shared" si="49"/>
        <v>19695.840266599873</v>
      </c>
      <c r="N74">
        <f t="shared" si="49"/>
        <v>19695.84026669935</v>
      </c>
      <c r="O74" t="s">
        <v>8</v>
      </c>
      <c r="P74">
        <v>7</v>
      </c>
      <c r="Q74">
        <f t="shared" si="50"/>
        <v>38535.33965219924</v>
      </c>
      <c r="R74">
        <f t="shared" si="50"/>
        <v>19695.840266599873</v>
      </c>
      <c r="S74">
        <f t="shared" si="50"/>
        <v>19695.84026669935</v>
      </c>
      <c r="T74">
        <f t="shared" si="50"/>
        <v>19695.840266695795</v>
      </c>
      <c r="U74">
        <f t="shared" si="50"/>
        <v>19695.8402667029</v>
      </c>
      <c r="V74" t="s">
        <v>8</v>
      </c>
      <c r="W74">
        <v>7</v>
      </c>
      <c r="X74">
        <f t="shared" si="51"/>
        <v>154141.35860870103</v>
      </c>
      <c r="Y74">
        <f t="shared" si="51"/>
        <v>78783.361066601996</v>
      </c>
      <c r="Z74">
        <f t="shared" si="51"/>
        <v>78783.361066697922</v>
      </c>
      <c r="AA74">
        <f t="shared" si="51"/>
        <v>78783.361066697922</v>
      </c>
      <c r="AB74">
        <f t="shared" si="51"/>
        <v>78783.361066705023</v>
      </c>
      <c r="BK74" s="11"/>
      <c r="BL74" s="11"/>
    </row>
    <row r="75" spans="1:64" x14ac:dyDescent="0.55000000000000004">
      <c r="A75" t="s">
        <v>9</v>
      </c>
      <c r="B75">
        <v>8</v>
      </c>
      <c r="C75">
        <f t="shared" si="48"/>
        <v>92084.447999997821</v>
      </c>
      <c r="D75">
        <f t="shared" si="48"/>
        <v>45019.06346670026</v>
      </c>
      <c r="E75">
        <f t="shared" si="48"/>
        <v>45019.063466600783</v>
      </c>
      <c r="F75">
        <f t="shared" si="48"/>
        <v>45019.06346670026</v>
      </c>
      <c r="G75">
        <f t="shared" si="48"/>
        <v>45019.06346670026</v>
      </c>
      <c r="H75" t="s">
        <v>9</v>
      </c>
      <c r="I75">
        <v>8</v>
      </c>
      <c r="J75">
        <f t="shared" si="49"/>
        <v>46042.224000000686</v>
      </c>
      <c r="K75">
        <f t="shared" si="49"/>
        <v>22509.531733298616</v>
      </c>
      <c r="L75">
        <f t="shared" si="49"/>
        <v>22509.531733302167</v>
      </c>
      <c r="M75">
        <f t="shared" si="49"/>
        <v>22509.531733298616</v>
      </c>
      <c r="N75">
        <f t="shared" si="49"/>
        <v>22509.531733302167</v>
      </c>
      <c r="O75" t="s">
        <v>9</v>
      </c>
      <c r="P75">
        <v>8</v>
      </c>
      <c r="Q75">
        <f t="shared" si="50"/>
        <v>46042.224000000686</v>
      </c>
      <c r="R75">
        <f t="shared" si="50"/>
        <v>22509.531733298616</v>
      </c>
      <c r="S75">
        <f t="shared" si="50"/>
        <v>22509.531733401644</v>
      </c>
      <c r="T75">
        <f t="shared" si="50"/>
        <v>22509.531733302167</v>
      </c>
      <c r="U75">
        <f t="shared" si="50"/>
        <v>22509.531733394539</v>
      </c>
      <c r="V75" t="s">
        <v>9</v>
      </c>
      <c r="W75">
        <v>8</v>
      </c>
      <c r="X75">
        <f t="shared" si="51"/>
        <v>184168.89599999919</v>
      </c>
      <c r="Y75">
        <f t="shared" si="51"/>
        <v>90038.126933297492</v>
      </c>
      <c r="Z75">
        <f t="shared" si="51"/>
        <v>90038.126933304593</v>
      </c>
      <c r="AA75">
        <f t="shared" si="51"/>
        <v>90038.126933301042</v>
      </c>
      <c r="AB75">
        <f t="shared" si="51"/>
        <v>90038.126933396969</v>
      </c>
    </row>
    <row r="76" spans="1:64" x14ac:dyDescent="0.55000000000000004">
      <c r="A76" t="s">
        <v>10</v>
      </c>
      <c r="B76">
        <v>9</v>
      </c>
      <c r="C76">
        <f t="shared" si="48"/>
        <v>95921.300000000541</v>
      </c>
      <c r="D76">
        <f t="shared" si="48"/>
        <v>42972.742400003481</v>
      </c>
      <c r="E76">
        <f t="shared" si="48"/>
        <v>42972.742399996379</v>
      </c>
      <c r="F76">
        <f t="shared" si="48"/>
        <v>42972.74239999993</v>
      </c>
      <c r="G76">
        <f t="shared" si="48"/>
        <v>42972.74239999993</v>
      </c>
      <c r="H76" t="s">
        <v>10</v>
      </c>
      <c r="I76">
        <v>9</v>
      </c>
      <c r="J76">
        <f t="shared" si="49"/>
        <v>47960.64999999672</v>
      </c>
      <c r="K76">
        <f t="shared" si="49"/>
        <v>21486.37119999819</v>
      </c>
      <c r="L76">
        <f t="shared" si="49"/>
        <v>21486.37119999819</v>
      </c>
      <c r="M76">
        <f t="shared" si="49"/>
        <v>21486.37119999819</v>
      </c>
      <c r="N76">
        <f t="shared" si="49"/>
        <v>21486.37119999819</v>
      </c>
      <c r="O76" t="s">
        <v>10</v>
      </c>
      <c r="P76">
        <v>9</v>
      </c>
      <c r="Q76">
        <f t="shared" si="50"/>
        <v>47960.650000000271</v>
      </c>
      <c r="R76">
        <f t="shared" si="50"/>
        <v>21486.37119999819</v>
      </c>
      <c r="S76">
        <f t="shared" si="50"/>
        <v>21486.371200005295</v>
      </c>
      <c r="T76">
        <f t="shared" si="50"/>
        <v>21486.37120000174</v>
      </c>
      <c r="U76">
        <f t="shared" si="50"/>
        <v>21486.37120000174</v>
      </c>
      <c r="V76" t="s">
        <v>10</v>
      </c>
      <c r="W76">
        <v>9</v>
      </c>
      <c r="X76">
        <f t="shared" si="51"/>
        <v>191842.59999999753</v>
      </c>
      <c r="Y76">
        <f t="shared" si="51"/>
        <v>85945.48479999986</v>
      </c>
      <c r="Z76">
        <f t="shared" si="51"/>
        <v>85945.48479999986</v>
      </c>
      <c r="AA76">
        <f t="shared" si="51"/>
        <v>85945.48479999986</v>
      </c>
      <c r="AB76">
        <f t="shared" si="51"/>
        <v>85945.48479999986</v>
      </c>
    </row>
    <row r="77" spans="1:64" x14ac:dyDescent="0.55000000000000004">
      <c r="A77" t="s">
        <v>11</v>
      </c>
      <c r="B77">
        <v>10</v>
      </c>
      <c r="C77">
        <f t="shared" si="48"/>
        <v>43997.957472601709</v>
      </c>
      <c r="D77">
        <f t="shared" si="48"/>
        <v>40926.421333299601</v>
      </c>
      <c r="E77">
        <f t="shared" si="48"/>
        <v>40926.421333399077</v>
      </c>
      <c r="F77">
        <f t="shared" si="48"/>
        <v>40926.421333303151</v>
      </c>
      <c r="G77">
        <f t="shared" si="48"/>
        <v>40926.421333395527</v>
      </c>
      <c r="H77" t="s">
        <v>11</v>
      </c>
      <c r="I77">
        <v>10</v>
      </c>
      <c r="J77">
        <f t="shared" si="49"/>
        <v>49879.075999999855</v>
      </c>
      <c r="K77">
        <f t="shared" si="49"/>
        <v>20463.210666701314</v>
      </c>
      <c r="L77">
        <f t="shared" si="49"/>
        <v>20463.210666598286</v>
      </c>
      <c r="M77">
        <f t="shared" si="49"/>
        <v>20463.210666701314</v>
      </c>
      <c r="N77">
        <f t="shared" si="49"/>
        <v>20463.210666601837</v>
      </c>
      <c r="O77" t="s">
        <v>11</v>
      </c>
      <c r="P77">
        <v>10</v>
      </c>
      <c r="Q77">
        <f t="shared" si="50"/>
        <v>49879.075999996305</v>
      </c>
      <c r="R77">
        <f t="shared" si="50"/>
        <v>20463.210666697763</v>
      </c>
      <c r="S77">
        <f t="shared" si="50"/>
        <v>20463.210666701314</v>
      </c>
      <c r="T77">
        <f t="shared" si="50"/>
        <v>20463.210666598286</v>
      </c>
      <c r="U77">
        <f t="shared" si="50"/>
        <v>20463.210666701314</v>
      </c>
      <c r="V77" t="s">
        <v>11</v>
      </c>
      <c r="W77">
        <v>10</v>
      </c>
      <c r="X77">
        <f t="shared" si="51"/>
        <v>143756.10947259786</v>
      </c>
      <c r="Y77">
        <f t="shared" si="51"/>
        <v>81852.842666698678</v>
      </c>
      <c r="Z77">
        <f t="shared" si="51"/>
        <v>81852.842666698678</v>
      </c>
      <c r="AA77">
        <f t="shared" si="51"/>
        <v>81852.842666602752</v>
      </c>
      <c r="AB77">
        <f t="shared" si="51"/>
        <v>81852.842666698678</v>
      </c>
    </row>
    <row r="78" spans="1:64" x14ac:dyDescent="0.55000000000000004">
      <c r="A78" t="s">
        <v>12</v>
      </c>
      <c r="B78">
        <v>12</v>
      </c>
      <c r="C78">
        <f t="shared" si="48"/>
        <v>36833.779199998418</v>
      </c>
      <c r="D78">
        <f t="shared" si="48"/>
        <v>36833.779200001969</v>
      </c>
      <c r="E78">
        <f t="shared" si="48"/>
        <v>36833.779200001969</v>
      </c>
      <c r="F78">
        <f t="shared" si="48"/>
        <v>36833.779199998418</v>
      </c>
      <c r="G78">
        <f t="shared" si="48"/>
        <v>36833.77920000552</v>
      </c>
      <c r="H78" t="s">
        <v>12</v>
      </c>
      <c r="I78">
        <v>12</v>
      </c>
      <c r="J78">
        <f t="shared" si="49"/>
        <v>18416.889600000985</v>
      </c>
      <c r="K78">
        <f t="shared" si="49"/>
        <v>18416.889600000985</v>
      </c>
      <c r="L78">
        <f t="shared" si="49"/>
        <v>18416.889599997434</v>
      </c>
      <c r="M78">
        <f t="shared" si="49"/>
        <v>18416.889600000985</v>
      </c>
      <c r="N78">
        <f t="shared" si="49"/>
        <v>18416.889599997434</v>
      </c>
      <c r="O78" t="s">
        <v>12</v>
      </c>
      <c r="P78">
        <v>12</v>
      </c>
      <c r="Q78">
        <f t="shared" si="50"/>
        <v>18416.889599997434</v>
      </c>
      <c r="R78">
        <f t="shared" si="50"/>
        <v>18416.889600000985</v>
      </c>
      <c r="S78">
        <f t="shared" si="50"/>
        <v>18416.889600000985</v>
      </c>
      <c r="T78">
        <f t="shared" si="50"/>
        <v>18416.889599997434</v>
      </c>
      <c r="U78">
        <f t="shared" si="50"/>
        <v>18416.889600000985</v>
      </c>
      <c r="V78" t="s">
        <v>12</v>
      </c>
      <c r="W78">
        <v>12</v>
      </c>
      <c r="X78">
        <f t="shared" si="51"/>
        <v>73667.558399996837</v>
      </c>
      <c r="Y78">
        <f t="shared" si="51"/>
        <v>73667.558400003938</v>
      </c>
      <c r="Z78">
        <f t="shared" si="51"/>
        <v>73667.558400000387</v>
      </c>
      <c r="AA78">
        <f t="shared" si="51"/>
        <v>73667.558399996837</v>
      </c>
      <c r="AB78">
        <f t="shared" si="51"/>
        <v>73667.558400003938</v>
      </c>
    </row>
    <row r="79" spans="1:64" x14ac:dyDescent="0.55000000000000004">
      <c r="A79" t="s">
        <v>13</v>
      </c>
      <c r="B79">
        <v>15</v>
      </c>
      <c r="C79">
        <f t="shared" si="48"/>
        <v>30694.816000004012</v>
      </c>
      <c r="D79">
        <f t="shared" si="48"/>
        <v>30694.815999996907</v>
      </c>
      <c r="E79">
        <f t="shared" si="48"/>
        <v>30694.816000000457</v>
      </c>
      <c r="F79">
        <f t="shared" si="48"/>
        <v>30694.816000000457</v>
      </c>
      <c r="G79">
        <f t="shared" si="48"/>
        <v>30694.816000000457</v>
      </c>
      <c r="H79" t="s">
        <v>13</v>
      </c>
      <c r="I79">
        <v>15</v>
      </c>
      <c r="J79">
        <f t="shared" si="49"/>
        <v>15347.408000000229</v>
      </c>
      <c r="K79">
        <f t="shared" si="49"/>
        <v>15347.408000000229</v>
      </c>
      <c r="L79">
        <f t="shared" si="49"/>
        <v>15347.408000000229</v>
      </c>
      <c r="M79">
        <f t="shared" si="49"/>
        <v>15347.408000000229</v>
      </c>
      <c r="N79">
        <f t="shared" si="49"/>
        <v>15347.407999996676</v>
      </c>
      <c r="O79" t="s">
        <v>13</v>
      </c>
      <c r="P79">
        <v>15</v>
      </c>
      <c r="Q79">
        <f t="shared" si="50"/>
        <v>15347.407999996676</v>
      </c>
      <c r="R79">
        <f t="shared" si="50"/>
        <v>15347.408000000229</v>
      </c>
      <c r="S79">
        <f t="shared" si="50"/>
        <v>15347.408000000229</v>
      </c>
      <c r="T79">
        <f t="shared" si="50"/>
        <v>15347.408000000229</v>
      </c>
      <c r="U79">
        <f t="shared" si="50"/>
        <v>15347.408000000229</v>
      </c>
      <c r="V79" t="s">
        <v>13</v>
      </c>
      <c r="W79">
        <v>15</v>
      </c>
      <c r="X79">
        <f t="shared" si="51"/>
        <v>61389.632000000915</v>
      </c>
      <c r="Y79">
        <f t="shared" si="51"/>
        <v>61389.631999997364</v>
      </c>
      <c r="Z79">
        <f t="shared" si="51"/>
        <v>61389.632000000915</v>
      </c>
      <c r="AA79">
        <f t="shared" si="51"/>
        <v>61389.632000000915</v>
      </c>
      <c r="AB79">
        <f t="shared" si="51"/>
        <v>61389.631999997364</v>
      </c>
    </row>
    <row r="80" spans="1:64" x14ac:dyDescent="0.55000000000000004">
      <c r="A80" t="s">
        <v>14</v>
      </c>
      <c r="B80">
        <v>20</v>
      </c>
      <c r="C80">
        <f t="shared" si="48"/>
        <v>20463.210666601837</v>
      </c>
      <c r="D80">
        <f t="shared" si="48"/>
        <v>20463.210666701314</v>
      </c>
      <c r="E80">
        <f t="shared" si="48"/>
        <v>20463.210666601837</v>
      </c>
      <c r="F80">
        <f t="shared" si="48"/>
        <v>20463.210666697763</v>
      </c>
      <c r="G80">
        <f t="shared" si="48"/>
        <v>20463.210666598286</v>
      </c>
      <c r="H80" t="s">
        <v>14</v>
      </c>
      <c r="I80">
        <v>20</v>
      </c>
      <c r="J80">
        <f t="shared" si="49"/>
        <v>10231.605333398618</v>
      </c>
      <c r="K80">
        <f t="shared" si="49"/>
        <v>10231.605333295591</v>
      </c>
      <c r="L80">
        <f t="shared" si="49"/>
        <v>10231.605333398618</v>
      </c>
      <c r="M80">
        <f t="shared" si="49"/>
        <v>10231.605333302696</v>
      </c>
      <c r="N80">
        <f t="shared" si="49"/>
        <v>10231.605333402171</v>
      </c>
      <c r="O80" t="s">
        <v>14</v>
      </c>
      <c r="P80">
        <v>20</v>
      </c>
      <c r="Q80">
        <f t="shared" si="50"/>
        <v>10231.605333299143</v>
      </c>
      <c r="R80">
        <f t="shared" si="50"/>
        <v>10231.605333398618</v>
      </c>
      <c r="S80">
        <f t="shared" si="50"/>
        <v>10231.605333302696</v>
      </c>
      <c r="T80">
        <f t="shared" si="50"/>
        <v>10231.605333398618</v>
      </c>
      <c r="U80">
        <f t="shared" si="50"/>
        <v>10231.605333299143</v>
      </c>
      <c r="V80" t="s">
        <v>14</v>
      </c>
      <c r="W80">
        <v>20</v>
      </c>
      <c r="X80">
        <f t="shared" si="51"/>
        <v>40926.421333299601</v>
      </c>
      <c r="Y80">
        <f t="shared" si="51"/>
        <v>40926.421333395527</v>
      </c>
      <c r="Z80">
        <f t="shared" si="51"/>
        <v>40926.421333303151</v>
      </c>
      <c r="AA80">
        <f t="shared" si="51"/>
        <v>40926.421333399077</v>
      </c>
      <c r="AB80">
        <f t="shared" si="51"/>
        <v>40926.421333299601</v>
      </c>
    </row>
    <row r="81" spans="1:28" x14ac:dyDescent="0.55000000000000004">
      <c r="A81" t="s">
        <v>15</v>
      </c>
      <c r="B81">
        <v>25</v>
      </c>
      <c r="C81">
        <f t="shared" si="48"/>
        <v>10231.605333299143</v>
      </c>
      <c r="D81">
        <f t="shared" si="48"/>
        <v>10231.605333299143</v>
      </c>
      <c r="E81">
        <f t="shared" si="48"/>
        <v>10231.605333299143</v>
      </c>
      <c r="F81">
        <f t="shared" si="48"/>
        <v>10231.605333398618</v>
      </c>
      <c r="G81">
        <f t="shared" si="48"/>
        <v>10231.605333302696</v>
      </c>
      <c r="H81" t="s">
        <v>15</v>
      </c>
      <c r="I81">
        <v>25</v>
      </c>
      <c r="J81">
        <f t="shared" si="49"/>
        <v>5115.8026667010854</v>
      </c>
      <c r="K81">
        <f t="shared" si="49"/>
        <v>5115.8026667010854</v>
      </c>
      <c r="L81">
        <f t="shared" si="49"/>
        <v>5115.8026667010854</v>
      </c>
      <c r="M81">
        <f t="shared" si="49"/>
        <v>5115.8026666016103</v>
      </c>
      <c r="N81">
        <f t="shared" si="49"/>
        <v>5115.8026666975329</v>
      </c>
      <c r="O81" t="s">
        <v>15</v>
      </c>
      <c r="P81">
        <v>25</v>
      </c>
      <c r="Q81">
        <f t="shared" si="50"/>
        <v>5115.8026667010854</v>
      </c>
      <c r="R81">
        <f t="shared" si="50"/>
        <v>5115.8026665980569</v>
      </c>
      <c r="S81">
        <f t="shared" si="50"/>
        <v>5115.8026666975329</v>
      </c>
      <c r="T81">
        <f t="shared" si="50"/>
        <v>5115.8026667010854</v>
      </c>
      <c r="U81">
        <f t="shared" si="50"/>
        <v>5115.8026667010854</v>
      </c>
      <c r="V81" t="s">
        <v>15</v>
      </c>
      <c r="W81">
        <v>25</v>
      </c>
      <c r="X81">
        <f t="shared" si="51"/>
        <v>20463.210666701314</v>
      </c>
      <c r="Y81">
        <f t="shared" si="51"/>
        <v>20463.210666598286</v>
      </c>
      <c r="Z81">
        <f t="shared" si="51"/>
        <v>20463.210666697763</v>
      </c>
      <c r="AA81">
        <f t="shared" si="51"/>
        <v>20463.210666701314</v>
      </c>
      <c r="AB81">
        <f t="shared" si="51"/>
        <v>20463.210666701314</v>
      </c>
    </row>
    <row r="82" spans="1:28" x14ac:dyDescent="0.55000000000000004">
      <c r="A82" t="s">
        <v>21</v>
      </c>
      <c r="B82">
        <v>30</v>
      </c>
      <c r="C82">
        <f t="shared" si="48"/>
        <v>0</v>
      </c>
      <c r="D82">
        <f t="shared" si="48"/>
        <v>0</v>
      </c>
      <c r="E82">
        <f t="shared" si="48"/>
        <v>0</v>
      </c>
      <c r="F82">
        <f t="shared" si="48"/>
        <v>0</v>
      </c>
      <c r="G82">
        <f t="shared" si="48"/>
        <v>0</v>
      </c>
      <c r="H82" t="s">
        <v>21</v>
      </c>
      <c r="I82">
        <v>30</v>
      </c>
      <c r="J82">
        <f t="shared" si="49"/>
        <v>0</v>
      </c>
      <c r="K82">
        <f t="shared" si="49"/>
        <v>0</v>
      </c>
      <c r="L82">
        <f t="shared" si="49"/>
        <v>0</v>
      </c>
      <c r="M82">
        <f t="shared" si="49"/>
        <v>0</v>
      </c>
      <c r="N82">
        <f t="shared" si="49"/>
        <v>0</v>
      </c>
      <c r="O82" t="s">
        <v>21</v>
      </c>
      <c r="P82">
        <v>30</v>
      </c>
      <c r="Q82">
        <f t="shared" si="50"/>
        <v>0</v>
      </c>
      <c r="R82">
        <f t="shared" si="50"/>
        <v>0</v>
      </c>
      <c r="S82">
        <f t="shared" si="50"/>
        <v>0</v>
      </c>
      <c r="T82">
        <f t="shared" si="50"/>
        <v>0</v>
      </c>
      <c r="U82">
        <f t="shared" si="50"/>
        <v>0</v>
      </c>
      <c r="V82" t="s">
        <v>21</v>
      </c>
      <c r="W82">
        <v>30</v>
      </c>
      <c r="X82">
        <f t="shared" si="51"/>
        <v>0</v>
      </c>
      <c r="Y82">
        <f t="shared" si="51"/>
        <v>0</v>
      </c>
      <c r="Z82">
        <f t="shared" si="51"/>
        <v>0</v>
      </c>
      <c r="AA82">
        <f t="shared" si="51"/>
        <v>0</v>
      </c>
      <c r="AB82">
        <f t="shared" si="51"/>
        <v>0</v>
      </c>
    </row>
    <row r="86" spans="1:28" ht="18.3" x14ac:dyDescent="0.7">
      <c r="A86" s="30" t="s">
        <v>74</v>
      </c>
      <c r="B86" s="30"/>
      <c r="C86" s="30"/>
      <c r="D86" s="30"/>
      <c r="E86" s="30"/>
      <c r="F86" s="30"/>
      <c r="G86" s="30"/>
      <c r="H86" s="30"/>
      <c r="I86" s="30"/>
      <c r="J86" s="30"/>
      <c r="K86" s="30"/>
      <c r="L86" s="30"/>
      <c r="M86" s="30"/>
      <c r="N86" s="30"/>
      <c r="O86" s="30"/>
      <c r="P86" s="30"/>
      <c r="Q86" s="30"/>
      <c r="R86" s="30"/>
      <c r="S86" s="30"/>
      <c r="T86" s="30"/>
      <c r="U86" s="30"/>
      <c r="V86" s="21"/>
      <c r="W86" s="21"/>
      <c r="X86" s="21"/>
      <c r="Y86" s="21"/>
      <c r="Z86" s="21"/>
      <c r="AA86" s="21"/>
      <c r="AB86" s="21"/>
    </row>
    <row r="87" spans="1:28" ht="15.6" x14ac:dyDescent="0.6">
      <c r="A87" s="31" t="s">
        <v>70</v>
      </c>
      <c r="B87" s="31"/>
      <c r="C87" s="31"/>
      <c r="D87" s="31"/>
      <c r="E87" s="31"/>
      <c r="F87" s="31"/>
      <c r="G87" s="31"/>
      <c r="H87" s="32" t="s">
        <v>71</v>
      </c>
      <c r="I87" s="32"/>
      <c r="J87" s="32"/>
      <c r="K87" s="32"/>
      <c r="L87" s="32"/>
      <c r="M87" s="32"/>
      <c r="N87" s="32"/>
      <c r="O87" s="33" t="s">
        <v>72</v>
      </c>
      <c r="P87" s="33"/>
      <c r="Q87" s="33"/>
      <c r="R87" s="33"/>
      <c r="S87" s="33"/>
      <c r="T87" s="33"/>
      <c r="U87" s="33"/>
      <c r="V87" s="34" t="s">
        <v>73</v>
      </c>
      <c r="W87" s="34"/>
      <c r="X87" s="34"/>
      <c r="Y87" s="34"/>
      <c r="Z87" s="34"/>
      <c r="AA87" s="34"/>
      <c r="AB87" s="34"/>
    </row>
    <row r="88" spans="1:28" x14ac:dyDescent="0.55000000000000004">
      <c r="C88" t="s">
        <v>32</v>
      </c>
      <c r="D88" t="s">
        <v>33</v>
      </c>
      <c r="E88" t="s">
        <v>34</v>
      </c>
      <c r="F88" t="s">
        <v>35</v>
      </c>
      <c r="G88" t="s">
        <v>36</v>
      </c>
      <c r="J88" t="s">
        <v>32</v>
      </c>
      <c r="K88" t="s">
        <v>33</v>
      </c>
      <c r="L88" t="s">
        <v>34</v>
      </c>
      <c r="M88" t="s">
        <v>35</v>
      </c>
      <c r="N88" t="s">
        <v>36</v>
      </c>
      <c r="Q88" t="s">
        <v>32</v>
      </c>
      <c r="R88" t="s">
        <v>33</v>
      </c>
      <c r="S88" t="s">
        <v>34</v>
      </c>
      <c r="T88" t="s">
        <v>35</v>
      </c>
      <c r="U88" t="s">
        <v>36</v>
      </c>
      <c r="X88" t="s">
        <v>32</v>
      </c>
      <c r="Y88" t="s">
        <v>33</v>
      </c>
      <c r="Z88" t="s">
        <v>34</v>
      </c>
      <c r="AA88" t="s">
        <v>35</v>
      </c>
      <c r="AB88" t="s">
        <v>36</v>
      </c>
    </row>
    <row r="89" spans="1:28" x14ac:dyDescent="0.55000000000000004">
      <c r="A89" t="s">
        <v>30</v>
      </c>
      <c r="B89" t="s">
        <v>31</v>
      </c>
      <c r="C89" t="s">
        <v>4</v>
      </c>
      <c r="D89" t="s">
        <v>16</v>
      </c>
      <c r="E89" t="s">
        <v>17</v>
      </c>
      <c r="F89" t="s">
        <v>18</v>
      </c>
      <c r="G89" t="s">
        <v>19</v>
      </c>
      <c r="H89" t="s">
        <v>30</v>
      </c>
      <c r="I89" t="s">
        <v>31</v>
      </c>
      <c r="J89" t="s">
        <v>4</v>
      </c>
      <c r="K89" t="s">
        <v>16</v>
      </c>
      <c r="L89" t="s">
        <v>17</v>
      </c>
      <c r="M89" t="s">
        <v>18</v>
      </c>
      <c r="N89" t="s">
        <v>19</v>
      </c>
      <c r="O89" t="s">
        <v>30</v>
      </c>
      <c r="P89" t="s">
        <v>31</v>
      </c>
      <c r="Q89" t="s">
        <v>4</v>
      </c>
      <c r="R89" t="s">
        <v>16</v>
      </c>
      <c r="S89" t="s">
        <v>17</v>
      </c>
      <c r="T89" t="s">
        <v>18</v>
      </c>
      <c r="U89" t="s">
        <v>19</v>
      </c>
      <c r="V89" t="s">
        <v>30</v>
      </c>
      <c r="W89" t="s">
        <v>31</v>
      </c>
      <c r="X89" t="s">
        <v>4</v>
      </c>
      <c r="Y89" t="s">
        <v>16</v>
      </c>
      <c r="Z89" t="s">
        <v>17</v>
      </c>
      <c r="AA89" t="s">
        <v>18</v>
      </c>
      <c r="AB89" t="s">
        <v>19</v>
      </c>
    </row>
    <row r="90" spans="1:28" x14ac:dyDescent="0.55000000000000004">
      <c r="A90" t="s">
        <v>5</v>
      </c>
      <c r="B90">
        <f>C24-J24</f>
        <v>0</v>
      </c>
      <c r="C90">
        <f>C71/5</f>
        <v>0</v>
      </c>
      <c r="D90">
        <f t="shared" ref="D90:G90" si="52">D71/5</f>
        <v>0</v>
      </c>
      <c r="E90">
        <f t="shared" si="52"/>
        <v>0</v>
      </c>
      <c r="F90">
        <f t="shared" si="52"/>
        <v>0</v>
      </c>
      <c r="G90">
        <f t="shared" si="52"/>
        <v>0</v>
      </c>
      <c r="H90" t="s">
        <v>5</v>
      </c>
      <c r="I90">
        <v>0</v>
      </c>
      <c r="J90">
        <f>J71/2.5</f>
        <v>0</v>
      </c>
      <c r="K90">
        <f t="shared" ref="K90:N90" si="53">K71/2.5</f>
        <v>0</v>
      </c>
      <c r="L90">
        <f t="shared" si="53"/>
        <v>0</v>
      </c>
      <c r="M90">
        <f t="shared" si="53"/>
        <v>0</v>
      </c>
      <c r="N90">
        <f t="shared" si="53"/>
        <v>0</v>
      </c>
      <c r="O90" t="s">
        <v>5</v>
      </c>
      <c r="P90">
        <v>0</v>
      </c>
      <c r="Q90">
        <f>Q71/2.5</f>
        <v>0</v>
      </c>
      <c r="R90">
        <f t="shared" ref="R90:U90" si="54">R71/2.5</f>
        <v>0</v>
      </c>
      <c r="S90">
        <f t="shared" si="54"/>
        <v>0</v>
      </c>
      <c r="T90">
        <f t="shared" si="54"/>
        <v>0</v>
      </c>
      <c r="U90">
        <f t="shared" si="54"/>
        <v>0</v>
      </c>
      <c r="V90" t="s">
        <v>5</v>
      </c>
      <c r="W90">
        <v>0</v>
      </c>
      <c r="X90">
        <f>X71/10</f>
        <v>0</v>
      </c>
      <c r="Y90">
        <f t="shared" ref="Y90:AB90" si="55">Y71/10</f>
        <v>0</v>
      </c>
      <c r="Z90">
        <f t="shared" si="55"/>
        <v>0</v>
      </c>
      <c r="AA90">
        <f t="shared" si="55"/>
        <v>0</v>
      </c>
      <c r="AB90">
        <f t="shared" si="55"/>
        <v>0</v>
      </c>
    </row>
    <row r="91" spans="1:28" x14ac:dyDescent="0.55000000000000004">
      <c r="A91" t="s">
        <v>6</v>
      </c>
      <c r="B91">
        <v>4</v>
      </c>
      <c r="C91">
        <f t="shared" ref="C91:G101" si="56">C72/5</f>
        <v>7791.7609846203104</v>
      </c>
      <c r="D91">
        <f t="shared" si="56"/>
        <v>4501.9063466789075</v>
      </c>
      <c r="E91">
        <f t="shared" si="56"/>
        <v>4501.906346660433</v>
      </c>
      <c r="F91">
        <f t="shared" si="56"/>
        <v>4501.906346660433</v>
      </c>
      <c r="G91">
        <f t="shared" si="56"/>
        <v>4501.9063466597236</v>
      </c>
      <c r="H91" t="s">
        <v>6</v>
      </c>
      <c r="I91">
        <v>4</v>
      </c>
      <c r="J91">
        <f t="shared" ref="J91:N101" si="57">J72/2.5</f>
        <v>7791.7609846394944</v>
      </c>
      <c r="K91">
        <f t="shared" si="57"/>
        <v>4501.9063466398275</v>
      </c>
      <c r="L91">
        <f t="shared" si="57"/>
        <v>4501.9063466796188</v>
      </c>
      <c r="M91">
        <f t="shared" si="57"/>
        <v>4501.9063466796188</v>
      </c>
      <c r="N91">
        <f t="shared" si="57"/>
        <v>4501.9063466810394</v>
      </c>
      <c r="O91" t="s">
        <v>6</v>
      </c>
      <c r="P91">
        <v>4</v>
      </c>
      <c r="Q91">
        <f t="shared" ref="Q91:U101" si="58">Q72/2.5</f>
        <v>7791.7609846011255</v>
      </c>
      <c r="R91">
        <f t="shared" si="58"/>
        <v>4501.9063466810394</v>
      </c>
      <c r="S91">
        <f t="shared" si="58"/>
        <v>4501.9063466398275</v>
      </c>
      <c r="T91">
        <f t="shared" si="58"/>
        <v>4501.9063466810394</v>
      </c>
      <c r="U91">
        <f t="shared" si="58"/>
        <v>4501.9063466398275</v>
      </c>
      <c r="V91" t="s">
        <v>6</v>
      </c>
      <c r="W91">
        <v>4</v>
      </c>
      <c r="X91">
        <f t="shared" ref="X91:AB101" si="59">X72/10</f>
        <v>7791.7609846203104</v>
      </c>
      <c r="Y91">
        <f t="shared" si="59"/>
        <v>4501.9063466696707</v>
      </c>
      <c r="Z91">
        <f t="shared" si="59"/>
        <v>4501.9063466600783</v>
      </c>
      <c r="AA91">
        <f t="shared" si="59"/>
        <v>4501.906346670381</v>
      </c>
      <c r="AB91">
        <f t="shared" si="59"/>
        <v>4501.9063466600783</v>
      </c>
    </row>
    <row r="92" spans="1:28" x14ac:dyDescent="0.55000000000000004">
      <c r="A92" t="s">
        <v>7</v>
      </c>
      <c r="B92">
        <v>6</v>
      </c>
      <c r="C92">
        <f t="shared" si="56"/>
        <v>12661.6116000001</v>
      </c>
      <c r="D92">
        <f t="shared" si="56"/>
        <v>6752.8595200002428</v>
      </c>
      <c r="E92">
        <f t="shared" si="56"/>
        <v>6752.8595199995325</v>
      </c>
      <c r="F92">
        <f t="shared" si="56"/>
        <v>6752.8595200002428</v>
      </c>
      <c r="G92">
        <f t="shared" si="56"/>
        <v>6752.8595200194277</v>
      </c>
      <c r="H92" t="s">
        <v>7</v>
      </c>
      <c r="I92">
        <v>6</v>
      </c>
      <c r="J92">
        <f t="shared" si="57"/>
        <v>12661.611599999389</v>
      </c>
      <c r="K92">
        <f t="shared" si="57"/>
        <v>6752.8595200002428</v>
      </c>
      <c r="L92">
        <f t="shared" si="57"/>
        <v>6752.8595200002428</v>
      </c>
      <c r="M92">
        <f t="shared" si="57"/>
        <v>6752.8595200002428</v>
      </c>
      <c r="N92">
        <f t="shared" si="57"/>
        <v>6752.8595200002428</v>
      </c>
      <c r="O92" t="s">
        <v>7</v>
      </c>
      <c r="P92">
        <v>6</v>
      </c>
      <c r="Q92">
        <f t="shared" si="58"/>
        <v>12661.61160000081</v>
      </c>
      <c r="R92">
        <f t="shared" si="58"/>
        <v>6752.8595200002428</v>
      </c>
      <c r="S92">
        <f t="shared" si="58"/>
        <v>6752.8595200002428</v>
      </c>
      <c r="T92">
        <f t="shared" si="58"/>
        <v>6752.8595200002428</v>
      </c>
      <c r="U92">
        <f t="shared" si="58"/>
        <v>6752.8595199604515</v>
      </c>
      <c r="V92" t="s">
        <v>7</v>
      </c>
      <c r="W92">
        <v>6</v>
      </c>
      <c r="X92">
        <f t="shared" si="59"/>
        <v>12661.6116000001</v>
      </c>
      <c r="Y92">
        <f t="shared" si="59"/>
        <v>6752.8595200002428</v>
      </c>
      <c r="Z92">
        <f t="shared" si="59"/>
        <v>6752.8595199998872</v>
      </c>
      <c r="AA92">
        <f t="shared" si="59"/>
        <v>6752.8595200002428</v>
      </c>
      <c r="AB92">
        <f t="shared" si="59"/>
        <v>6752.8595199998872</v>
      </c>
    </row>
    <row r="93" spans="1:28" x14ac:dyDescent="0.55000000000000004">
      <c r="A93" t="s">
        <v>8</v>
      </c>
      <c r="B93">
        <v>7</v>
      </c>
      <c r="C93">
        <f t="shared" si="56"/>
        <v>15414.1358608598</v>
      </c>
      <c r="D93">
        <f t="shared" si="56"/>
        <v>7878.3361066598445</v>
      </c>
      <c r="E93">
        <f t="shared" si="56"/>
        <v>7878.3361066591342</v>
      </c>
      <c r="F93">
        <f t="shared" si="56"/>
        <v>7878.33610668045</v>
      </c>
      <c r="G93">
        <f t="shared" si="56"/>
        <v>7878.3361066605548</v>
      </c>
      <c r="H93" t="s">
        <v>8</v>
      </c>
      <c r="I93">
        <v>7</v>
      </c>
      <c r="J93">
        <f t="shared" si="57"/>
        <v>15414.135860881117</v>
      </c>
      <c r="K93">
        <f t="shared" si="57"/>
        <v>7878.3361066811603</v>
      </c>
      <c r="L93">
        <f t="shared" si="57"/>
        <v>7878.3361066811603</v>
      </c>
      <c r="M93">
        <f t="shared" si="57"/>
        <v>7878.3361066399493</v>
      </c>
      <c r="N93">
        <f t="shared" si="57"/>
        <v>7878.3361066797397</v>
      </c>
      <c r="O93" t="s">
        <v>8</v>
      </c>
      <c r="P93">
        <v>7</v>
      </c>
      <c r="Q93">
        <f t="shared" si="58"/>
        <v>15414.135860879696</v>
      </c>
      <c r="R93">
        <f t="shared" si="58"/>
        <v>7878.3361066399493</v>
      </c>
      <c r="S93">
        <f t="shared" si="58"/>
        <v>7878.3361066797397</v>
      </c>
      <c r="T93">
        <f t="shared" si="58"/>
        <v>7878.3361066783182</v>
      </c>
      <c r="U93">
        <f t="shared" si="58"/>
        <v>7878.3361066811603</v>
      </c>
      <c r="V93" t="s">
        <v>8</v>
      </c>
      <c r="W93">
        <v>7</v>
      </c>
      <c r="X93">
        <f t="shared" si="59"/>
        <v>15414.135860870103</v>
      </c>
      <c r="Y93">
        <f t="shared" si="59"/>
        <v>7878.3361066601992</v>
      </c>
      <c r="Z93">
        <f t="shared" si="59"/>
        <v>7878.3361066697926</v>
      </c>
      <c r="AA93">
        <f t="shared" si="59"/>
        <v>7878.3361066697926</v>
      </c>
      <c r="AB93">
        <f t="shared" si="59"/>
        <v>7878.336106670502</v>
      </c>
    </row>
    <row r="94" spans="1:28" x14ac:dyDescent="0.55000000000000004">
      <c r="A94" t="s">
        <v>9</v>
      </c>
      <c r="B94">
        <v>8</v>
      </c>
      <c r="C94">
        <f t="shared" si="56"/>
        <v>18416.889599999566</v>
      </c>
      <c r="D94">
        <f t="shared" si="56"/>
        <v>9003.8126933400526</v>
      </c>
      <c r="E94">
        <f t="shared" si="56"/>
        <v>9003.8126933201565</v>
      </c>
      <c r="F94">
        <f t="shared" si="56"/>
        <v>9003.8126933400526</v>
      </c>
      <c r="G94">
        <f t="shared" si="56"/>
        <v>9003.8126933400526</v>
      </c>
      <c r="H94" t="s">
        <v>9</v>
      </c>
      <c r="I94">
        <v>8</v>
      </c>
      <c r="J94">
        <f t="shared" si="57"/>
        <v>18416.889600000275</v>
      </c>
      <c r="K94">
        <f t="shared" si="57"/>
        <v>9003.8126933194471</v>
      </c>
      <c r="L94">
        <f t="shared" si="57"/>
        <v>9003.8126933208659</v>
      </c>
      <c r="M94">
        <f t="shared" si="57"/>
        <v>9003.8126933194471</v>
      </c>
      <c r="N94">
        <f t="shared" si="57"/>
        <v>9003.8126933208659</v>
      </c>
      <c r="O94" t="s">
        <v>9</v>
      </c>
      <c r="P94">
        <v>8</v>
      </c>
      <c r="Q94">
        <f t="shared" si="58"/>
        <v>18416.889600000275</v>
      </c>
      <c r="R94">
        <f t="shared" si="58"/>
        <v>9003.8126933194471</v>
      </c>
      <c r="S94">
        <f t="shared" si="58"/>
        <v>9003.8126933606582</v>
      </c>
      <c r="T94">
        <f t="shared" si="58"/>
        <v>9003.8126933208659</v>
      </c>
      <c r="U94">
        <f t="shared" si="58"/>
        <v>9003.8126933578151</v>
      </c>
      <c r="V94" t="s">
        <v>9</v>
      </c>
      <c r="W94">
        <v>8</v>
      </c>
      <c r="X94">
        <f t="shared" si="59"/>
        <v>18416.889599999919</v>
      </c>
      <c r="Y94">
        <f t="shared" si="59"/>
        <v>9003.8126933297499</v>
      </c>
      <c r="Z94">
        <f t="shared" si="59"/>
        <v>9003.8126933304593</v>
      </c>
      <c r="AA94">
        <f t="shared" si="59"/>
        <v>9003.8126933301046</v>
      </c>
      <c r="AB94">
        <f t="shared" si="59"/>
        <v>9003.8126933396961</v>
      </c>
    </row>
    <row r="95" spans="1:28" x14ac:dyDescent="0.55000000000000004">
      <c r="A95" t="s">
        <v>10</v>
      </c>
      <c r="B95">
        <v>9</v>
      </c>
      <c r="C95">
        <f t="shared" si="56"/>
        <v>19184.260000000108</v>
      </c>
      <c r="D95">
        <f t="shared" si="56"/>
        <v>8594.5484800006961</v>
      </c>
      <c r="E95">
        <f t="shared" si="56"/>
        <v>8594.5484799992755</v>
      </c>
      <c r="F95">
        <f t="shared" si="56"/>
        <v>8594.5484799999867</v>
      </c>
      <c r="G95">
        <f t="shared" si="56"/>
        <v>8594.5484799999867</v>
      </c>
      <c r="H95" t="s">
        <v>10</v>
      </c>
      <c r="I95">
        <v>9</v>
      </c>
      <c r="J95">
        <f t="shared" si="57"/>
        <v>19184.259999998689</v>
      </c>
      <c r="K95">
        <f t="shared" si="57"/>
        <v>8594.5484799992755</v>
      </c>
      <c r="L95">
        <f t="shared" si="57"/>
        <v>8594.5484799992755</v>
      </c>
      <c r="M95">
        <f t="shared" si="57"/>
        <v>8594.5484799992755</v>
      </c>
      <c r="N95">
        <f t="shared" si="57"/>
        <v>8594.5484799992755</v>
      </c>
      <c r="O95" t="s">
        <v>10</v>
      </c>
      <c r="P95">
        <v>9</v>
      </c>
      <c r="Q95">
        <f t="shared" si="58"/>
        <v>19184.260000000108</v>
      </c>
      <c r="R95">
        <f t="shared" si="58"/>
        <v>8594.5484799992755</v>
      </c>
      <c r="S95">
        <f t="shared" si="58"/>
        <v>8594.5484800021186</v>
      </c>
      <c r="T95">
        <f t="shared" si="58"/>
        <v>8594.5484800006961</v>
      </c>
      <c r="U95">
        <f t="shared" si="58"/>
        <v>8594.5484800006961</v>
      </c>
      <c r="V95" t="s">
        <v>10</v>
      </c>
      <c r="W95">
        <v>9</v>
      </c>
      <c r="X95">
        <f t="shared" si="59"/>
        <v>19184.259999999755</v>
      </c>
      <c r="Y95">
        <f t="shared" si="59"/>
        <v>8594.5484799999867</v>
      </c>
      <c r="Z95">
        <f t="shared" si="59"/>
        <v>8594.5484799999867</v>
      </c>
      <c r="AA95">
        <f t="shared" si="59"/>
        <v>8594.5484799999867</v>
      </c>
      <c r="AB95">
        <f t="shared" si="59"/>
        <v>8594.5484799999867</v>
      </c>
    </row>
    <row r="96" spans="1:28" x14ac:dyDescent="0.55000000000000004">
      <c r="A96" t="s">
        <v>11</v>
      </c>
      <c r="B96">
        <v>10</v>
      </c>
      <c r="C96">
        <f t="shared" si="56"/>
        <v>8799.5914945203422</v>
      </c>
      <c r="D96">
        <f t="shared" si="56"/>
        <v>8185.2842666599199</v>
      </c>
      <c r="E96">
        <f t="shared" si="56"/>
        <v>8185.2842666798151</v>
      </c>
      <c r="F96">
        <f t="shared" si="56"/>
        <v>8185.2842666606302</v>
      </c>
      <c r="G96">
        <f t="shared" si="56"/>
        <v>8185.2842666791057</v>
      </c>
      <c r="H96" t="s">
        <v>11</v>
      </c>
      <c r="I96">
        <v>10</v>
      </c>
      <c r="J96">
        <f t="shared" si="57"/>
        <v>19951.630399999944</v>
      </c>
      <c r="K96">
        <f t="shared" si="57"/>
        <v>8185.2842666805254</v>
      </c>
      <c r="L96">
        <f t="shared" si="57"/>
        <v>8185.2842666393144</v>
      </c>
      <c r="M96">
        <f t="shared" si="57"/>
        <v>8185.2842666805254</v>
      </c>
      <c r="N96">
        <f t="shared" si="57"/>
        <v>8185.284266640735</v>
      </c>
      <c r="O96" t="s">
        <v>11</v>
      </c>
      <c r="P96">
        <v>10</v>
      </c>
      <c r="Q96">
        <f t="shared" si="58"/>
        <v>19951.630399998521</v>
      </c>
      <c r="R96">
        <f t="shared" si="58"/>
        <v>8185.2842666791057</v>
      </c>
      <c r="S96">
        <f t="shared" si="58"/>
        <v>8185.2842666805254</v>
      </c>
      <c r="T96">
        <f t="shared" si="58"/>
        <v>8185.2842666393144</v>
      </c>
      <c r="U96">
        <f t="shared" si="58"/>
        <v>8185.2842666805254</v>
      </c>
      <c r="V96" t="s">
        <v>11</v>
      </c>
      <c r="W96">
        <v>10</v>
      </c>
      <c r="X96">
        <f t="shared" si="59"/>
        <v>14375.610947259785</v>
      </c>
      <c r="Y96">
        <f t="shared" si="59"/>
        <v>8185.284266669868</v>
      </c>
      <c r="Z96">
        <f t="shared" si="59"/>
        <v>8185.284266669868</v>
      </c>
      <c r="AA96">
        <f t="shared" si="59"/>
        <v>8185.2842666602755</v>
      </c>
      <c r="AB96">
        <f t="shared" si="59"/>
        <v>8185.284266669868</v>
      </c>
    </row>
    <row r="97" spans="1:28" x14ac:dyDescent="0.55000000000000004">
      <c r="A97" t="s">
        <v>12</v>
      </c>
      <c r="B97">
        <v>12</v>
      </c>
      <c r="C97">
        <f t="shared" si="56"/>
        <v>7366.7558399996833</v>
      </c>
      <c r="D97">
        <f t="shared" si="56"/>
        <v>7366.7558400003936</v>
      </c>
      <c r="E97">
        <f t="shared" si="56"/>
        <v>7366.7558400003936</v>
      </c>
      <c r="F97">
        <f t="shared" si="56"/>
        <v>7366.7558399996833</v>
      </c>
      <c r="G97">
        <f t="shared" si="56"/>
        <v>7366.7558400011039</v>
      </c>
      <c r="H97" t="s">
        <v>12</v>
      </c>
      <c r="I97">
        <v>12</v>
      </c>
      <c r="J97">
        <f t="shared" si="57"/>
        <v>7366.7558400003936</v>
      </c>
      <c r="K97">
        <f t="shared" si="57"/>
        <v>7366.7558400003936</v>
      </c>
      <c r="L97">
        <f t="shared" si="57"/>
        <v>7366.7558399989739</v>
      </c>
      <c r="M97">
        <f t="shared" si="57"/>
        <v>7366.7558400003936</v>
      </c>
      <c r="N97">
        <f t="shared" si="57"/>
        <v>7366.7558399989739</v>
      </c>
      <c r="O97" t="s">
        <v>12</v>
      </c>
      <c r="P97">
        <v>12</v>
      </c>
      <c r="Q97">
        <f t="shared" si="58"/>
        <v>7366.7558399989739</v>
      </c>
      <c r="R97">
        <f t="shared" si="58"/>
        <v>7366.7558400003936</v>
      </c>
      <c r="S97">
        <f t="shared" si="58"/>
        <v>7366.7558400003936</v>
      </c>
      <c r="T97">
        <f t="shared" si="58"/>
        <v>7366.7558399989739</v>
      </c>
      <c r="U97">
        <f t="shared" si="58"/>
        <v>7366.7558400003936</v>
      </c>
      <c r="V97" t="s">
        <v>12</v>
      </c>
      <c r="W97">
        <v>12</v>
      </c>
      <c r="X97">
        <f t="shared" si="59"/>
        <v>7366.7558399996833</v>
      </c>
      <c r="Y97">
        <f t="shared" si="59"/>
        <v>7366.7558400003936</v>
      </c>
      <c r="Z97">
        <f t="shared" si="59"/>
        <v>7366.7558400000389</v>
      </c>
      <c r="AA97">
        <f t="shared" si="59"/>
        <v>7366.7558399996833</v>
      </c>
      <c r="AB97">
        <f t="shared" si="59"/>
        <v>7366.7558400003936</v>
      </c>
    </row>
    <row r="98" spans="1:28" x14ac:dyDescent="0.55000000000000004">
      <c r="A98" t="s">
        <v>13</v>
      </c>
      <c r="B98">
        <v>15</v>
      </c>
      <c r="C98">
        <f t="shared" si="56"/>
        <v>6138.9632000008023</v>
      </c>
      <c r="D98">
        <f t="shared" si="56"/>
        <v>6138.9631999993817</v>
      </c>
      <c r="E98">
        <f t="shared" si="56"/>
        <v>6138.9632000000911</v>
      </c>
      <c r="F98">
        <f t="shared" si="56"/>
        <v>6138.9632000000911</v>
      </c>
      <c r="G98">
        <f t="shared" si="56"/>
        <v>6138.9632000000911</v>
      </c>
      <c r="H98" t="s">
        <v>13</v>
      </c>
      <c r="I98">
        <v>15</v>
      </c>
      <c r="J98">
        <f t="shared" si="57"/>
        <v>6138.9632000000911</v>
      </c>
      <c r="K98">
        <f t="shared" si="57"/>
        <v>6138.9632000000911</v>
      </c>
      <c r="L98">
        <f t="shared" si="57"/>
        <v>6138.9632000000911</v>
      </c>
      <c r="M98">
        <f t="shared" si="57"/>
        <v>6138.9632000000911</v>
      </c>
      <c r="N98">
        <f t="shared" si="57"/>
        <v>6138.9631999986705</v>
      </c>
      <c r="O98" t="s">
        <v>13</v>
      </c>
      <c r="P98">
        <v>15</v>
      </c>
      <c r="Q98">
        <f t="shared" si="58"/>
        <v>6138.9631999986705</v>
      </c>
      <c r="R98">
        <f t="shared" si="58"/>
        <v>6138.9632000000911</v>
      </c>
      <c r="S98">
        <f t="shared" si="58"/>
        <v>6138.9632000000911</v>
      </c>
      <c r="T98">
        <f t="shared" si="58"/>
        <v>6138.9632000000911</v>
      </c>
      <c r="U98">
        <f t="shared" si="58"/>
        <v>6138.9632000000911</v>
      </c>
      <c r="V98" t="s">
        <v>13</v>
      </c>
      <c r="W98">
        <v>15</v>
      </c>
      <c r="X98">
        <f t="shared" si="59"/>
        <v>6138.9632000000911</v>
      </c>
      <c r="Y98">
        <f t="shared" si="59"/>
        <v>6138.9631999997364</v>
      </c>
      <c r="Z98">
        <f t="shared" si="59"/>
        <v>6138.9632000000911</v>
      </c>
      <c r="AA98">
        <f t="shared" si="59"/>
        <v>6138.9632000000911</v>
      </c>
      <c r="AB98">
        <f t="shared" si="59"/>
        <v>6138.9631999997364</v>
      </c>
    </row>
    <row r="99" spans="1:28" x14ac:dyDescent="0.55000000000000004">
      <c r="A99" t="s">
        <v>14</v>
      </c>
      <c r="B99">
        <v>20</v>
      </c>
      <c r="C99">
        <f t="shared" si="56"/>
        <v>4092.6421333203675</v>
      </c>
      <c r="D99">
        <f t="shared" si="56"/>
        <v>4092.6421333402627</v>
      </c>
      <c r="E99">
        <f t="shared" si="56"/>
        <v>4092.6421333203675</v>
      </c>
      <c r="F99">
        <f t="shared" si="56"/>
        <v>4092.6421333395529</v>
      </c>
      <c r="G99">
        <f t="shared" si="56"/>
        <v>4092.6421333196572</v>
      </c>
      <c r="H99" t="s">
        <v>14</v>
      </c>
      <c r="I99">
        <v>20</v>
      </c>
      <c r="J99">
        <f t="shared" si="57"/>
        <v>4092.6421333594471</v>
      </c>
      <c r="K99">
        <f t="shared" si="57"/>
        <v>4092.6421333182361</v>
      </c>
      <c r="L99">
        <f t="shared" si="57"/>
        <v>4092.6421333594471</v>
      </c>
      <c r="M99">
        <f t="shared" si="57"/>
        <v>4092.6421333210783</v>
      </c>
      <c r="N99">
        <f t="shared" si="57"/>
        <v>4092.6421333608682</v>
      </c>
      <c r="O99" t="s">
        <v>14</v>
      </c>
      <c r="P99">
        <v>20</v>
      </c>
      <c r="Q99">
        <f t="shared" si="58"/>
        <v>4092.6421333196572</v>
      </c>
      <c r="R99">
        <f t="shared" si="58"/>
        <v>4092.6421333594471</v>
      </c>
      <c r="S99">
        <f t="shared" si="58"/>
        <v>4092.6421333210783</v>
      </c>
      <c r="T99">
        <f t="shared" si="58"/>
        <v>4092.6421333594471</v>
      </c>
      <c r="U99">
        <f t="shared" si="58"/>
        <v>4092.6421333196572</v>
      </c>
      <c r="V99" t="s">
        <v>14</v>
      </c>
      <c r="W99">
        <v>20</v>
      </c>
      <c r="X99">
        <f t="shared" si="59"/>
        <v>4092.64213332996</v>
      </c>
      <c r="Y99">
        <f t="shared" si="59"/>
        <v>4092.6421333395529</v>
      </c>
      <c r="Z99">
        <f t="shared" si="59"/>
        <v>4092.6421333303151</v>
      </c>
      <c r="AA99">
        <f t="shared" si="59"/>
        <v>4092.6421333399076</v>
      </c>
      <c r="AB99">
        <f t="shared" si="59"/>
        <v>4092.64213332996</v>
      </c>
    </row>
    <row r="100" spans="1:28" x14ac:dyDescent="0.55000000000000004">
      <c r="A100" t="s">
        <v>15</v>
      </c>
      <c r="B100">
        <v>25</v>
      </c>
      <c r="C100">
        <f t="shared" si="56"/>
        <v>2046.3210666598286</v>
      </c>
      <c r="D100">
        <f t="shared" si="56"/>
        <v>2046.3210666598286</v>
      </c>
      <c r="E100">
        <f t="shared" si="56"/>
        <v>2046.3210666598286</v>
      </c>
      <c r="F100">
        <f t="shared" si="56"/>
        <v>2046.3210666797236</v>
      </c>
      <c r="G100">
        <f t="shared" si="56"/>
        <v>2046.3210666605391</v>
      </c>
      <c r="H100" t="s">
        <v>15</v>
      </c>
      <c r="I100">
        <v>25</v>
      </c>
      <c r="J100">
        <f t="shared" si="57"/>
        <v>2046.3210666804341</v>
      </c>
      <c r="K100">
        <f t="shared" si="57"/>
        <v>2046.3210666804341</v>
      </c>
      <c r="L100">
        <f t="shared" si="57"/>
        <v>2046.3210666804341</v>
      </c>
      <c r="M100">
        <f t="shared" si="57"/>
        <v>2046.3210666406442</v>
      </c>
      <c r="N100">
        <f t="shared" si="57"/>
        <v>2046.3210666790133</v>
      </c>
      <c r="O100" t="s">
        <v>15</v>
      </c>
      <c r="P100">
        <v>25</v>
      </c>
      <c r="Q100">
        <f t="shared" si="58"/>
        <v>2046.3210666804341</v>
      </c>
      <c r="R100">
        <f t="shared" si="58"/>
        <v>2046.3210666392229</v>
      </c>
      <c r="S100">
        <f t="shared" si="58"/>
        <v>2046.3210666790133</v>
      </c>
      <c r="T100">
        <f t="shared" si="58"/>
        <v>2046.3210666804341</v>
      </c>
      <c r="U100">
        <f t="shared" si="58"/>
        <v>2046.3210666804341</v>
      </c>
      <c r="V100" t="s">
        <v>15</v>
      </c>
      <c r="W100">
        <v>25</v>
      </c>
      <c r="X100">
        <f t="shared" si="59"/>
        <v>2046.3210666701314</v>
      </c>
      <c r="Y100">
        <f t="shared" si="59"/>
        <v>2046.3210666598286</v>
      </c>
      <c r="Z100">
        <f t="shared" si="59"/>
        <v>2046.3210666697764</v>
      </c>
      <c r="AA100">
        <f t="shared" si="59"/>
        <v>2046.3210666701314</v>
      </c>
      <c r="AB100">
        <f t="shared" si="59"/>
        <v>2046.3210666701314</v>
      </c>
    </row>
    <row r="101" spans="1:28" x14ac:dyDescent="0.55000000000000004">
      <c r="A101" t="s">
        <v>21</v>
      </c>
      <c r="B101">
        <v>30</v>
      </c>
      <c r="C101">
        <f t="shared" si="56"/>
        <v>0</v>
      </c>
      <c r="D101">
        <f t="shared" si="56"/>
        <v>0</v>
      </c>
      <c r="E101">
        <f t="shared" si="56"/>
        <v>0</v>
      </c>
      <c r="F101">
        <f t="shared" si="56"/>
        <v>0</v>
      </c>
      <c r="G101">
        <f t="shared" si="56"/>
        <v>0</v>
      </c>
      <c r="H101" t="s">
        <v>21</v>
      </c>
      <c r="I101">
        <v>30</v>
      </c>
      <c r="J101">
        <f t="shared" si="57"/>
        <v>0</v>
      </c>
      <c r="K101">
        <f t="shared" si="57"/>
        <v>0</v>
      </c>
      <c r="L101">
        <f t="shared" si="57"/>
        <v>0</v>
      </c>
      <c r="M101">
        <f t="shared" si="57"/>
        <v>0</v>
      </c>
      <c r="N101">
        <f t="shared" si="57"/>
        <v>0</v>
      </c>
      <c r="O101" t="s">
        <v>21</v>
      </c>
      <c r="P101">
        <v>30</v>
      </c>
      <c r="Q101">
        <f t="shared" si="58"/>
        <v>0</v>
      </c>
      <c r="R101">
        <f t="shared" si="58"/>
        <v>0</v>
      </c>
      <c r="S101">
        <f t="shared" si="58"/>
        <v>0</v>
      </c>
      <c r="T101">
        <f t="shared" si="58"/>
        <v>0</v>
      </c>
      <c r="U101">
        <f t="shared" si="58"/>
        <v>0</v>
      </c>
      <c r="V101" t="s">
        <v>21</v>
      </c>
      <c r="W101">
        <v>30</v>
      </c>
      <c r="X101">
        <f t="shared" si="59"/>
        <v>0</v>
      </c>
      <c r="Y101">
        <f t="shared" si="59"/>
        <v>0</v>
      </c>
      <c r="Z101">
        <f t="shared" si="59"/>
        <v>0</v>
      </c>
      <c r="AA101">
        <f t="shared" si="59"/>
        <v>0</v>
      </c>
      <c r="AB101">
        <f t="shared" si="59"/>
        <v>0</v>
      </c>
    </row>
    <row r="108" spans="1:28" ht="23.1" x14ac:dyDescent="0.85">
      <c r="Z108" s="18"/>
    </row>
    <row r="114" spans="36:42" x14ac:dyDescent="0.55000000000000004">
      <c r="AJ114" s="20" t="s">
        <v>65</v>
      </c>
      <c r="AK114" s="20"/>
      <c r="AL114" s="20"/>
      <c r="AM114" s="20"/>
      <c r="AN114" s="20"/>
      <c r="AO114" s="20"/>
      <c r="AP114" s="20"/>
    </row>
  </sheetData>
  <mergeCells count="20">
    <mergeCell ref="A1:AV1"/>
    <mergeCell ref="A2:G2"/>
    <mergeCell ref="H2:N2"/>
    <mergeCell ref="O2:U2"/>
    <mergeCell ref="V2:AB2"/>
    <mergeCell ref="A87:G87"/>
    <mergeCell ref="H87:N87"/>
    <mergeCell ref="O87:U87"/>
    <mergeCell ref="V87:AB87"/>
    <mergeCell ref="A58:N58"/>
    <mergeCell ref="A67:U67"/>
    <mergeCell ref="A68:G68"/>
    <mergeCell ref="H68:N68"/>
    <mergeCell ref="O68:U68"/>
    <mergeCell ref="V68:AB68"/>
    <mergeCell ref="AQ58:BD58"/>
    <mergeCell ref="O58:AB58"/>
    <mergeCell ref="AC58:AP58"/>
    <mergeCell ref="A57:BD57"/>
    <mergeCell ref="A86:U86"/>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2A5FD9-7130-4C51-B4E9-3BA67AC6507E}">
  <dimension ref="A1:V132"/>
  <sheetViews>
    <sheetView topLeftCell="A87" zoomScale="62" zoomScaleNormal="62" workbookViewId="0">
      <selection activeCell="Y2" sqref="Y2"/>
    </sheetView>
  </sheetViews>
  <sheetFormatPr defaultRowHeight="14.4" x14ac:dyDescent="0.55000000000000004"/>
  <cols>
    <col min="2" max="5" width="15.578125" customWidth="1"/>
    <col min="7" max="7" width="17.68359375" customWidth="1"/>
    <col min="9" max="9" width="14.68359375" customWidth="1"/>
    <col min="13" max="13" width="12.734375" customWidth="1"/>
  </cols>
  <sheetData>
    <row r="1" spans="1:22" ht="69.900000000000006" customHeight="1" x14ac:dyDescent="0.7">
      <c r="A1" s="23" t="s">
        <v>53</v>
      </c>
      <c r="B1" s="23"/>
      <c r="C1" s="23"/>
      <c r="D1" s="23"/>
      <c r="E1" s="23"/>
      <c r="F1" s="24" t="s">
        <v>54</v>
      </c>
      <c r="G1" s="24"/>
      <c r="H1" s="24"/>
      <c r="I1" s="24"/>
      <c r="J1" s="24"/>
      <c r="N1" s="25" t="s">
        <v>45</v>
      </c>
      <c r="O1" s="25"/>
      <c r="P1" s="25"/>
      <c r="Q1" s="25"/>
      <c r="R1" s="25"/>
      <c r="S1" s="25"/>
      <c r="T1" s="25"/>
      <c r="U1" s="25"/>
    </row>
    <row r="2" spans="1:22" ht="93.6" x14ac:dyDescent="0.55000000000000004">
      <c r="A2" s="13"/>
      <c r="B2" s="14" t="s">
        <v>25</v>
      </c>
      <c r="C2" s="14" t="s">
        <v>0</v>
      </c>
      <c r="D2" s="15" t="s">
        <v>26</v>
      </c>
      <c r="E2" s="13"/>
      <c r="F2" s="13"/>
      <c r="G2" s="14" t="s">
        <v>56</v>
      </c>
      <c r="H2" s="14" t="s">
        <v>0</v>
      </c>
      <c r="I2" s="15" t="s">
        <v>57</v>
      </c>
      <c r="J2" s="13"/>
      <c r="K2" s="13"/>
      <c r="L2" s="13"/>
      <c r="M2" s="13"/>
      <c r="N2" s="16" t="s">
        <v>30</v>
      </c>
      <c r="O2" s="16" t="s">
        <v>42</v>
      </c>
      <c r="P2" s="16" t="s">
        <v>43</v>
      </c>
      <c r="Q2" s="16" t="s">
        <v>44</v>
      </c>
      <c r="R2" s="16" t="s">
        <v>47</v>
      </c>
    </row>
    <row r="3" spans="1:22" x14ac:dyDescent="0.55000000000000004">
      <c r="A3" s="1" t="s">
        <v>55</v>
      </c>
      <c r="B3" s="1" t="s">
        <v>1</v>
      </c>
      <c r="C3" s="1" t="s">
        <v>2</v>
      </c>
      <c r="D3" s="1" t="s">
        <v>22</v>
      </c>
      <c r="E3" s="1" t="s">
        <v>3</v>
      </c>
      <c r="F3" s="1" t="s">
        <v>55</v>
      </c>
      <c r="G3" s="1" t="s">
        <v>1</v>
      </c>
      <c r="H3" s="1" t="s">
        <v>2</v>
      </c>
      <c r="I3" s="1" t="s">
        <v>22</v>
      </c>
      <c r="J3" s="1" t="s">
        <v>3</v>
      </c>
      <c r="N3" t="str">
        <f>C4</f>
        <v>case1</v>
      </c>
      <c r="O3">
        <v>0</v>
      </c>
      <c r="P3" s="7">
        <f>E28</f>
        <v>8053.5475234270389</v>
      </c>
      <c r="Q3" s="7">
        <f>E29</f>
        <v>16053.54752342704</v>
      </c>
      <c r="R3" t="s">
        <v>48</v>
      </c>
    </row>
    <row r="4" spans="1:22" x14ac:dyDescent="0.55000000000000004">
      <c r="A4" s="1" t="s">
        <v>49</v>
      </c>
      <c r="B4" s="1" t="s">
        <v>4</v>
      </c>
      <c r="C4" s="1" t="s">
        <v>5</v>
      </c>
      <c r="D4" s="1" t="s">
        <v>23</v>
      </c>
      <c r="E4">
        <v>8000</v>
      </c>
      <c r="F4" s="1" t="s">
        <v>49</v>
      </c>
      <c r="G4" s="1" t="s">
        <v>4</v>
      </c>
      <c r="H4" s="1" t="s">
        <v>5</v>
      </c>
      <c r="I4" s="1" t="s">
        <v>23</v>
      </c>
      <c r="J4" t="s">
        <v>27</v>
      </c>
      <c r="N4" t="s">
        <v>6</v>
      </c>
      <c r="O4">
        <v>4</v>
      </c>
      <c r="P4" s="7">
        <f>E30</f>
        <v>8631.325301204819</v>
      </c>
      <c r="Q4" s="7">
        <f>E31</f>
        <v>16631.325301204819</v>
      </c>
      <c r="R4">
        <f>J30</f>
        <v>9631.325301204819</v>
      </c>
      <c r="V4" s="10" t="s">
        <v>52</v>
      </c>
    </row>
    <row r="5" spans="1:22" x14ac:dyDescent="0.55000000000000004">
      <c r="A5" s="1" t="s">
        <v>49</v>
      </c>
      <c r="B5" s="1" t="s">
        <v>4</v>
      </c>
      <c r="C5" s="1" t="s">
        <v>5</v>
      </c>
      <c r="D5" s="1" t="s">
        <v>24</v>
      </c>
      <c r="E5">
        <v>13570.281124497989</v>
      </c>
      <c r="F5" s="1" t="s">
        <v>49</v>
      </c>
      <c r="G5" s="1" t="s">
        <v>4</v>
      </c>
      <c r="H5" s="1" t="s">
        <v>5</v>
      </c>
      <c r="I5" s="1" t="s">
        <v>24</v>
      </c>
      <c r="J5" t="s">
        <v>27</v>
      </c>
      <c r="N5" t="str">
        <f>C13</f>
        <v>case5</v>
      </c>
      <c r="O5">
        <v>8</v>
      </c>
      <c r="P5" s="7">
        <f>E36</f>
        <v>9209.1030789825963</v>
      </c>
      <c r="Q5" s="7">
        <f>E37</f>
        <v>17209.103078982596</v>
      </c>
      <c r="R5">
        <f>J36</f>
        <v>10209.103078982596</v>
      </c>
    </row>
    <row r="6" spans="1:22" x14ac:dyDescent="0.55000000000000004">
      <c r="A6" s="1" t="s">
        <v>49</v>
      </c>
      <c r="B6" s="1" t="s">
        <v>4</v>
      </c>
      <c r="C6" s="1" t="s">
        <v>6</v>
      </c>
      <c r="D6" s="1" t="s">
        <v>23</v>
      </c>
      <c r="E6">
        <v>8000</v>
      </c>
      <c r="F6" s="1" t="s">
        <v>49</v>
      </c>
      <c r="G6" s="1" t="s">
        <v>4</v>
      </c>
      <c r="H6" s="1" t="s">
        <v>6</v>
      </c>
      <c r="I6" s="1" t="s">
        <v>23</v>
      </c>
      <c r="J6">
        <v>9000</v>
      </c>
      <c r="N6" t="str">
        <f>'RStore_unsteady H4_offset'!C20</f>
        <v>case9</v>
      </c>
      <c r="O6">
        <v>15</v>
      </c>
      <c r="P6" s="7">
        <f>E44</f>
        <v>10220.214190093708</v>
      </c>
      <c r="Q6" s="7">
        <f>E45</f>
        <v>18220.214190093706</v>
      </c>
      <c r="R6">
        <f>J44</f>
        <v>11220.214190093708</v>
      </c>
    </row>
    <row r="7" spans="1:22" x14ac:dyDescent="0.55000000000000004">
      <c r="A7" s="1" t="s">
        <v>49</v>
      </c>
      <c r="B7" s="1" t="s">
        <v>4</v>
      </c>
      <c r="C7" s="1" t="s">
        <v>6</v>
      </c>
      <c r="D7" s="1" t="s">
        <v>24</v>
      </c>
      <c r="E7">
        <v>14196.478220574609</v>
      </c>
      <c r="F7" s="1" t="s">
        <v>49</v>
      </c>
      <c r="G7" s="1" t="s">
        <v>4</v>
      </c>
      <c r="H7" s="1" t="s">
        <v>6</v>
      </c>
      <c r="I7" s="1" t="s">
        <v>24</v>
      </c>
      <c r="J7">
        <v>9000</v>
      </c>
      <c r="N7" t="str">
        <f>C26</f>
        <v>case12</v>
      </c>
      <c r="O7">
        <v>30</v>
      </c>
      <c r="P7" s="9" t="str">
        <f>E50</f>
        <v>EPS</v>
      </c>
      <c r="Q7" s="9" t="str">
        <f>E51</f>
        <v>EPS</v>
      </c>
      <c r="R7">
        <f>J50</f>
        <v>13386.880856760376</v>
      </c>
    </row>
    <row r="8" spans="1:22" x14ac:dyDescent="0.55000000000000004">
      <c r="A8" s="1" t="s">
        <v>49</v>
      </c>
      <c r="B8" s="1" t="s">
        <v>4</v>
      </c>
      <c r="C8" s="1" t="s">
        <v>7</v>
      </c>
      <c r="D8" s="1" t="s">
        <v>23</v>
      </c>
      <c r="E8">
        <v>8000</v>
      </c>
      <c r="F8" s="1" t="s">
        <v>49</v>
      </c>
      <c r="G8" s="1" t="s">
        <v>4</v>
      </c>
      <c r="H8" s="1" t="s">
        <v>7</v>
      </c>
      <c r="I8" s="1" t="s">
        <v>23</v>
      </c>
      <c r="J8">
        <v>9000</v>
      </c>
      <c r="P8" s="8"/>
      <c r="Q8" s="8"/>
    </row>
    <row r="9" spans="1:22" x14ac:dyDescent="0.55000000000000004">
      <c r="A9" s="1" t="s">
        <v>49</v>
      </c>
      <c r="B9" s="1" t="s">
        <v>4</v>
      </c>
      <c r="C9" s="1" t="s">
        <v>7</v>
      </c>
      <c r="D9" s="1" t="s">
        <v>24</v>
      </c>
      <c r="E9">
        <v>14587.851405622492</v>
      </c>
      <c r="F9" s="1" t="s">
        <v>49</v>
      </c>
      <c r="G9" s="1" t="s">
        <v>4</v>
      </c>
      <c r="H9" s="1" t="s">
        <v>7</v>
      </c>
      <c r="I9" s="1" t="s">
        <v>24</v>
      </c>
      <c r="J9">
        <v>9000</v>
      </c>
    </row>
    <row r="10" spans="1:22" ht="57.6" x14ac:dyDescent="0.55000000000000004">
      <c r="A10" s="1" t="s">
        <v>49</v>
      </c>
      <c r="B10" s="1" t="s">
        <v>4</v>
      </c>
      <c r="C10" s="1" t="s">
        <v>8</v>
      </c>
      <c r="D10" s="1" t="s">
        <v>23</v>
      </c>
      <c r="E10">
        <v>8000</v>
      </c>
      <c r="F10" s="1" t="s">
        <v>49</v>
      </c>
      <c r="G10" s="1" t="s">
        <v>4</v>
      </c>
      <c r="H10" s="1" t="s">
        <v>8</v>
      </c>
      <c r="I10" s="1" t="s">
        <v>23</v>
      </c>
      <c r="J10">
        <v>9000</v>
      </c>
      <c r="M10" s="4" t="s">
        <v>37</v>
      </c>
      <c r="N10" s="4" t="s">
        <v>38</v>
      </c>
      <c r="O10" s="4" t="s">
        <v>46</v>
      </c>
      <c r="P10" s="4" t="s">
        <v>39</v>
      </c>
      <c r="Q10" s="4" t="s">
        <v>40</v>
      </c>
      <c r="R10" s="4" t="s">
        <v>41</v>
      </c>
    </row>
    <row r="11" spans="1:22" x14ac:dyDescent="0.55000000000000004">
      <c r="A11" s="1" t="s">
        <v>49</v>
      </c>
      <c r="B11" s="1" t="s">
        <v>4</v>
      </c>
      <c r="C11" s="1" t="s">
        <v>8</v>
      </c>
      <c r="D11" s="1" t="s">
        <v>24</v>
      </c>
      <c r="E11">
        <v>14809.062336301726</v>
      </c>
      <c r="F11" s="1" t="s">
        <v>49</v>
      </c>
      <c r="G11" s="1" t="s">
        <v>4</v>
      </c>
      <c r="H11" s="1" t="s">
        <v>8</v>
      </c>
      <c r="I11" s="1" t="s">
        <v>24</v>
      </c>
      <c r="J11">
        <v>9000</v>
      </c>
      <c r="M11" s="5">
        <v>43252</v>
      </c>
      <c r="N11" s="6">
        <f>$P$3</f>
        <v>8053.5475234270389</v>
      </c>
      <c r="O11" s="6">
        <f>$P$4</f>
        <v>8631.325301204819</v>
      </c>
      <c r="P11" s="6">
        <f>$P$5</f>
        <v>9209.1030789825963</v>
      </c>
      <c r="Q11" s="6">
        <f>$P$6</f>
        <v>10220.214190093708</v>
      </c>
      <c r="R11" s="6">
        <f>$R$7</f>
        <v>13386.880856760376</v>
      </c>
    </row>
    <row r="12" spans="1:22" x14ac:dyDescent="0.55000000000000004">
      <c r="A12" s="1" t="s">
        <v>49</v>
      </c>
      <c r="B12" s="1" t="s">
        <v>4</v>
      </c>
      <c r="C12" s="1" t="s">
        <v>9</v>
      </c>
      <c r="D12" s="1" t="s">
        <v>23</v>
      </c>
      <c r="E12">
        <v>8000</v>
      </c>
      <c r="F12" s="1" t="s">
        <v>49</v>
      </c>
      <c r="G12" s="1" t="s">
        <v>4</v>
      </c>
      <c r="H12" s="1" t="s">
        <v>9</v>
      </c>
      <c r="I12" s="1" t="s">
        <v>23</v>
      </c>
      <c r="J12">
        <v>9000</v>
      </c>
      <c r="M12" s="5">
        <v>43252.333333333336</v>
      </c>
      <c r="N12" s="6">
        <f>$P$3</f>
        <v>8053.5475234270389</v>
      </c>
      <c r="O12" s="6">
        <f>$P$4</f>
        <v>8631.325301204819</v>
      </c>
      <c r="P12" s="6">
        <f>$P$5</f>
        <v>9209.1030789825963</v>
      </c>
      <c r="Q12" s="6">
        <f>$P$6</f>
        <v>10220.214190093708</v>
      </c>
      <c r="R12" s="6">
        <f t="shared" ref="R12:R75" si="0">$R$7</f>
        <v>13386.880856760376</v>
      </c>
    </row>
    <row r="13" spans="1:22" x14ac:dyDescent="0.55000000000000004">
      <c r="A13" s="1" t="s">
        <v>49</v>
      </c>
      <c r="B13" s="1" t="s">
        <v>4</v>
      </c>
      <c r="C13" s="1" t="s">
        <v>9</v>
      </c>
      <c r="D13" s="1" t="s">
        <v>24</v>
      </c>
      <c r="E13">
        <v>15050.383351588171</v>
      </c>
      <c r="F13" s="1" t="s">
        <v>49</v>
      </c>
      <c r="G13" s="1" t="s">
        <v>4</v>
      </c>
      <c r="H13" s="1" t="s">
        <v>9</v>
      </c>
      <c r="I13" s="1" t="s">
        <v>24</v>
      </c>
      <c r="J13">
        <v>9000</v>
      </c>
      <c r="M13" s="5">
        <v>43252.333333333336</v>
      </c>
      <c r="N13" s="6">
        <f>$Q$3</f>
        <v>16053.54752342704</v>
      </c>
      <c r="O13" s="6">
        <f>$Q$4</f>
        <v>16631.325301204819</v>
      </c>
      <c r="P13" s="6">
        <f>$Q$5</f>
        <v>17209.103078982596</v>
      </c>
      <c r="Q13" s="6">
        <f>$Q$6</f>
        <v>18220.214190093706</v>
      </c>
      <c r="R13" s="6">
        <f t="shared" si="0"/>
        <v>13386.880856760376</v>
      </c>
    </row>
    <row r="14" spans="1:22" x14ac:dyDescent="0.55000000000000004">
      <c r="A14" s="1" t="s">
        <v>49</v>
      </c>
      <c r="B14" s="1" t="s">
        <v>4</v>
      </c>
      <c r="C14" s="1" t="s">
        <v>10</v>
      </c>
      <c r="D14" s="1" t="s">
        <v>23</v>
      </c>
      <c r="E14">
        <v>8000</v>
      </c>
      <c r="F14" s="1" t="s">
        <v>49</v>
      </c>
      <c r="G14" s="1" t="s">
        <v>4</v>
      </c>
      <c r="H14" s="1" t="s">
        <v>10</v>
      </c>
      <c r="I14" s="1" t="s">
        <v>23</v>
      </c>
      <c r="J14">
        <v>9000</v>
      </c>
      <c r="M14" s="5">
        <v>43253</v>
      </c>
      <c r="N14" s="6">
        <f>$Q$3</f>
        <v>16053.54752342704</v>
      </c>
      <c r="O14" s="6">
        <f>$Q$4</f>
        <v>16631.325301204819</v>
      </c>
      <c r="P14" s="6">
        <f>$Q$5</f>
        <v>17209.103078982596</v>
      </c>
      <c r="Q14" s="6">
        <f>$Q$6</f>
        <v>18220.214190093706</v>
      </c>
      <c r="R14" s="6">
        <f t="shared" si="0"/>
        <v>13386.880856760376</v>
      </c>
    </row>
    <row r="15" spans="1:22" x14ac:dyDescent="0.55000000000000004">
      <c r="A15" s="1" t="s">
        <v>49</v>
      </c>
      <c r="B15" s="1" t="s">
        <v>4</v>
      </c>
      <c r="C15" s="1" t="s">
        <v>10</v>
      </c>
      <c r="D15" s="1" t="s">
        <v>24</v>
      </c>
      <c r="E15">
        <v>15314.687320711415</v>
      </c>
      <c r="F15" s="1" t="s">
        <v>49</v>
      </c>
      <c r="G15" s="1" t="s">
        <v>4</v>
      </c>
      <c r="H15" s="1" t="s">
        <v>10</v>
      </c>
      <c r="I15" s="1" t="s">
        <v>24</v>
      </c>
      <c r="J15">
        <v>9000</v>
      </c>
      <c r="M15" s="5">
        <v>43253</v>
      </c>
      <c r="N15" s="6">
        <f>$P$3</f>
        <v>8053.5475234270389</v>
      </c>
      <c r="O15" s="6">
        <f>$P$4</f>
        <v>8631.325301204819</v>
      </c>
      <c r="P15" s="6">
        <f>$P$5</f>
        <v>9209.1030789825963</v>
      </c>
      <c r="Q15" s="6">
        <f>$P$6</f>
        <v>10220.214190093708</v>
      </c>
      <c r="R15" s="6">
        <f t="shared" si="0"/>
        <v>13386.880856760376</v>
      </c>
    </row>
    <row r="16" spans="1:22" x14ac:dyDescent="0.55000000000000004">
      <c r="A16" s="1" t="s">
        <v>49</v>
      </c>
      <c r="B16" s="1" t="s">
        <v>4</v>
      </c>
      <c r="C16" s="1" t="s">
        <v>11</v>
      </c>
      <c r="D16" s="1" t="s">
        <v>23</v>
      </c>
      <c r="E16">
        <v>8000</v>
      </c>
      <c r="F16" s="1" t="s">
        <v>49</v>
      </c>
      <c r="G16" s="1" t="s">
        <v>4</v>
      </c>
      <c r="H16" s="1" t="s">
        <v>11</v>
      </c>
      <c r="I16" s="1" t="s">
        <v>23</v>
      </c>
      <c r="J16">
        <v>9000</v>
      </c>
      <c r="M16" s="5">
        <v>43253.333333333336</v>
      </c>
      <c r="N16" s="6">
        <f>$P$3</f>
        <v>8053.5475234270389</v>
      </c>
      <c r="O16" s="6">
        <f>$P$4</f>
        <v>8631.325301204819</v>
      </c>
      <c r="P16" s="6">
        <f>$P$5</f>
        <v>9209.1030789825963</v>
      </c>
      <c r="Q16" s="6">
        <f>$P$6</f>
        <v>10220.214190093708</v>
      </c>
      <c r="R16" s="6">
        <f t="shared" si="0"/>
        <v>13386.880856760376</v>
      </c>
    </row>
    <row r="17" spans="1:18" x14ac:dyDescent="0.55000000000000004">
      <c r="A17" s="1" t="s">
        <v>49</v>
      </c>
      <c r="B17" s="1" t="s">
        <v>4</v>
      </c>
      <c r="C17" s="1" t="s">
        <v>11</v>
      </c>
      <c r="D17" s="1" t="s">
        <v>24</v>
      </c>
      <c r="E17">
        <v>15605.421686746988</v>
      </c>
      <c r="F17" s="1" t="s">
        <v>49</v>
      </c>
      <c r="G17" s="1" t="s">
        <v>4</v>
      </c>
      <c r="H17" s="1" t="s">
        <v>11</v>
      </c>
      <c r="I17" s="1" t="s">
        <v>24</v>
      </c>
      <c r="J17">
        <v>9000</v>
      </c>
      <c r="M17" s="5">
        <v>43253.333333333336</v>
      </c>
      <c r="N17" s="6">
        <f>$Q$3</f>
        <v>16053.54752342704</v>
      </c>
      <c r="O17" s="6">
        <f>$Q$4</f>
        <v>16631.325301204819</v>
      </c>
      <c r="P17" s="6">
        <f>$Q$5</f>
        <v>17209.103078982596</v>
      </c>
      <c r="Q17" s="6">
        <f>$Q$6</f>
        <v>18220.214190093706</v>
      </c>
      <c r="R17" s="6">
        <f t="shared" si="0"/>
        <v>13386.880856760376</v>
      </c>
    </row>
    <row r="18" spans="1:18" x14ac:dyDescent="0.55000000000000004">
      <c r="A18" s="1" t="s">
        <v>49</v>
      </c>
      <c r="B18" s="1" t="s">
        <v>4</v>
      </c>
      <c r="C18" s="1" t="s">
        <v>12</v>
      </c>
      <c r="D18" s="1" t="s">
        <v>23</v>
      </c>
      <c r="E18">
        <v>8113.5207496653284</v>
      </c>
      <c r="F18" s="1" t="s">
        <v>49</v>
      </c>
      <c r="G18" s="1" t="s">
        <v>4</v>
      </c>
      <c r="H18" s="1" t="s">
        <v>12</v>
      </c>
      <c r="I18" s="1" t="s">
        <v>23</v>
      </c>
      <c r="J18">
        <v>9113.5207496653275</v>
      </c>
      <c r="M18" s="5">
        <v>43254</v>
      </c>
      <c r="N18" s="6">
        <f>$Q$3</f>
        <v>16053.54752342704</v>
      </c>
      <c r="O18" s="6">
        <f>$Q$4</f>
        <v>16631.325301204819</v>
      </c>
      <c r="P18" s="6">
        <f>$Q$5</f>
        <v>17209.103078982596</v>
      </c>
      <c r="Q18" s="6">
        <f>$Q$6</f>
        <v>18220.214190093706</v>
      </c>
      <c r="R18" s="6">
        <f t="shared" si="0"/>
        <v>13386.880856760376</v>
      </c>
    </row>
    <row r="19" spans="1:18" x14ac:dyDescent="0.55000000000000004">
      <c r="A19" s="1" t="s">
        <v>49</v>
      </c>
      <c r="B19" s="1" t="s">
        <v>4</v>
      </c>
      <c r="C19" s="1" t="s">
        <v>12</v>
      </c>
      <c r="D19" s="1" t="s">
        <v>24</v>
      </c>
      <c r="E19">
        <v>16113.520749665327</v>
      </c>
      <c r="F19" s="1" t="s">
        <v>49</v>
      </c>
      <c r="G19" s="1" t="s">
        <v>4</v>
      </c>
      <c r="H19" s="1" t="s">
        <v>12</v>
      </c>
      <c r="I19" s="1" t="s">
        <v>24</v>
      </c>
      <c r="J19">
        <v>9113.5207496653275</v>
      </c>
      <c r="M19" s="5">
        <v>43254</v>
      </c>
      <c r="N19" s="6">
        <f>$P$3</f>
        <v>8053.5475234270389</v>
      </c>
      <c r="O19" s="6">
        <f>$P$4</f>
        <v>8631.325301204819</v>
      </c>
      <c r="P19" s="6">
        <f>$P$5</f>
        <v>9209.1030789825963</v>
      </c>
      <c r="Q19" s="6">
        <f>$P$6</f>
        <v>10220.214190093708</v>
      </c>
      <c r="R19" s="6">
        <f t="shared" si="0"/>
        <v>13386.880856760376</v>
      </c>
    </row>
    <row r="20" spans="1:18" x14ac:dyDescent="0.55000000000000004">
      <c r="A20" s="1" t="s">
        <v>49</v>
      </c>
      <c r="B20" s="1" t="s">
        <v>4</v>
      </c>
      <c r="C20" s="1" t="s">
        <v>13</v>
      </c>
      <c r="D20" s="1" t="s">
        <v>23</v>
      </c>
      <c r="E20">
        <v>8546.8540829986614</v>
      </c>
      <c r="F20" s="1" t="s">
        <v>49</v>
      </c>
      <c r="G20" s="1" t="s">
        <v>4</v>
      </c>
      <c r="H20" s="1" t="s">
        <v>13</v>
      </c>
      <c r="I20" s="1" t="s">
        <v>23</v>
      </c>
      <c r="J20">
        <v>9546.8540829986614</v>
      </c>
      <c r="M20" s="5">
        <v>43254.333333333336</v>
      </c>
      <c r="N20" s="6">
        <f>$P$3</f>
        <v>8053.5475234270389</v>
      </c>
      <c r="O20" s="6">
        <f>$P$4</f>
        <v>8631.325301204819</v>
      </c>
      <c r="P20" s="6">
        <f>$P$5</f>
        <v>9209.1030789825963</v>
      </c>
      <c r="Q20" s="6">
        <f>$P$6</f>
        <v>10220.214190093708</v>
      </c>
      <c r="R20" s="6">
        <f t="shared" si="0"/>
        <v>13386.880856760376</v>
      </c>
    </row>
    <row r="21" spans="1:18" x14ac:dyDescent="0.55000000000000004">
      <c r="A21" s="1" t="s">
        <v>49</v>
      </c>
      <c r="B21" s="1" t="s">
        <v>4</v>
      </c>
      <c r="C21" s="1" t="s">
        <v>13</v>
      </c>
      <c r="D21" s="1" t="s">
        <v>24</v>
      </c>
      <c r="E21">
        <v>16546.85408299866</v>
      </c>
      <c r="F21" s="1" t="s">
        <v>49</v>
      </c>
      <c r="G21" s="1" t="s">
        <v>4</v>
      </c>
      <c r="H21" s="1" t="s">
        <v>13</v>
      </c>
      <c r="I21" s="1" t="s">
        <v>24</v>
      </c>
      <c r="J21">
        <v>9546.8540829986614</v>
      </c>
      <c r="M21" s="5">
        <v>43254.333333333336</v>
      </c>
      <c r="N21" s="6">
        <f>$Q$3</f>
        <v>16053.54752342704</v>
      </c>
      <c r="O21" s="6">
        <f>$Q$4</f>
        <v>16631.325301204819</v>
      </c>
      <c r="P21" s="6">
        <f>$Q$5</f>
        <v>17209.103078982596</v>
      </c>
      <c r="Q21" s="6">
        <f>$Q$6</f>
        <v>18220.214190093706</v>
      </c>
      <c r="R21" s="6">
        <f t="shared" si="0"/>
        <v>13386.880856760376</v>
      </c>
    </row>
    <row r="22" spans="1:18" x14ac:dyDescent="0.55000000000000004">
      <c r="A22" s="1" t="s">
        <v>49</v>
      </c>
      <c r="B22" s="1" t="s">
        <v>4</v>
      </c>
      <c r="C22" s="1" t="s">
        <v>14</v>
      </c>
      <c r="D22" s="1" t="s">
        <v>23</v>
      </c>
      <c r="E22">
        <v>9269.0763052208822</v>
      </c>
      <c r="F22" s="1" t="s">
        <v>49</v>
      </c>
      <c r="G22" s="1" t="s">
        <v>4</v>
      </c>
      <c r="H22" s="1" t="s">
        <v>14</v>
      </c>
      <c r="I22" s="1" t="s">
        <v>23</v>
      </c>
      <c r="J22">
        <v>10269.076305220882</v>
      </c>
      <c r="M22" s="5">
        <v>43255</v>
      </c>
      <c r="N22" s="6">
        <f>$Q$3</f>
        <v>16053.54752342704</v>
      </c>
      <c r="O22" s="6">
        <f>$Q$4</f>
        <v>16631.325301204819</v>
      </c>
      <c r="P22" s="6">
        <f>$Q$5</f>
        <v>17209.103078982596</v>
      </c>
      <c r="Q22" s="6">
        <f>$Q$6</f>
        <v>18220.214190093706</v>
      </c>
      <c r="R22" s="6">
        <f t="shared" si="0"/>
        <v>13386.880856760376</v>
      </c>
    </row>
    <row r="23" spans="1:18" x14ac:dyDescent="0.55000000000000004">
      <c r="A23" s="1" t="s">
        <v>49</v>
      </c>
      <c r="B23" s="1" t="s">
        <v>4</v>
      </c>
      <c r="C23" s="1" t="s">
        <v>14</v>
      </c>
      <c r="D23" s="1" t="s">
        <v>24</v>
      </c>
      <c r="E23">
        <v>17269.076305220882</v>
      </c>
      <c r="F23" s="1" t="s">
        <v>49</v>
      </c>
      <c r="G23" s="1" t="s">
        <v>4</v>
      </c>
      <c r="H23" s="1" t="s">
        <v>14</v>
      </c>
      <c r="I23" s="1" t="s">
        <v>24</v>
      </c>
      <c r="J23">
        <v>10269.076305220882</v>
      </c>
      <c r="M23" s="5">
        <v>43255</v>
      </c>
      <c r="N23" s="6">
        <f>$P$3</f>
        <v>8053.5475234270389</v>
      </c>
      <c r="O23" s="6">
        <f>$P$4</f>
        <v>8631.325301204819</v>
      </c>
      <c r="P23" s="6">
        <f>$P$5</f>
        <v>9209.1030789825963</v>
      </c>
      <c r="Q23" s="6">
        <f>$P$6</f>
        <v>10220.214190093708</v>
      </c>
      <c r="R23" s="6">
        <f t="shared" si="0"/>
        <v>13386.880856760376</v>
      </c>
    </row>
    <row r="24" spans="1:18" x14ac:dyDescent="0.55000000000000004">
      <c r="A24" s="1" t="s">
        <v>49</v>
      </c>
      <c r="B24" s="1" t="s">
        <v>4</v>
      </c>
      <c r="C24" s="1" t="s">
        <v>15</v>
      </c>
      <c r="D24" s="1" t="s">
        <v>23</v>
      </c>
      <c r="E24">
        <v>9991.2985274431048</v>
      </c>
      <c r="F24" s="1" t="s">
        <v>49</v>
      </c>
      <c r="G24" s="1" t="s">
        <v>4</v>
      </c>
      <c r="H24" s="1" t="s">
        <v>15</v>
      </c>
      <c r="I24" s="1" t="s">
        <v>23</v>
      </c>
      <c r="J24">
        <v>10991.298527443105</v>
      </c>
      <c r="M24" s="5">
        <v>43255.333333333336</v>
      </c>
      <c r="N24" s="6">
        <f>$P$3</f>
        <v>8053.5475234270389</v>
      </c>
      <c r="O24" s="6">
        <f>$P$4</f>
        <v>8631.325301204819</v>
      </c>
      <c r="P24" s="6">
        <f>$P$5</f>
        <v>9209.1030789825963</v>
      </c>
      <c r="Q24" s="6">
        <f>$P$6</f>
        <v>10220.214190093708</v>
      </c>
      <c r="R24" s="6">
        <f t="shared" si="0"/>
        <v>13386.880856760376</v>
      </c>
    </row>
    <row r="25" spans="1:18" x14ac:dyDescent="0.55000000000000004">
      <c r="A25" s="1" t="s">
        <v>49</v>
      </c>
      <c r="B25" s="1" t="s">
        <v>4</v>
      </c>
      <c r="C25" s="1" t="s">
        <v>15</v>
      </c>
      <c r="D25" s="1" t="s">
        <v>24</v>
      </c>
      <c r="E25">
        <v>17991.298527443105</v>
      </c>
      <c r="F25" s="1" t="s">
        <v>49</v>
      </c>
      <c r="G25" s="1" t="s">
        <v>4</v>
      </c>
      <c r="H25" s="1" t="s">
        <v>15</v>
      </c>
      <c r="I25" s="1" t="s">
        <v>24</v>
      </c>
      <c r="J25">
        <v>10991.298527443105</v>
      </c>
      <c r="M25" s="5">
        <v>43255.333333333336</v>
      </c>
      <c r="N25" s="6">
        <f>$Q$3</f>
        <v>16053.54752342704</v>
      </c>
      <c r="O25" s="6">
        <f>$Q$4</f>
        <v>16631.325301204819</v>
      </c>
      <c r="P25" s="6">
        <f>$Q$5</f>
        <v>17209.103078982596</v>
      </c>
      <c r="Q25" s="6">
        <f>$Q$6</f>
        <v>18220.214190093706</v>
      </c>
      <c r="R25" s="6">
        <f t="shared" si="0"/>
        <v>13386.880856760376</v>
      </c>
    </row>
    <row r="26" spans="1:18" x14ac:dyDescent="0.55000000000000004">
      <c r="A26" s="1" t="s">
        <v>49</v>
      </c>
      <c r="B26" s="1" t="s">
        <v>4</v>
      </c>
      <c r="C26" s="1" t="s">
        <v>21</v>
      </c>
      <c r="D26" s="1" t="s">
        <v>23</v>
      </c>
      <c r="E26" t="s">
        <v>27</v>
      </c>
      <c r="F26" s="1" t="s">
        <v>49</v>
      </c>
      <c r="G26" s="1" t="s">
        <v>4</v>
      </c>
      <c r="H26" s="1" t="s">
        <v>21</v>
      </c>
      <c r="I26" s="1" t="s">
        <v>23</v>
      </c>
      <c r="J26">
        <v>11713.520749665327</v>
      </c>
      <c r="M26" s="5">
        <v>43256</v>
      </c>
      <c r="N26" s="6">
        <f>$Q$3</f>
        <v>16053.54752342704</v>
      </c>
      <c r="O26" s="6">
        <f>$Q$4</f>
        <v>16631.325301204819</v>
      </c>
      <c r="P26" s="6">
        <f>$Q$5</f>
        <v>17209.103078982596</v>
      </c>
      <c r="Q26" s="6">
        <f>$Q$6</f>
        <v>18220.214190093706</v>
      </c>
      <c r="R26" s="6">
        <f t="shared" si="0"/>
        <v>13386.880856760376</v>
      </c>
    </row>
    <row r="27" spans="1:18" x14ac:dyDescent="0.55000000000000004">
      <c r="A27" s="1" t="s">
        <v>49</v>
      </c>
      <c r="B27" s="1" t="s">
        <v>4</v>
      </c>
      <c r="C27" s="1" t="s">
        <v>21</v>
      </c>
      <c r="D27" s="1" t="s">
        <v>24</v>
      </c>
      <c r="E27" t="s">
        <v>27</v>
      </c>
      <c r="F27" s="1" t="s">
        <v>49</v>
      </c>
      <c r="G27" s="1" t="s">
        <v>4</v>
      </c>
      <c r="H27" s="1" t="s">
        <v>21</v>
      </c>
      <c r="I27" s="1" t="s">
        <v>24</v>
      </c>
      <c r="J27">
        <v>11713.520749665327</v>
      </c>
      <c r="M27" s="5">
        <v>43256</v>
      </c>
      <c r="N27" s="6">
        <f>$P$3</f>
        <v>8053.5475234270389</v>
      </c>
      <c r="O27" s="6">
        <f>$P$4</f>
        <v>8631.325301204819</v>
      </c>
      <c r="P27" s="6">
        <f>$P$5</f>
        <v>9209.1030789825963</v>
      </c>
      <c r="Q27" s="6">
        <f>$P$6</f>
        <v>10220.214190093708</v>
      </c>
      <c r="R27" s="6">
        <f t="shared" si="0"/>
        <v>13386.880856760376</v>
      </c>
    </row>
    <row r="28" spans="1:18" x14ac:dyDescent="0.55000000000000004">
      <c r="A28" s="1" t="s">
        <v>49</v>
      </c>
      <c r="B28" s="1" t="s">
        <v>16</v>
      </c>
      <c r="C28" s="1" t="s">
        <v>5</v>
      </c>
      <c r="D28" s="1" t="s">
        <v>23</v>
      </c>
      <c r="E28">
        <v>8053.5475234270389</v>
      </c>
      <c r="F28" s="1" t="s">
        <v>49</v>
      </c>
      <c r="G28" s="1" t="s">
        <v>16</v>
      </c>
      <c r="H28" s="1" t="s">
        <v>5</v>
      </c>
      <c r="I28" s="1" t="s">
        <v>23</v>
      </c>
      <c r="J28" t="s">
        <v>27</v>
      </c>
      <c r="M28" s="5">
        <v>43256.333333333336</v>
      </c>
      <c r="N28" s="6">
        <f>$P$3</f>
        <v>8053.5475234270389</v>
      </c>
      <c r="O28" s="6">
        <f>$P$4</f>
        <v>8631.325301204819</v>
      </c>
      <c r="P28" s="6">
        <f>$P$5</f>
        <v>9209.1030789825963</v>
      </c>
      <c r="Q28" s="6">
        <f>$P$6</f>
        <v>10220.214190093708</v>
      </c>
      <c r="R28" s="6">
        <f t="shared" si="0"/>
        <v>13386.880856760376</v>
      </c>
    </row>
    <row r="29" spans="1:18" x14ac:dyDescent="0.55000000000000004">
      <c r="A29" s="1" t="s">
        <v>49</v>
      </c>
      <c r="B29" s="1" t="s">
        <v>16</v>
      </c>
      <c r="C29" s="1" t="s">
        <v>5</v>
      </c>
      <c r="D29" s="1" t="s">
        <v>24</v>
      </c>
      <c r="E29">
        <v>16053.54752342704</v>
      </c>
      <c r="F29" s="1" t="s">
        <v>49</v>
      </c>
      <c r="G29" s="1" t="s">
        <v>16</v>
      </c>
      <c r="H29" s="1" t="s">
        <v>5</v>
      </c>
      <c r="I29" s="1" t="s">
        <v>24</v>
      </c>
      <c r="J29" t="s">
        <v>27</v>
      </c>
      <c r="M29" s="5">
        <v>43256.333333333336</v>
      </c>
      <c r="N29" s="6">
        <f>$Q$3</f>
        <v>16053.54752342704</v>
      </c>
      <c r="O29" s="6">
        <f>$Q$4</f>
        <v>16631.325301204819</v>
      </c>
      <c r="P29" s="6">
        <f>$Q$5</f>
        <v>17209.103078982596</v>
      </c>
      <c r="Q29" s="6">
        <f>$Q$6</f>
        <v>18220.214190093706</v>
      </c>
      <c r="R29" s="6">
        <f t="shared" si="0"/>
        <v>13386.880856760376</v>
      </c>
    </row>
    <row r="30" spans="1:18" x14ac:dyDescent="0.55000000000000004">
      <c r="A30" s="1" t="s">
        <v>49</v>
      </c>
      <c r="B30" s="1" t="s">
        <v>16</v>
      </c>
      <c r="C30" s="1" t="s">
        <v>6</v>
      </c>
      <c r="D30" s="1" t="s">
        <v>23</v>
      </c>
      <c r="E30">
        <v>8631.325301204819</v>
      </c>
      <c r="F30" s="1" t="s">
        <v>49</v>
      </c>
      <c r="G30" s="1" t="s">
        <v>16</v>
      </c>
      <c r="H30" s="1" t="s">
        <v>6</v>
      </c>
      <c r="I30" s="1" t="s">
        <v>23</v>
      </c>
      <c r="J30">
        <v>9631.325301204819</v>
      </c>
      <c r="M30" s="5">
        <v>43257</v>
      </c>
      <c r="N30" s="6">
        <f>$Q$3</f>
        <v>16053.54752342704</v>
      </c>
      <c r="O30" s="6">
        <f>$Q$4</f>
        <v>16631.325301204819</v>
      </c>
      <c r="P30" s="6">
        <f>$Q$5</f>
        <v>17209.103078982596</v>
      </c>
      <c r="Q30" s="6">
        <f>$Q$6</f>
        <v>18220.214190093706</v>
      </c>
      <c r="R30" s="6">
        <f t="shared" si="0"/>
        <v>13386.880856760376</v>
      </c>
    </row>
    <row r="31" spans="1:18" x14ac:dyDescent="0.55000000000000004">
      <c r="A31" s="1" t="s">
        <v>49</v>
      </c>
      <c r="B31" s="1" t="s">
        <v>16</v>
      </c>
      <c r="C31" s="1" t="s">
        <v>6</v>
      </c>
      <c r="D31" s="1" t="s">
        <v>24</v>
      </c>
      <c r="E31">
        <v>16631.325301204819</v>
      </c>
      <c r="F31" s="1" t="s">
        <v>49</v>
      </c>
      <c r="G31" s="1" t="s">
        <v>16</v>
      </c>
      <c r="H31" s="1" t="s">
        <v>6</v>
      </c>
      <c r="I31" s="1" t="s">
        <v>24</v>
      </c>
      <c r="J31">
        <v>9631.325301204819</v>
      </c>
      <c r="M31" s="5">
        <v>43257</v>
      </c>
      <c r="N31" s="6">
        <f>$P$3</f>
        <v>8053.5475234270389</v>
      </c>
      <c r="O31" s="6">
        <f>$P$4</f>
        <v>8631.325301204819</v>
      </c>
      <c r="P31" s="6">
        <f>$R$5</f>
        <v>10209.103078982596</v>
      </c>
      <c r="Q31" s="6">
        <f>$R$6</f>
        <v>11220.214190093708</v>
      </c>
      <c r="R31" s="6">
        <f t="shared" si="0"/>
        <v>13386.880856760376</v>
      </c>
    </row>
    <row r="32" spans="1:18" x14ac:dyDescent="0.55000000000000004">
      <c r="A32" s="1" t="s">
        <v>49</v>
      </c>
      <c r="B32" s="1" t="s">
        <v>16</v>
      </c>
      <c r="C32" s="1" t="s">
        <v>7</v>
      </c>
      <c r="D32" s="1" t="s">
        <v>23</v>
      </c>
      <c r="E32">
        <v>8920.2141900937077</v>
      </c>
      <c r="F32" s="1" t="s">
        <v>49</v>
      </c>
      <c r="G32" s="1" t="s">
        <v>16</v>
      </c>
      <c r="H32" s="1" t="s">
        <v>7</v>
      </c>
      <c r="I32" s="1" t="s">
        <v>23</v>
      </c>
      <c r="J32">
        <v>9920.2141900937077</v>
      </c>
      <c r="M32" s="5">
        <v>43257.333333333336</v>
      </c>
      <c r="N32" s="6">
        <f>$P$3</f>
        <v>8053.5475234270389</v>
      </c>
      <c r="O32" s="6">
        <f>$P$4</f>
        <v>8631.325301204819</v>
      </c>
      <c r="P32" s="6">
        <f t="shared" ref="P32:P38" si="1">$R$5</f>
        <v>10209.103078982596</v>
      </c>
      <c r="Q32" s="6">
        <f t="shared" ref="Q32:Q38" si="2">$R$6</f>
        <v>11220.214190093708</v>
      </c>
      <c r="R32" s="6">
        <f t="shared" si="0"/>
        <v>13386.880856760376</v>
      </c>
    </row>
    <row r="33" spans="1:18" x14ac:dyDescent="0.55000000000000004">
      <c r="A33" s="1" t="s">
        <v>49</v>
      </c>
      <c r="B33" s="1" t="s">
        <v>16</v>
      </c>
      <c r="C33" s="1" t="s">
        <v>7</v>
      </c>
      <c r="D33" s="1" t="s">
        <v>24</v>
      </c>
      <c r="E33">
        <v>16920.214190093706</v>
      </c>
      <c r="F33" s="1" t="s">
        <v>49</v>
      </c>
      <c r="G33" s="1" t="s">
        <v>16</v>
      </c>
      <c r="H33" s="1" t="s">
        <v>7</v>
      </c>
      <c r="I33" s="1" t="s">
        <v>24</v>
      </c>
      <c r="J33">
        <v>9920.2141900937077</v>
      </c>
      <c r="M33" s="5">
        <v>43257.333333333336</v>
      </c>
      <c r="N33" s="6">
        <f>$Q$3</f>
        <v>16053.54752342704</v>
      </c>
      <c r="O33" s="6">
        <f>$Q$4</f>
        <v>16631.325301204819</v>
      </c>
      <c r="P33" s="6">
        <f t="shared" si="1"/>
        <v>10209.103078982596</v>
      </c>
      <c r="Q33" s="6">
        <f t="shared" si="2"/>
        <v>11220.214190093708</v>
      </c>
      <c r="R33" s="6">
        <f t="shared" si="0"/>
        <v>13386.880856760376</v>
      </c>
    </row>
    <row r="34" spans="1:18" x14ac:dyDescent="0.55000000000000004">
      <c r="A34" s="1" t="s">
        <v>49</v>
      </c>
      <c r="B34" s="1" t="s">
        <v>16</v>
      </c>
      <c r="C34" s="1" t="s">
        <v>8</v>
      </c>
      <c r="D34" s="1" t="s">
        <v>23</v>
      </c>
      <c r="E34">
        <v>9064.6586345381529</v>
      </c>
      <c r="F34" s="1" t="s">
        <v>49</v>
      </c>
      <c r="G34" s="1" t="s">
        <v>16</v>
      </c>
      <c r="H34" s="1" t="s">
        <v>8</v>
      </c>
      <c r="I34" s="1" t="s">
        <v>23</v>
      </c>
      <c r="J34">
        <v>10064.658634538153</v>
      </c>
      <c r="M34" s="5">
        <v>43258</v>
      </c>
      <c r="N34" s="6">
        <f>$Q$3</f>
        <v>16053.54752342704</v>
      </c>
      <c r="O34" s="6">
        <f>$Q$4</f>
        <v>16631.325301204819</v>
      </c>
      <c r="P34" s="6">
        <f t="shared" si="1"/>
        <v>10209.103078982596</v>
      </c>
      <c r="Q34" s="6">
        <f t="shared" si="2"/>
        <v>11220.214190093708</v>
      </c>
      <c r="R34" s="6">
        <f t="shared" si="0"/>
        <v>13386.880856760376</v>
      </c>
    </row>
    <row r="35" spans="1:18" x14ac:dyDescent="0.55000000000000004">
      <c r="A35" s="1" t="s">
        <v>49</v>
      </c>
      <c r="B35" s="1" t="s">
        <v>16</v>
      </c>
      <c r="C35" s="1" t="s">
        <v>8</v>
      </c>
      <c r="D35" s="1" t="s">
        <v>24</v>
      </c>
      <c r="E35">
        <v>17064.658634538151</v>
      </c>
      <c r="F35" s="1" t="s">
        <v>49</v>
      </c>
      <c r="G35" s="1" t="s">
        <v>16</v>
      </c>
      <c r="H35" s="1" t="s">
        <v>8</v>
      </c>
      <c r="I35" s="1" t="s">
        <v>24</v>
      </c>
      <c r="J35">
        <v>10064.658634538153</v>
      </c>
      <c r="M35" s="5">
        <v>43258</v>
      </c>
      <c r="N35" s="6">
        <f>$P$3</f>
        <v>8053.5475234270389</v>
      </c>
      <c r="O35" s="6">
        <f>$P$4</f>
        <v>8631.325301204819</v>
      </c>
      <c r="P35" s="6">
        <f t="shared" si="1"/>
        <v>10209.103078982596</v>
      </c>
      <c r="Q35" s="6">
        <f t="shared" si="2"/>
        <v>11220.214190093708</v>
      </c>
      <c r="R35" s="6">
        <f t="shared" si="0"/>
        <v>13386.880856760376</v>
      </c>
    </row>
    <row r="36" spans="1:18" x14ac:dyDescent="0.55000000000000004">
      <c r="A36" s="1" t="s">
        <v>49</v>
      </c>
      <c r="B36" s="1" t="s">
        <v>16</v>
      </c>
      <c r="C36" s="1" t="s">
        <v>9</v>
      </c>
      <c r="D36" s="1" t="s">
        <v>23</v>
      </c>
      <c r="E36">
        <v>9209.1030789825963</v>
      </c>
      <c r="F36" s="1" t="s">
        <v>49</v>
      </c>
      <c r="G36" s="1" t="s">
        <v>16</v>
      </c>
      <c r="H36" s="1" t="s">
        <v>9</v>
      </c>
      <c r="I36" s="1" t="s">
        <v>23</v>
      </c>
      <c r="J36">
        <v>10209.103078982596</v>
      </c>
      <c r="M36" s="5">
        <v>43258.333333333336</v>
      </c>
      <c r="N36" s="6">
        <f>$P$3</f>
        <v>8053.5475234270389</v>
      </c>
      <c r="O36" s="6">
        <f>$P$4</f>
        <v>8631.325301204819</v>
      </c>
      <c r="P36" s="6">
        <f t="shared" si="1"/>
        <v>10209.103078982596</v>
      </c>
      <c r="Q36" s="6">
        <f t="shared" si="2"/>
        <v>11220.214190093708</v>
      </c>
      <c r="R36" s="6">
        <f t="shared" si="0"/>
        <v>13386.880856760376</v>
      </c>
    </row>
    <row r="37" spans="1:18" x14ac:dyDescent="0.55000000000000004">
      <c r="A37" s="1" t="s">
        <v>49</v>
      </c>
      <c r="B37" s="1" t="s">
        <v>16</v>
      </c>
      <c r="C37" s="1" t="s">
        <v>9</v>
      </c>
      <c r="D37" s="1" t="s">
        <v>24</v>
      </c>
      <c r="E37">
        <v>17209.103078982596</v>
      </c>
      <c r="F37" s="1" t="s">
        <v>49</v>
      </c>
      <c r="G37" s="1" t="s">
        <v>16</v>
      </c>
      <c r="H37" s="1" t="s">
        <v>9</v>
      </c>
      <c r="I37" s="1" t="s">
        <v>24</v>
      </c>
      <c r="J37">
        <v>10209.103078982596</v>
      </c>
      <c r="M37" s="5">
        <v>43258.333333333336</v>
      </c>
      <c r="N37" s="6">
        <f>$Q$3</f>
        <v>16053.54752342704</v>
      </c>
      <c r="O37" s="6">
        <f>$Q$4</f>
        <v>16631.325301204819</v>
      </c>
      <c r="P37" s="6">
        <f t="shared" si="1"/>
        <v>10209.103078982596</v>
      </c>
      <c r="Q37" s="6">
        <f t="shared" si="2"/>
        <v>11220.214190093708</v>
      </c>
      <c r="R37" s="6">
        <f t="shared" si="0"/>
        <v>13386.880856760376</v>
      </c>
    </row>
    <row r="38" spans="1:18" x14ac:dyDescent="0.55000000000000004">
      <c r="A38" s="1" t="s">
        <v>49</v>
      </c>
      <c r="B38" s="1" t="s">
        <v>16</v>
      </c>
      <c r="C38" s="1" t="s">
        <v>10</v>
      </c>
      <c r="D38" s="1" t="s">
        <v>23</v>
      </c>
      <c r="E38">
        <v>9353.5475234270416</v>
      </c>
      <c r="F38" s="1" t="s">
        <v>49</v>
      </c>
      <c r="G38" s="1" t="s">
        <v>16</v>
      </c>
      <c r="H38" s="1" t="s">
        <v>10</v>
      </c>
      <c r="I38" s="1" t="s">
        <v>23</v>
      </c>
      <c r="J38">
        <v>10353.547523427042</v>
      </c>
      <c r="M38" s="5">
        <v>43259</v>
      </c>
      <c r="N38" s="6">
        <f>$Q$3</f>
        <v>16053.54752342704</v>
      </c>
      <c r="O38" s="6">
        <f>$Q$4</f>
        <v>16631.325301204819</v>
      </c>
      <c r="P38" s="6">
        <f t="shared" si="1"/>
        <v>10209.103078982596</v>
      </c>
      <c r="Q38" s="6">
        <f t="shared" si="2"/>
        <v>11220.214190093708</v>
      </c>
      <c r="R38" s="6">
        <f t="shared" si="0"/>
        <v>13386.880856760376</v>
      </c>
    </row>
    <row r="39" spans="1:18" x14ac:dyDescent="0.55000000000000004">
      <c r="A39" s="1" t="s">
        <v>49</v>
      </c>
      <c r="B39" s="1" t="s">
        <v>16</v>
      </c>
      <c r="C39" s="1" t="s">
        <v>10</v>
      </c>
      <c r="D39" s="1" t="s">
        <v>24</v>
      </c>
      <c r="E39">
        <v>17353.547523427042</v>
      </c>
      <c r="F39" s="1" t="s">
        <v>49</v>
      </c>
      <c r="G39" s="1" t="s">
        <v>16</v>
      </c>
      <c r="H39" s="1" t="s">
        <v>10</v>
      </c>
      <c r="I39" s="1" t="s">
        <v>24</v>
      </c>
      <c r="J39">
        <v>10353.547523427042</v>
      </c>
      <c r="M39" s="5">
        <v>43259</v>
      </c>
      <c r="N39" s="6">
        <f>$P$3</f>
        <v>8053.5475234270389</v>
      </c>
      <c r="O39" s="6">
        <f t="shared" ref="O39:O40" si="3">$P$4</f>
        <v>8631.325301204819</v>
      </c>
      <c r="P39" s="6">
        <f t="shared" ref="P39:P40" si="4">$P$5</f>
        <v>9209.1030789825963</v>
      </c>
      <c r="Q39" s="6">
        <f t="shared" ref="Q39:Q40" si="5">$P$6</f>
        <v>10220.214190093708</v>
      </c>
      <c r="R39" s="6">
        <f t="shared" si="0"/>
        <v>13386.880856760376</v>
      </c>
    </row>
    <row r="40" spans="1:18" x14ac:dyDescent="0.55000000000000004">
      <c r="A40" s="1" t="s">
        <v>49</v>
      </c>
      <c r="B40" s="1" t="s">
        <v>16</v>
      </c>
      <c r="C40" s="1" t="s">
        <v>11</v>
      </c>
      <c r="D40" s="1" t="s">
        <v>23</v>
      </c>
      <c r="E40">
        <v>9497.991967871485</v>
      </c>
      <c r="F40" s="1" t="s">
        <v>49</v>
      </c>
      <c r="G40" s="1" t="s">
        <v>16</v>
      </c>
      <c r="H40" s="1" t="s">
        <v>11</v>
      </c>
      <c r="I40" s="1" t="s">
        <v>23</v>
      </c>
      <c r="J40">
        <v>10497.991967871485</v>
      </c>
      <c r="M40" s="5">
        <v>43259.333333333336</v>
      </c>
      <c r="N40" s="6">
        <f>$P$3</f>
        <v>8053.5475234270389</v>
      </c>
      <c r="O40" s="6">
        <f t="shared" si="3"/>
        <v>8631.325301204819</v>
      </c>
      <c r="P40" s="6">
        <f t="shared" si="4"/>
        <v>9209.1030789825963</v>
      </c>
      <c r="Q40" s="6">
        <f t="shared" si="5"/>
        <v>10220.214190093708</v>
      </c>
      <c r="R40" s="6">
        <f t="shared" si="0"/>
        <v>13386.880856760376</v>
      </c>
    </row>
    <row r="41" spans="1:18" x14ac:dyDescent="0.55000000000000004">
      <c r="A41" s="1" t="s">
        <v>49</v>
      </c>
      <c r="B41" s="1" t="s">
        <v>16</v>
      </c>
      <c r="C41" s="1" t="s">
        <v>11</v>
      </c>
      <c r="D41" s="1" t="s">
        <v>24</v>
      </c>
      <c r="E41">
        <v>17497.991967871487</v>
      </c>
      <c r="F41" s="1" t="s">
        <v>49</v>
      </c>
      <c r="G41" s="1" t="s">
        <v>16</v>
      </c>
      <c r="H41" s="1" t="s">
        <v>11</v>
      </c>
      <c r="I41" s="1" t="s">
        <v>24</v>
      </c>
      <c r="J41">
        <v>10497.991967871485</v>
      </c>
      <c r="M41" s="5">
        <v>43259.333333333336</v>
      </c>
      <c r="N41" s="6">
        <f>$Q$3</f>
        <v>16053.54752342704</v>
      </c>
      <c r="O41" s="6">
        <f>$Q$4</f>
        <v>16631.325301204819</v>
      </c>
      <c r="P41" s="6">
        <f>$Q$5</f>
        <v>17209.103078982596</v>
      </c>
      <c r="Q41" s="6">
        <f>$Q$6</f>
        <v>18220.214190093706</v>
      </c>
      <c r="R41" s="6">
        <f t="shared" si="0"/>
        <v>13386.880856760376</v>
      </c>
    </row>
    <row r="42" spans="1:18" x14ac:dyDescent="0.55000000000000004">
      <c r="A42" s="1" t="s">
        <v>49</v>
      </c>
      <c r="B42" s="1" t="s">
        <v>16</v>
      </c>
      <c r="C42" s="1" t="s">
        <v>12</v>
      </c>
      <c r="D42" s="1" t="s">
        <v>23</v>
      </c>
      <c r="E42">
        <v>9786.8808567603755</v>
      </c>
      <c r="F42" s="1" t="s">
        <v>49</v>
      </c>
      <c r="G42" s="1" t="s">
        <v>16</v>
      </c>
      <c r="H42" s="1" t="s">
        <v>12</v>
      </c>
      <c r="I42" s="1" t="s">
        <v>23</v>
      </c>
      <c r="J42">
        <v>10786.880856760374</v>
      </c>
      <c r="M42" s="5">
        <v>43260</v>
      </c>
      <c r="N42" s="6">
        <f>$Q$3</f>
        <v>16053.54752342704</v>
      </c>
      <c r="O42" s="6">
        <f>$Q$4</f>
        <v>16631.325301204819</v>
      </c>
      <c r="P42" s="6">
        <f>$Q$5</f>
        <v>17209.103078982596</v>
      </c>
      <c r="Q42" s="6">
        <f>$Q$6</f>
        <v>18220.214190093706</v>
      </c>
      <c r="R42" s="6">
        <f t="shared" si="0"/>
        <v>13386.880856760376</v>
      </c>
    </row>
    <row r="43" spans="1:18" x14ac:dyDescent="0.55000000000000004">
      <c r="A43" s="1" t="s">
        <v>49</v>
      </c>
      <c r="B43" s="1" t="s">
        <v>16</v>
      </c>
      <c r="C43" s="1" t="s">
        <v>12</v>
      </c>
      <c r="D43" s="1" t="s">
        <v>24</v>
      </c>
      <c r="E43">
        <v>17786.880856760377</v>
      </c>
      <c r="F43" s="1" t="s">
        <v>49</v>
      </c>
      <c r="G43" s="1" t="s">
        <v>16</v>
      </c>
      <c r="H43" s="1" t="s">
        <v>12</v>
      </c>
      <c r="I43" s="1" t="s">
        <v>24</v>
      </c>
      <c r="J43">
        <v>10786.880856760374</v>
      </c>
      <c r="M43" s="5">
        <v>43260</v>
      </c>
      <c r="N43" s="6">
        <f>$P$3</f>
        <v>8053.5475234270389</v>
      </c>
      <c r="O43" s="6">
        <f t="shared" ref="O43:O44" si="6">$P$4</f>
        <v>8631.325301204819</v>
      </c>
      <c r="P43" s="6">
        <f t="shared" ref="P43:P44" si="7">$P$5</f>
        <v>9209.1030789825963</v>
      </c>
      <c r="Q43" s="6">
        <f>$P$6</f>
        <v>10220.214190093708</v>
      </c>
      <c r="R43" s="6">
        <f t="shared" si="0"/>
        <v>13386.880856760376</v>
      </c>
    </row>
    <row r="44" spans="1:18" x14ac:dyDescent="0.55000000000000004">
      <c r="A44" s="1" t="s">
        <v>49</v>
      </c>
      <c r="B44" s="1" t="s">
        <v>16</v>
      </c>
      <c r="C44" s="1" t="s">
        <v>13</v>
      </c>
      <c r="D44" s="1" t="s">
        <v>23</v>
      </c>
      <c r="E44">
        <v>10220.214190093708</v>
      </c>
      <c r="F44" s="1" t="s">
        <v>49</v>
      </c>
      <c r="G44" s="1" t="s">
        <v>16</v>
      </c>
      <c r="H44" s="1" t="s">
        <v>13</v>
      </c>
      <c r="I44" s="1" t="s">
        <v>23</v>
      </c>
      <c r="J44">
        <v>11220.214190093708</v>
      </c>
      <c r="M44" s="5">
        <v>43260.333333333336</v>
      </c>
      <c r="N44" s="6">
        <f>$P$3</f>
        <v>8053.5475234270389</v>
      </c>
      <c r="O44" s="6">
        <f t="shared" si="6"/>
        <v>8631.325301204819</v>
      </c>
      <c r="P44" s="6">
        <f t="shared" si="7"/>
        <v>9209.1030789825963</v>
      </c>
      <c r="Q44" s="6">
        <f>$P$6</f>
        <v>10220.214190093708</v>
      </c>
      <c r="R44" s="6">
        <f t="shared" si="0"/>
        <v>13386.880856760376</v>
      </c>
    </row>
    <row r="45" spans="1:18" x14ac:dyDescent="0.55000000000000004">
      <c r="A45" s="1" t="s">
        <v>49</v>
      </c>
      <c r="B45" s="1" t="s">
        <v>16</v>
      </c>
      <c r="C45" s="1" t="s">
        <v>13</v>
      </c>
      <c r="D45" s="1" t="s">
        <v>24</v>
      </c>
      <c r="E45">
        <v>18220.214190093706</v>
      </c>
      <c r="F45" s="1" t="s">
        <v>49</v>
      </c>
      <c r="G45" s="1" t="s">
        <v>16</v>
      </c>
      <c r="H45" s="1" t="s">
        <v>13</v>
      </c>
      <c r="I45" s="1" t="s">
        <v>24</v>
      </c>
      <c r="J45">
        <v>11220.214190093708</v>
      </c>
      <c r="M45" s="5">
        <v>43260.333333333336</v>
      </c>
      <c r="N45" s="6">
        <f>$Q$3</f>
        <v>16053.54752342704</v>
      </c>
      <c r="O45" s="6">
        <f>$Q$4</f>
        <v>16631.325301204819</v>
      </c>
      <c r="P45" s="6">
        <f>$Q$5</f>
        <v>17209.103078982596</v>
      </c>
      <c r="Q45" s="6">
        <f>$Q$6</f>
        <v>18220.214190093706</v>
      </c>
      <c r="R45" s="6">
        <f t="shared" si="0"/>
        <v>13386.880856760376</v>
      </c>
    </row>
    <row r="46" spans="1:18" x14ac:dyDescent="0.55000000000000004">
      <c r="A46" s="1" t="s">
        <v>49</v>
      </c>
      <c r="B46" s="1" t="s">
        <v>16</v>
      </c>
      <c r="C46" s="1" t="s">
        <v>14</v>
      </c>
      <c r="D46" s="1" t="s">
        <v>23</v>
      </c>
      <c r="E46">
        <v>10942.436412315927</v>
      </c>
      <c r="F46" s="1" t="s">
        <v>49</v>
      </c>
      <c r="G46" s="1" t="s">
        <v>16</v>
      </c>
      <c r="H46" s="1" t="s">
        <v>14</v>
      </c>
      <c r="I46" s="1" t="s">
        <v>23</v>
      </c>
      <c r="J46">
        <v>11942.436412315928</v>
      </c>
      <c r="M46" s="5">
        <v>43261</v>
      </c>
      <c r="N46" s="6">
        <f>$Q$3</f>
        <v>16053.54752342704</v>
      </c>
      <c r="O46" s="6">
        <f>$Q$4</f>
        <v>16631.325301204819</v>
      </c>
      <c r="P46" s="6">
        <f>$Q$5</f>
        <v>17209.103078982596</v>
      </c>
      <c r="Q46" s="6">
        <f>$Q$6</f>
        <v>18220.214190093706</v>
      </c>
      <c r="R46" s="6">
        <f t="shared" si="0"/>
        <v>13386.880856760376</v>
      </c>
    </row>
    <row r="47" spans="1:18" x14ac:dyDescent="0.55000000000000004">
      <c r="A47" s="1" t="s">
        <v>49</v>
      </c>
      <c r="B47" s="1" t="s">
        <v>16</v>
      </c>
      <c r="C47" s="1" t="s">
        <v>14</v>
      </c>
      <c r="D47" s="1" t="s">
        <v>24</v>
      </c>
      <c r="E47">
        <v>18942.436412315925</v>
      </c>
      <c r="F47" s="1" t="s">
        <v>49</v>
      </c>
      <c r="G47" s="1" t="s">
        <v>16</v>
      </c>
      <c r="H47" s="1" t="s">
        <v>14</v>
      </c>
      <c r="I47" s="1" t="s">
        <v>24</v>
      </c>
      <c r="J47">
        <v>11942.436412315928</v>
      </c>
      <c r="M47" s="5">
        <v>43261</v>
      </c>
      <c r="N47" s="6">
        <f>$P$3</f>
        <v>8053.5475234270389</v>
      </c>
      <c r="O47" s="6">
        <f t="shared" ref="O47:O48" si="8">$P$4</f>
        <v>8631.325301204819</v>
      </c>
      <c r="P47" s="6">
        <f t="shared" ref="P47:P48" si="9">$P$5</f>
        <v>9209.1030789825963</v>
      </c>
      <c r="Q47" s="6">
        <f>$P$6</f>
        <v>10220.214190093708</v>
      </c>
      <c r="R47" s="6">
        <f t="shared" si="0"/>
        <v>13386.880856760376</v>
      </c>
    </row>
    <row r="48" spans="1:18" x14ac:dyDescent="0.55000000000000004">
      <c r="A48" s="1" t="s">
        <v>49</v>
      </c>
      <c r="B48" s="1" t="s">
        <v>16</v>
      </c>
      <c r="C48" s="1" t="s">
        <v>15</v>
      </c>
      <c r="D48" s="1" t="s">
        <v>23</v>
      </c>
      <c r="E48">
        <v>11664.658634538153</v>
      </c>
      <c r="F48" s="1" t="s">
        <v>49</v>
      </c>
      <c r="G48" s="1" t="s">
        <v>16</v>
      </c>
      <c r="H48" s="1" t="s">
        <v>15</v>
      </c>
      <c r="I48" s="1" t="s">
        <v>23</v>
      </c>
      <c r="J48">
        <v>12664.658634538153</v>
      </c>
      <c r="M48" s="5">
        <v>43261.333333333336</v>
      </c>
      <c r="N48" s="6">
        <f>$P$3</f>
        <v>8053.5475234270389</v>
      </c>
      <c r="O48" s="6">
        <f t="shared" si="8"/>
        <v>8631.325301204819</v>
      </c>
      <c r="P48" s="6">
        <f t="shared" si="9"/>
        <v>9209.1030789825963</v>
      </c>
      <c r="Q48" s="6">
        <f>$P$6</f>
        <v>10220.214190093708</v>
      </c>
      <c r="R48" s="6">
        <f t="shared" si="0"/>
        <v>13386.880856760376</v>
      </c>
    </row>
    <row r="49" spans="1:18" x14ac:dyDescent="0.55000000000000004">
      <c r="A49" s="1" t="s">
        <v>49</v>
      </c>
      <c r="B49" s="1" t="s">
        <v>16</v>
      </c>
      <c r="C49" s="1" t="s">
        <v>15</v>
      </c>
      <c r="D49" s="1" t="s">
        <v>24</v>
      </c>
      <c r="E49">
        <v>19664.658634538151</v>
      </c>
      <c r="F49" s="1" t="s">
        <v>49</v>
      </c>
      <c r="G49" s="1" t="s">
        <v>16</v>
      </c>
      <c r="H49" s="1" t="s">
        <v>15</v>
      </c>
      <c r="I49" s="1" t="s">
        <v>24</v>
      </c>
      <c r="J49">
        <v>12664.658634538153</v>
      </c>
      <c r="M49" s="5">
        <v>43261.333333333336</v>
      </c>
      <c r="N49" s="6">
        <f>$Q$3</f>
        <v>16053.54752342704</v>
      </c>
      <c r="O49" s="6">
        <f>$Q$4</f>
        <v>16631.325301204819</v>
      </c>
      <c r="P49" s="6">
        <f>$Q$5</f>
        <v>17209.103078982596</v>
      </c>
      <c r="Q49" s="6">
        <f>$Q$6</f>
        <v>18220.214190093706</v>
      </c>
      <c r="R49" s="6">
        <f t="shared" si="0"/>
        <v>13386.880856760376</v>
      </c>
    </row>
    <row r="50" spans="1:18" x14ac:dyDescent="0.55000000000000004">
      <c r="A50" s="1" t="s">
        <v>49</v>
      </c>
      <c r="B50" s="1" t="s">
        <v>16</v>
      </c>
      <c r="C50" s="1" t="s">
        <v>21</v>
      </c>
      <c r="D50" s="1" t="s">
        <v>23</v>
      </c>
      <c r="E50" t="s">
        <v>27</v>
      </c>
      <c r="F50" s="1" t="s">
        <v>49</v>
      </c>
      <c r="G50" s="1" t="s">
        <v>16</v>
      </c>
      <c r="H50" s="1" t="s">
        <v>21</v>
      </c>
      <c r="I50" s="1" t="s">
        <v>23</v>
      </c>
      <c r="J50">
        <v>13386.880856760376</v>
      </c>
      <c r="M50" s="5">
        <v>43262</v>
      </c>
      <c r="N50" s="6">
        <f>$Q$3</f>
        <v>16053.54752342704</v>
      </c>
      <c r="O50" s="6">
        <f>$Q$4</f>
        <v>16631.325301204819</v>
      </c>
      <c r="P50" s="6">
        <f>$Q$5</f>
        <v>17209.103078982596</v>
      </c>
      <c r="Q50" s="6">
        <f>$Q$6</f>
        <v>18220.214190093706</v>
      </c>
      <c r="R50" s="6">
        <f t="shared" si="0"/>
        <v>13386.880856760376</v>
      </c>
    </row>
    <row r="51" spans="1:18" x14ac:dyDescent="0.55000000000000004">
      <c r="A51" s="1" t="s">
        <v>49</v>
      </c>
      <c r="B51" s="1" t="s">
        <v>16</v>
      </c>
      <c r="C51" s="1" t="s">
        <v>21</v>
      </c>
      <c r="D51" s="1" t="s">
        <v>24</v>
      </c>
      <c r="E51" t="s">
        <v>27</v>
      </c>
      <c r="F51" s="1" t="s">
        <v>49</v>
      </c>
      <c r="G51" s="1" t="s">
        <v>16</v>
      </c>
      <c r="H51" s="1" t="s">
        <v>21</v>
      </c>
      <c r="I51" s="1" t="s">
        <v>24</v>
      </c>
      <c r="J51">
        <v>13386.880856760376</v>
      </c>
      <c r="M51" s="5">
        <v>43262</v>
      </c>
      <c r="N51" s="6">
        <f>$P$3</f>
        <v>8053.5475234270389</v>
      </c>
      <c r="O51" s="6">
        <f t="shared" ref="O51:O52" si="10">$P$4</f>
        <v>8631.325301204819</v>
      </c>
      <c r="P51" s="6">
        <f t="shared" ref="P51:P52" si="11">$P$5</f>
        <v>9209.1030789825963</v>
      </c>
      <c r="Q51" s="6">
        <f>$P$6</f>
        <v>10220.214190093708</v>
      </c>
      <c r="R51" s="6">
        <f t="shared" si="0"/>
        <v>13386.880856760376</v>
      </c>
    </row>
    <row r="52" spans="1:18" x14ac:dyDescent="0.55000000000000004">
      <c r="A52" s="1" t="s">
        <v>49</v>
      </c>
      <c r="B52" s="1" t="s">
        <v>17</v>
      </c>
      <c r="C52" s="1" t="s">
        <v>5</v>
      </c>
      <c r="D52" s="1" t="s">
        <v>23</v>
      </c>
      <c r="E52">
        <v>9726.9076305220842</v>
      </c>
      <c r="F52" s="1" t="s">
        <v>49</v>
      </c>
      <c r="G52" s="1" t="s">
        <v>17</v>
      </c>
      <c r="H52" s="1" t="s">
        <v>5</v>
      </c>
      <c r="I52" s="1" t="s">
        <v>23</v>
      </c>
      <c r="J52" t="s">
        <v>27</v>
      </c>
      <c r="M52" s="5">
        <v>43262.333333333336</v>
      </c>
      <c r="N52" s="6">
        <f>$P$3</f>
        <v>8053.5475234270389</v>
      </c>
      <c r="O52" s="6">
        <f t="shared" si="10"/>
        <v>8631.325301204819</v>
      </c>
      <c r="P52" s="6">
        <f t="shared" si="11"/>
        <v>9209.1030789825963</v>
      </c>
      <c r="Q52" s="6">
        <f>$P$6</f>
        <v>10220.214190093708</v>
      </c>
      <c r="R52" s="6">
        <f t="shared" si="0"/>
        <v>13386.880856760376</v>
      </c>
    </row>
    <row r="53" spans="1:18" x14ac:dyDescent="0.55000000000000004">
      <c r="A53" s="1" t="s">
        <v>49</v>
      </c>
      <c r="B53" s="1" t="s">
        <v>17</v>
      </c>
      <c r="C53" s="1" t="s">
        <v>5</v>
      </c>
      <c r="D53" s="1" t="s">
        <v>24</v>
      </c>
      <c r="E53">
        <v>17726.907630522088</v>
      </c>
      <c r="F53" s="1" t="s">
        <v>49</v>
      </c>
      <c r="G53" s="1" t="s">
        <v>17</v>
      </c>
      <c r="H53" s="1" t="s">
        <v>5</v>
      </c>
      <c r="I53" s="1" t="s">
        <v>24</v>
      </c>
      <c r="J53" t="s">
        <v>27</v>
      </c>
      <c r="M53" s="5">
        <v>43262.333333333336</v>
      </c>
      <c r="N53" s="6">
        <f>$Q$3</f>
        <v>16053.54752342704</v>
      </c>
      <c r="O53" s="6">
        <f>$Q$4</f>
        <v>16631.325301204819</v>
      </c>
      <c r="P53" s="6">
        <f>$Q$5</f>
        <v>17209.103078982596</v>
      </c>
      <c r="Q53" s="6">
        <f>$Q$6</f>
        <v>18220.214190093706</v>
      </c>
      <c r="R53" s="6">
        <f t="shared" si="0"/>
        <v>13386.880856760376</v>
      </c>
    </row>
    <row r="54" spans="1:18" x14ac:dyDescent="0.55000000000000004">
      <c r="A54" s="1" t="s">
        <v>49</v>
      </c>
      <c r="B54" s="1" t="s">
        <v>17</v>
      </c>
      <c r="C54" s="1" t="s">
        <v>6</v>
      </c>
      <c r="D54" s="1" t="s">
        <v>23</v>
      </c>
      <c r="E54">
        <v>10304.685408299867</v>
      </c>
      <c r="F54" s="1" t="s">
        <v>49</v>
      </c>
      <c r="G54" s="1" t="s">
        <v>17</v>
      </c>
      <c r="H54" s="1" t="s">
        <v>6</v>
      </c>
      <c r="I54" s="1" t="s">
        <v>23</v>
      </c>
      <c r="J54">
        <v>11304.685408299867</v>
      </c>
      <c r="M54" s="5">
        <v>43263</v>
      </c>
      <c r="N54" s="6">
        <f>$Q$3</f>
        <v>16053.54752342704</v>
      </c>
      <c r="O54" s="6">
        <f>$Q$4</f>
        <v>16631.325301204819</v>
      </c>
      <c r="P54" s="6">
        <f>$Q$5</f>
        <v>17209.103078982596</v>
      </c>
      <c r="Q54" s="6">
        <f>$Q$6</f>
        <v>18220.214190093706</v>
      </c>
      <c r="R54" s="6">
        <f t="shared" si="0"/>
        <v>13386.880856760376</v>
      </c>
    </row>
    <row r="55" spans="1:18" x14ac:dyDescent="0.55000000000000004">
      <c r="A55" s="1" t="s">
        <v>49</v>
      </c>
      <c r="B55" s="1" t="s">
        <v>17</v>
      </c>
      <c r="C55" s="1" t="s">
        <v>6</v>
      </c>
      <c r="D55" s="1" t="s">
        <v>24</v>
      </c>
      <c r="E55">
        <v>18304.685408299869</v>
      </c>
      <c r="F55" s="1" t="s">
        <v>49</v>
      </c>
      <c r="G55" s="1" t="s">
        <v>17</v>
      </c>
      <c r="H55" s="1" t="s">
        <v>6</v>
      </c>
      <c r="I55" s="1" t="s">
        <v>24</v>
      </c>
      <c r="J55">
        <v>11304.685408299867</v>
      </c>
      <c r="M55" s="5">
        <v>43263</v>
      </c>
      <c r="N55" s="6">
        <f>$P$3</f>
        <v>8053.5475234270389</v>
      </c>
      <c r="O55" s="6">
        <f t="shared" ref="O55:O60" si="12">$P$4</f>
        <v>8631.325301204819</v>
      </c>
      <c r="P55" s="6">
        <f t="shared" ref="P55:P56" si="13">$P$5</f>
        <v>9209.1030789825963</v>
      </c>
      <c r="Q55" s="6">
        <f>$P$6</f>
        <v>10220.214190093708</v>
      </c>
      <c r="R55" s="6">
        <f t="shared" si="0"/>
        <v>13386.880856760376</v>
      </c>
    </row>
    <row r="56" spans="1:18" x14ac:dyDescent="0.55000000000000004">
      <c r="A56" s="1" t="s">
        <v>49</v>
      </c>
      <c r="B56" s="1" t="s">
        <v>17</v>
      </c>
      <c r="C56" s="1" t="s">
        <v>7</v>
      </c>
      <c r="D56" s="1" t="s">
        <v>23</v>
      </c>
      <c r="E56">
        <v>10593.574297188756</v>
      </c>
      <c r="F56" s="1" t="s">
        <v>49</v>
      </c>
      <c r="G56" s="1" t="s">
        <v>17</v>
      </c>
      <c r="H56" s="1" t="s">
        <v>7</v>
      </c>
      <c r="I56" s="1" t="s">
        <v>23</v>
      </c>
      <c r="J56">
        <v>11593.574297188756</v>
      </c>
      <c r="M56" s="5">
        <v>43263.333333333336</v>
      </c>
      <c r="N56" s="6">
        <f>$P$3</f>
        <v>8053.5475234270389</v>
      </c>
      <c r="O56" s="6">
        <f t="shared" si="12"/>
        <v>8631.325301204819</v>
      </c>
      <c r="P56" s="6">
        <f t="shared" si="13"/>
        <v>9209.1030789825963</v>
      </c>
      <c r="Q56" s="6">
        <f>$P$6</f>
        <v>10220.214190093708</v>
      </c>
      <c r="R56" s="6">
        <f t="shared" si="0"/>
        <v>13386.880856760376</v>
      </c>
    </row>
    <row r="57" spans="1:18" x14ac:dyDescent="0.55000000000000004">
      <c r="A57" s="1" t="s">
        <v>49</v>
      </c>
      <c r="B57" s="1" t="s">
        <v>17</v>
      </c>
      <c r="C57" s="1" t="s">
        <v>7</v>
      </c>
      <c r="D57" s="1" t="s">
        <v>24</v>
      </c>
      <c r="E57">
        <v>18593.574297188756</v>
      </c>
      <c r="F57" s="1" t="s">
        <v>49</v>
      </c>
      <c r="G57" s="1" t="s">
        <v>17</v>
      </c>
      <c r="H57" s="1" t="s">
        <v>7</v>
      </c>
      <c r="I57" s="1" t="s">
        <v>24</v>
      </c>
      <c r="J57">
        <v>11593.574297188756</v>
      </c>
      <c r="M57" s="5">
        <v>43263.333333333336</v>
      </c>
      <c r="N57" s="6">
        <f>$Q$3</f>
        <v>16053.54752342704</v>
      </c>
      <c r="O57" s="6">
        <f>$Q$4</f>
        <v>16631.325301204819</v>
      </c>
      <c r="P57" s="6">
        <f>$Q$5</f>
        <v>17209.103078982596</v>
      </c>
      <c r="Q57" s="6">
        <f>$Q$6</f>
        <v>18220.214190093706</v>
      </c>
      <c r="R57" s="6">
        <f t="shared" si="0"/>
        <v>13386.880856760376</v>
      </c>
    </row>
    <row r="58" spans="1:18" x14ac:dyDescent="0.55000000000000004">
      <c r="A58" s="1" t="s">
        <v>49</v>
      </c>
      <c r="B58" s="1" t="s">
        <v>17</v>
      </c>
      <c r="C58" s="1" t="s">
        <v>8</v>
      </c>
      <c r="D58" s="1" t="s">
        <v>23</v>
      </c>
      <c r="E58">
        <v>10738.018741633199</v>
      </c>
      <c r="F58" s="1" t="s">
        <v>49</v>
      </c>
      <c r="G58" s="1" t="s">
        <v>17</v>
      </c>
      <c r="H58" s="1" t="s">
        <v>8</v>
      </c>
      <c r="I58" s="1" t="s">
        <v>23</v>
      </c>
      <c r="J58">
        <v>11738.018741633199</v>
      </c>
      <c r="M58" s="5">
        <v>43264</v>
      </c>
      <c r="N58" s="6">
        <f>$Q$3</f>
        <v>16053.54752342704</v>
      </c>
      <c r="O58" s="6">
        <f>$Q$4</f>
        <v>16631.325301204819</v>
      </c>
      <c r="P58" s="6">
        <f>$Q$5</f>
        <v>17209.103078982596</v>
      </c>
      <c r="Q58" s="6">
        <f>$Q$6</f>
        <v>18220.214190093706</v>
      </c>
      <c r="R58" s="6">
        <f t="shared" si="0"/>
        <v>13386.880856760376</v>
      </c>
    </row>
    <row r="59" spans="1:18" x14ac:dyDescent="0.55000000000000004">
      <c r="A59" s="1" t="s">
        <v>49</v>
      </c>
      <c r="B59" s="1" t="s">
        <v>17</v>
      </c>
      <c r="C59" s="1" t="s">
        <v>8</v>
      </c>
      <c r="D59" s="1" t="s">
        <v>24</v>
      </c>
      <c r="E59">
        <v>18738.018741633197</v>
      </c>
      <c r="F59" s="1" t="s">
        <v>49</v>
      </c>
      <c r="G59" s="1" t="s">
        <v>17</v>
      </c>
      <c r="H59" s="1" t="s">
        <v>8</v>
      </c>
      <c r="I59" s="1" t="s">
        <v>24</v>
      </c>
      <c r="J59">
        <v>11738.018741633199</v>
      </c>
      <c r="M59" s="5">
        <v>43264</v>
      </c>
      <c r="N59" s="6">
        <f>$P$3</f>
        <v>8053.5475234270389</v>
      </c>
      <c r="O59" s="6">
        <f t="shared" si="12"/>
        <v>8631.325301204819</v>
      </c>
      <c r="P59" s="6">
        <f>$R$5</f>
        <v>10209.103078982596</v>
      </c>
      <c r="Q59" s="6">
        <f>$R$6</f>
        <v>11220.214190093708</v>
      </c>
      <c r="R59" s="6">
        <f t="shared" si="0"/>
        <v>13386.880856760376</v>
      </c>
    </row>
    <row r="60" spans="1:18" x14ac:dyDescent="0.55000000000000004">
      <c r="A60" s="1" t="s">
        <v>49</v>
      </c>
      <c r="B60" s="1" t="s">
        <v>17</v>
      </c>
      <c r="C60" s="1" t="s">
        <v>9</v>
      </c>
      <c r="D60" s="1" t="s">
        <v>23</v>
      </c>
      <c r="E60">
        <v>10882.463186077644</v>
      </c>
      <c r="F60" s="1" t="s">
        <v>49</v>
      </c>
      <c r="G60" s="1" t="s">
        <v>17</v>
      </c>
      <c r="H60" s="1" t="s">
        <v>9</v>
      </c>
      <c r="I60" s="1" t="s">
        <v>23</v>
      </c>
      <c r="J60">
        <v>11882.463186077644</v>
      </c>
      <c r="M60" s="5">
        <v>43264.333333333336</v>
      </c>
      <c r="N60" s="6">
        <f>$P$3</f>
        <v>8053.5475234270389</v>
      </c>
      <c r="O60" s="6">
        <f t="shared" si="12"/>
        <v>8631.325301204819</v>
      </c>
      <c r="P60" s="6">
        <f t="shared" ref="P60:P66" si="14">$R$5</f>
        <v>10209.103078982596</v>
      </c>
      <c r="Q60" s="6">
        <f>$R$6</f>
        <v>11220.214190093708</v>
      </c>
      <c r="R60" s="6">
        <f t="shared" si="0"/>
        <v>13386.880856760376</v>
      </c>
    </row>
    <row r="61" spans="1:18" x14ac:dyDescent="0.55000000000000004">
      <c r="A61" s="1" t="s">
        <v>49</v>
      </c>
      <c r="B61" s="1" t="s">
        <v>17</v>
      </c>
      <c r="C61" s="1" t="s">
        <v>9</v>
      </c>
      <c r="D61" s="1" t="s">
        <v>24</v>
      </c>
      <c r="E61">
        <v>18882.463186077643</v>
      </c>
      <c r="F61" s="1" t="s">
        <v>49</v>
      </c>
      <c r="G61" s="1" t="s">
        <v>17</v>
      </c>
      <c r="H61" s="1" t="s">
        <v>9</v>
      </c>
      <c r="I61" s="1" t="s">
        <v>24</v>
      </c>
      <c r="J61">
        <v>11882.463186077644</v>
      </c>
      <c r="M61" s="5">
        <v>43264.333333333336</v>
      </c>
      <c r="N61" s="6">
        <f>$Q$3</f>
        <v>16053.54752342704</v>
      </c>
      <c r="O61" s="6">
        <f>$Q$4</f>
        <v>16631.325301204819</v>
      </c>
      <c r="P61" s="6">
        <f t="shared" si="14"/>
        <v>10209.103078982596</v>
      </c>
      <c r="Q61" s="6">
        <f t="shared" ref="Q61:Q66" si="15">$R$6</f>
        <v>11220.214190093708</v>
      </c>
      <c r="R61" s="6">
        <f t="shared" si="0"/>
        <v>13386.880856760376</v>
      </c>
    </row>
    <row r="62" spans="1:18" x14ac:dyDescent="0.55000000000000004">
      <c r="A62" s="1" t="s">
        <v>49</v>
      </c>
      <c r="B62" s="1" t="s">
        <v>17</v>
      </c>
      <c r="C62" s="1" t="s">
        <v>10</v>
      </c>
      <c r="D62" s="1" t="s">
        <v>23</v>
      </c>
      <c r="E62">
        <v>11026.907630522088</v>
      </c>
      <c r="F62" s="1" t="s">
        <v>49</v>
      </c>
      <c r="G62" s="1" t="s">
        <v>17</v>
      </c>
      <c r="H62" s="1" t="s">
        <v>10</v>
      </c>
      <c r="I62" s="1" t="s">
        <v>23</v>
      </c>
      <c r="J62">
        <v>12026.907630522088</v>
      </c>
      <c r="M62" s="5">
        <v>43265</v>
      </c>
      <c r="N62" s="6">
        <f>$Q$3</f>
        <v>16053.54752342704</v>
      </c>
      <c r="O62" s="6">
        <f>$Q$4</f>
        <v>16631.325301204819</v>
      </c>
      <c r="P62" s="6">
        <f t="shared" si="14"/>
        <v>10209.103078982596</v>
      </c>
      <c r="Q62" s="6">
        <f t="shared" si="15"/>
        <v>11220.214190093708</v>
      </c>
      <c r="R62" s="6">
        <f t="shared" si="0"/>
        <v>13386.880856760376</v>
      </c>
    </row>
    <row r="63" spans="1:18" x14ac:dyDescent="0.55000000000000004">
      <c r="A63" s="1" t="s">
        <v>49</v>
      </c>
      <c r="B63" s="1" t="s">
        <v>17</v>
      </c>
      <c r="C63" s="1" t="s">
        <v>10</v>
      </c>
      <c r="D63" s="1" t="s">
        <v>24</v>
      </c>
      <c r="E63">
        <v>19026.907630522088</v>
      </c>
      <c r="F63" s="1" t="s">
        <v>49</v>
      </c>
      <c r="G63" s="1" t="s">
        <v>17</v>
      </c>
      <c r="H63" s="1" t="s">
        <v>10</v>
      </c>
      <c r="I63" s="1" t="s">
        <v>24</v>
      </c>
      <c r="J63">
        <v>12026.907630522088</v>
      </c>
      <c r="M63" s="5">
        <v>43265</v>
      </c>
      <c r="N63" s="6">
        <f>$P$3</f>
        <v>8053.5475234270389</v>
      </c>
      <c r="O63" s="6">
        <f t="shared" ref="O63:O64" si="16">$P$4</f>
        <v>8631.325301204819</v>
      </c>
      <c r="P63" s="6">
        <f t="shared" si="14"/>
        <v>10209.103078982596</v>
      </c>
      <c r="Q63" s="6">
        <f t="shared" si="15"/>
        <v>11220.214190093708</v>
      </c>
      <c r="R63" s="6">
        <f t="shared" si="0"/>
        <v>13386.880856760376</v>
      </c>
    </row>
    <row r="64" spans="1:18" x14ac:dyDescent="0.55000000000000004">
      <c r="A64" s="1" t="s">
        <v>49</v>
      </c>
      <c r="B64" s="1" t="s">
        <v>17</v>
      </c>
      <c r="C64" s="1" t="s">
        <v>11</v>
      </c>
      <c r="D64" s="1" t="s">
        <v>23</v>
      </c>
      <c r="E64">
        <v>11171.352074966533</v>
      </c>
      <c r="F64" s="1" t="s">
        <v>49</v>
      </c>
      <c r="G64" s="1" t="s">
        <v>17</v>
      </c>
      <c r="H64" s="1" t="s">
        <v>11</v>
      </c>
      <c r="I64" s="1" t="s">
        <v>23</v>
      </c>
      <c r="J64">
        <v>12171.352074966533</v>
      </c>
      <c r="M64" s="5">
        <v>43265.333333333336</v>
      </c>
      <c r="N64" s="6">
        <f>$P$3</f>
        <v>8053.5475234270389</v>
      </c>
      <c r="O64" s="6">
        <f t="shared" si="16"/>
        <v>8631.325301204819</v>
      </c>
      <c r="P64" s="6">
        <f t="shared" si="14"/>
        <v>10209.103078982596</v>
      </c>
      <c r="Q64" s="6">
        <f t="shared" si="15"/>
        <v>11220.214190093708</v>
      </c>
      <c r="R64" s="6">
        <f t="shared" si="0"/>
        <v>13386.880856760376</v>
      </c>
    </row>
    <row r="65" spans="1:18" x14ac:dyDescent="0.55000000000000004">
      <c r="A65" s="1" t="s">
        <v>49</v>
      </c>
      <c r="B65" s="1" t="s">
        <v>17</v>
      </c>
      <c r="C65" s="1" t="s">
        <v>11</v>
      </c>
      <c r="D65" s="1" t="s">
        <v>24</v>
      </c>
      <c r="E65">
        <v>19171.352074966533</v>
      </c>
      <c r="F65" s="1" t="s">
        <v>49</v>
      </c>
      <c r="G65" s="1" t="s">
        <v>17</v>
      </c>
      <c r="H65" s="1" t="s">
        <v>11</v>
      </c>
      <c r="I65" s="1" t="s">
        <v>24</v>
      </c>
      <c r="J65">
        <v>12171.352074966533</v>
      </c>
      <c r="M65" s="5">
        <v>43265.333333333336</v>
      </c>
      <c r="N65" s="6">
        <f>$Q$3</f>
        <v>16053.54752342704</v>
      </c>
      <c r="O65" s="6">
        <f>$Q$4</f>
        <v>16631.325301204819</v>
      </c>
      <c r="P65" s="6">
        <f t="shared" si="14"/>
        <v>10209.103078982596</v>
      </c>
      <c r="Q65" s="6">
        <f t="shared" si="15"/>
        <v>11220.214190093708</v>
      </c>
      <c r="R65" s="6">
        <f t="shared" si="0"/>
        <v>13386.880856760376</v>
      </c>
    </row>
    <row r="66" spans="1:18" x14ac:dyDescent="0.55000000000000004">
      <c r="A66" s="1" t="s">
        <v>49</v>
      </c>
      <c r="B66" s="1" t="s">
        <v>17</v>
      </c>
      <c r="C66" s="1" t="s">
        <v>12</v>
      </c>
      <c r="D66" s="1" t="s">
        <v>23</v>
      </c>
      <c r="E66">
        <v>11460.240963855422</v>
      </c>
      <c r="F66" s="1" t="s">
        <v>49</v>
      </c>
      <c r="G66" s="1" t="s">
        <v>17</v>
      </c>
      <c r="H66" s="1" t="s">
        <v>12</v>
      </c>
      <c r="I66" s="1" t="s">
        <v>23</v>
      </c>
      <c r="J66">
        <v>12460.24096385542</v>
      </c>
      <c r="M66" s="5">
        <v>43266</v>
      </c>
      <c r="N66" s="6">
        <f>$Q$3</f>
        <v>16053.54752342704</v>
      </c>
      <c r="O66" s="6">
        <f>$Q$4</f>
        <v>16631.325301204819</v>
      </c>
      <c r="P66" s="6">
        <f t="shared" si="14"/>
        <v>10209.103078982596</v>
      </c>
      <c r="Q66" s="6">
        <f t="shared" si="15"/>
        <v>11220.214190093708</v>
      </c>
      <c r="R66" s="6">
        <f t="shared" si="0"/>
        <v>13386.880856760376</v>
      </c>
    </row>
    <row r="67" spans="1:18" x14ac:dyDescent="0.55000000000000004">
      <c r="A67" s="1" t="s">
        <v>49</v>
      </c>
      <c r="B67" s="1" t="s">
        <v>17</v>
      </c>
      <c r="C67" s="1" t="s">
        <v>12</v>
      </c>
      <c r="D67" s="1" t="s">
        <v>24</v>
      </c>
      <c r="E67">
        <v>19460.24096385542</v>
      </c>
      <c r="F67" s="1" t="s">
        <v>49</v>
      </c>
      <c r="G67" s="1" t="s">
        <v>17</v>
      </c>
      <c r="H67" s="1" t="s">
        <v>12</v>
      </c>
      <c r="I67" s="1" t="s">
        <v>24</v>
      </c>
      <c r="J67">
        <v>12460.24096385542</v>
      </c>
      <c r="M67" s="5">
        <v>43266</v>
      </c>
      <c r="N67" s="6">
        <f>$P$3</f>
        <v>8053.5475234270389</v>
      </c>
      <c r="O67" s="6">
        <f t="shared" ref="O67:O68" si="17">$P$4</f>
        <v>8631.325301204819</v>
      </c>
      <c r="P67" s="6">
        <f t="shared" ref="P67:P68" si="18">$P$5</f>
        <v>9209.1030789825963</v>
      </c>
      <c r="Q67" s="6">
        <f>$P$6</f>
        <v>10220.214190093708</v>
      </c>
      <c r="R67" s="6">
        <f t="shared" si="0"/>
        <v>13386.880856760376</v>
      </c>
    </row>
    <row r="68" spans="1:18" x14ac:dyDescent="0.55000000000000004">
      <c r="A68" s="1" t="s">
        <v>49</v>
      </c>
      <c r="B68" s="1" t="s">
        <v>17</v>
      </c>
      <c r="C68" s="1" t="s">
        <v>13</v>
      </c>
      <c r="D68" s="1" t="s">
        <v>23</v>
      </c>
      <c r="E68">
        <v>11893.574297188756</v>
      </c>
      <c r="F68" s="1" t="s">
        <v>49</v>
      </c>
      <c r="G68" s="1" t="s">
        <v>17</v>
      </c>
      <c r="H68" s="1" t="s">
        <v>13</v>
      </c>
      <c r="I68" s="1" t="s">
        <v>23</v>
      </c>
      <c r="J68">
        <v>12893.574297188756</v>
      </c>
      <c r="M68" s="5">
        <v>43266.333333333336</v>
      </c>
      <c r="N68" s="6">
        <f>$P$3</f>
        <v>8053.5475234270389</v>
      </c>
      <c r="O68" s="6">
        <f t="shared" si="17"/>
        <v>8631.325301204819</v>
      </c>
      <c r="P68" s="6">
        <f t="shared" si="18"/>
        <v>9209.1030789825963</v>
      </c>
      <c r="Q68" s="6">
        <f>$P$6</f>
        <v>10220.214190093708</v>
      </c>
      <c r="R68" s="6">
        <f t="shared" si="0"/>
        <v>13386.880856760376</v>
      </c>
    </row>
    <row r="69" spans="1:18" x14ac:dyDescent="0.55000000000000004">
      <c r="A69" s="1" t="s">
        <v>49</v>
      </c>
      <c r="B69" s="1" t="s">
        <v>17</v>
      </c>
      <c r="C69" s="1" t="s">
        <v>13</v>
      </c>
      <c r="D69" s="1" t="s">
        <v>24</v>
      </c>
      <c r="E69">
        <v>19893.574297188756</v>
      </c>
      <c r="F69" s="1" t="s">
        <v>49</v>
      </c>
      <c r="G69" s="1" t="s">
        <v>17</v>
      </c>
      <c r="H69" s="1" t="s">
        <v>13</v>
      </c>
      <c r="I69" s="1" t="s">
        <v>24</v>
      </c>
      <c r="J69">
        <v>12893.574297188756</v>
      </c>
      <c r="M69" s="5">
        <v>43266.333333333336</v>
      </c>
      <c r="N69" s="6">
        <f>$Q$3</f>
        <v>16053.54752342704</v>
      </c>
      <c r="O69" s="6">
        <f>$Q$4</f>
        <v>16631.325301204819</v>
      </c>
      <c r="P69" s="6">
        <f>$Q$5</f>
        <v>17209.103078982596</v>
      </c>
      <c r="Q69" s="6">
        <f>$Q$6</f>
        <v>18220.214190093706</v>
      </c>
      <c r="R69" s="6">
        <f t="shared" si="0"/>
        <v>13386.880856760376</v>
      </c>
    </row>
    <row r="70" spans="1:18" x14ac:dyDescent="0.55000000000000004">
      <c r="A70" s="1" t="s">
        <v>49</v>
      </c>
      <c r="B70" s="1" t="s">
        <v>17</v>
      </c>
      <c r="C70" s="1" t="s">
        <v>14</v>
      </c>
      <c r="D70" s="1" t="s">
        <v>23</v>
      </c>
      <c r="E70">
        <v>12615.796519410973</v>
      </c>
      <c r="F70" s="1" t="s">
        <v>49</v>
      </c>
      <c r="G70" s="1" t="s">
        <v>17</v>
      </c>
      <c r="H70" s="1" t="s">
        <v>14</v>
      </c>
      <c r="I70" s="1" t="s">
        <v>23</v>
      </c>
      <c r="J70">
        <v>13615.796519410978</v>
      </c>
      <c r="M70" s="5">
        <v>43267</v>
      </c>
      <c r="N70" s="6">
        <f>$Q$3</f>
        <v>16053.54752342704</v>
      </c>
      <c r="O70" s="6">
        <f>$Q$4</f>
        <v>16631.325301204819</v>
      </c>
      <c r="P70" s="6">
        <f>$Q$5</f>
        <v>17209.103078982596</v>
      </c>
      <c r="Q70" s="6">
        <f>$Q$6</f>
        <v>18220.214190093706</v>
      </c>
      <c r="R70" s="6">
        <f t="shared" si="0"/>
        <v>13386.880856760376</v>
      </c>
    </row>
    <row r="71" spans="1:18" x14ac:dyDescent="0.55000000000000004">
      <c r="A71" s="1" t="s">
        <v>49</v>
      </c>
      <c r="B71" s="1" t="s">
        <v>17</v>
      </c>
      <c r="C71" s="1" t="s">
        <v>14</v>
      </c>
      <c r="D71" s="1" t="s">
        <v>24</v>
      </c>
      <c r="E71">
        <v>20615.796519410971</v>
      </c>
      <c r="F71" s="1" t="s">
        <v>49</v>
      </c>
      <c r="G71" s="1" t="s">
        <v>17</v>
      </c>
      <c r="H71" s="1" t="s">
        <v>14</v>
      </c>
      <c r="I71" s="1" t="s">
        <v>24</v>
      </c>
      <c r="J71">
        <v>13615.796519410978</v>
      </c>
      <c r="M71" s="5">
        <v>43267</v>
      </c>
      <c r="N71" s="6">
        <f>$P$3</f>
        <v>8053.5475234270389</v>
      </c>
      <c r="O71" s="6">
        <f t="shared" ref="O71:O72" si="19">$P$4</f>
        <v>8631.325301204819</v>
      </c>
      <c r="P71" s="6">
        <f t="shared" ref="P71:P72" si="20">$P$5</f>
        <v>9209.1030789825963</v>
      </c>
      <c r="Q71" s="6">
        <f t="shared" ref="Q71" si="21">$P$6</f>
        <v>10220.214190093708</v>
      </c>
      <c r="R71" s="6">
        <f t="shared" si="0"/>
        <v>13386.880856760376</v>
      </c>
    </row>
    <row r="72" spans="1:18" x14ac:dyDescent="0.55000000000000004">
      <c r="A72" s="1" t="s">
        <v>49</v>
      </c>
      <c r="B72" s="1" t="s">
        <v>17</v>
      </c>
      <c r="C72" s="1" t="s">
        <v>15</v>
      </c>
      <c r="D72" s="1" t="s">
        <v>23</v>
      </c>
      <c r="E72">
        <v>13338.018741633199</v>
      </c>
      <c r="F72" s="1" t="s">
        <v>49</v>
      </c>
      <c r="G72" s="1" t="s">
        <v>17</v>
      </c>
      <c r="H72" s="1" t="s">
        <v>15</v>
      </c>
      <c r="I72" s="1" t="s">
        <v>23</v>
      </c>
      <c r="J72">
        <v>14338.018741633199</v>
      </c>
      <c r="M72" s="5">
        <v>43267.333333333336</v>
      </c>
      <c r="N72" s="6">
        <f>$P$3</f>
        <v>8053.5475234270389</v>
      </c>
      <c r="O72" s="6">
        <f t="shared" si="19"/>
        <v>8631.325301204819</v>
      </c>
      <c r="P72" s="6">
        <f t="shared" si="20"/>
        <v>9209.1030789825963</v>
      </c>
      <c r="Q72" s="6">
        <f>$P$6</f>
        <v>10220.214190093708</v>
      </c>
      <c r="R72" s="6">
        <f t="shared" si="0"/>
        <v>13386.880856760376</v>
      </c>
    </row>
    <row r="73" spans="1:18" x14ac:dyDescent="0.55000000000000004">
      <c r="A73" s="1" t="s">
        <v>49</v>
      </c>
      <c r="B73" s="1" t="s">
        <v>17</v>
      </c>
      <c r="C73" s="1" t="s">
        <v>15</v>
      </c>
      <c r="D73" s="1" t="s">
        <v>24</v>
      </c>
      <c r="E73">
        <v>21338.018741633197</v>
      </c>
      <c r="F73" s="1" t="s">
        <v>49</v>
      </c>
      <c r="G73" s="1" t="s">
        <v>17</v>
      </c>
      <c r="H73" s="1" t="s">
        <v>15</v>
      </c>
      <c r="I73" s="1" t="s">
        <v>24</v>
      </c>
      <c r="J73">
        <v>14338.018741633199</v>
      </c>
      <c r="M73" s="5">
        <v>43267.333333333336</v>
      </c>
      <c r="N73" s="6">
        <f>$Q$3</f>
        <v>16053.54752342704</v>
      </c>
      <c r="O73" s="6">
        <f>$Q$4</f>
        <v>16631.325301204819</v>
      </c>
      <c r="P73" s="6">
        <f>$Q$5</f>
        <v>17209.103078982596</v>
      </c>
      <c r="Q73" s="6">
        <f>$Q$6</f>
        <v>18220.214190093706</v>
      </c>
      <c r="R73" s="6">
        <f t="shared" si="0"/>
        <v>13386.880856760376</v>
      </c>
    </row>
    <row r="74" spans="1:18" x14ac:dyDescent="0.55000000000000004">
      <c r="A74" s="1" t="s">
        <v>49</v>
      </c>
      <c r="B74" s="1" t="s">
        <v>17</v>
      </c>
      <c r="C74" s="1" t="s">
        <v>21</v>
      </c>
      <c r="D74" s="1" t="s">
        <v>23</v>
      </c>
      <c r="E74" t="s">
        <v>27</v>
      </c>
      <c r="F74" s="1" t="s">
        <v>49</v>
      </c>
      <c r="G74" s="1" t="s">
        <v>17</v>
      </c>
      <c r="H74" s="1" t="s">
        <v>21</v>
      </c>
      <c r="I74" s="1" t="s">
        <v>23</v>
      </c>
      <c r="J74">
        <v>15060.240963855422</v>
      </c>
      <c r="M74" s="5">
        <v>43268</v>
      </c>
      <c r="N74" s="6">
        <f>$Q$3</f>
        <v>16053.54752342704</v>
      </c>
      <c r="O74" s="6">
        <f>$Q$4</f>
        <v>16631.325301204819</v>
      </c>
      <c r="P74" s="6">
        <f>$Q$5</f>
        <v>17209.103078982596</v>
      </c>
      <c r="Q74" s="6">
        <f>$Q$6</f>
        <v>18220.214190093706</v>
      </c>
      <c r="R74" s="6">
        <f t="shared" si="0"/>
        <v>13386.880856760376</v>
      </c>
    </row>
    <row r="75" spans="1:18" x14ac:dyDescent="0.55000000000000004">
      <c r="A75" s="1" t="s">
        <v>49</v>
      </c>
      <c r="B75" s="1" t="s">
        <v>17</v>
      </c>
      <c r="C75" s="1" t="s">
        <v>21</v>
      </c>
      <c r="D75" s="1" t="s">
        <v>24</v>
      </c>
      <c r="E75" t="s">
        <v>27</v>
      </c>
      <c r="F75" s="1" t="s">
        <v>49</v>
      </c>
      <c r="G75" s="1" t="s">
        <v>17</v>
      </c>
      <c r="H75" s="1" t="s">
        <v>21</v>
      </c>
      <c r="I75" s="1" t="s">
        <v>24</v>
      </c>
      <c r="J75">
        <v>15060.240963855422</v>
      </c>
      <c r="M75" s="5">
        <v>43268</v>
      </c>
      <c r="N75" s="6">
        <f>$P$3</f>
        <v>8053.5475234270389</v>
      </c>
      <c r="O75" s="6">
        <f t="shared" ref="O75:O76" si="22">$P$4</f>
        <v>8631.325301204819</v>
      </c>
      <c r="P75" s="6">
        <f t="shared" ref="P75:P76" si="23">$P$5</f>
        <v>9209.1030789825963</v>
      </c>
      <c r="Q75" s="6">
        <f>$P$6</f>
        <v>10220.214190093708</v>
      </c>
      <c r="R75" s="6">
        <f t="shared" si="0"/>
        <v>13386.880856760376</v>
      </c>
    </row>
    <row r="76" spans="1:18" x14ac:dyDescent="0.55000000000000004">
      <c r="A76" s="1" t="s">
        <v>49</v>
      </c>
      <c r="B76" s="1" t="s">
        <v>18</v>
      </c>
      <c r="C76" s="1" t="s">
        <v>5</v>
      </c>
      <c r="D76" s="1" t="s">
        <v>23</v>
      </c>
      <c r="E76">
        <v>11400.26773761713</v>
      </c>
      <c r="F76" s="1" t="s">
        <v>49</v>
      </c>
      <c r="G76" s="1" t="s">
        <v>18</v>
      </c>
      <c r="H76" s="1" t="s">
        <v>5</v>
      </c>
      <c r="I76" s="1" t="s">
        <v>23</v>
      </c>
      <c r="J76" t="s">
        <v>27</v>
      </c>
      <c r="M76" s="5">
        <v>43268.333333333336</v>
      </c>
      <c r="N76" s="6">
        <f>$P$3</f>
        <v>8053.5475234270389</v>
      </c>
      <c r="O76" s="6">
        <f t="shared" si="22"/>
        <v>8631.325301204819</v>
      </c>
      <c r="P76" s="6">
        <f t="shared" si="23"/>
        <v>9209.1030789825963</v>
      </c>
      <c r="Q76" s="6">
        <f>$P$6</f>
        <v>10220.214190093708</v>
      </c>
      <c r="R76" s="6">
        <f t="shared" ref="R76:R130" si="24">$R$7</f>
        <v>13386.880856760376</v>
      </c>
    </row>
    <row r="77" spans="1:18" x14ac:dyDescent="0.55000000000000004">
      <c r="A77" s="1" t="s">
        <v>49</v>
      </c>
      <c r="B77" s="1" t="s">
        <v>18</v>
      </c>
      <c r="C77" s="1" t="s">
        <v>5</v>
      </c>
      <c r="D77" s="1" t="s">
        <v>24</v>
      </c>
      <c r="E77">
        <v>19400.267737617134</v>
      </c>
      <c r="F77" s="1" t="s">
        <v>49</v>
      </c>
      <c r="G77" s="1" t="s">
        <v>18</v>
      </c>
      <c r="H77" s="1" t="s">
        <v>5</v>
      </c>
      <c r="I77" s="1" t="s">
        <v>24</v>
      </c>
      <c r="J77" t="s">
        <v>27</v>
      </c>
      <c r="M77" s="5">
        <v>43268.333333333336</v>
      </c>
      <c r="N77" s="6">
        <f>$Q$3</f>
        <v>16053.54752342704</v>
      </c>
      <c r="O77" s="6">
        <f>$Q$4</f>
        <v>16631.325301204819</v>
      </c>
      <c r="P77" s="6">
        <f>$Q$5</f>
        <v>17209.103078982596</v>
      </c>
      <c r="Q77" s="6">
        <f>$Q$6</f>
        <v>18220.214190093706</v>
      </c>
      <c r="R77" s="6">
        <f t="shared" si="24"/>
        <v>13386.880856760376</v>
      </c>
    </row>
    <row r="78" spans="1:18" x14ac:dyDescent="0.55000000000000004">
      <c r="A78" s="1" t="s">
        <v>49</v>
      </c>
      <c r="B78" s="1" t="s">
        <v>18</v>
      </c>
      <c r="C78" s="1" t="s">
        <v>6</v>
      </c>
      <c r="D78" s="1" t="s">
        <v>23</v>
      </c>
      <c r="E78">
        <v>11978.045515394911</v>
      </c>
      <c r="F78" s="1" t="s">
        <v>49</v>
      </c>
      <c r="G78" s="1" t="s">
        <v>18</v>
      </c>
      <c r="H78" s="1" t="s">
        <v>6</v>
      </c>
      <c r="I78" s="1" t="s">
        <v>23</v>
      </c>
      <c r="J78">
        <v>12978.045515394911</v>
      </c>
      <c r="M78" s="5">
        <v>43269</v>
      </c>
      <c r="N78" s="6">
        <f>$Q$3</f>
        <v>16053.54752342704</v>
      </c>
      <c r="O78" s="6">
        <f>$Q$4</f>
        <v>16631.325301204819</v>
      </c>
      <c r="P78" s="6">
        <f>$Q$5</f>
        <v>17209.103078982596</v>
      </c>
      <c r="Q78" s="6">
        <f>$Q$6</f>
        <v>18220.214190093706</v>
      </c>
      <c r="R78" s="6">
        <f t="shared" si="24"/>
        <v>13386.880856760376</v>
      </c>
    </row>
    <row r="79" spans="1:18" x14ac:dyDescent="0.55000000000000004">
      <c r="A79" s="1" t="s">
        <v>49</v>
      </c>
      <c r="B79" s="1" t="s">
        <v>18</v>
      </c>
      <c r="C79" s="1" t="s">
        <v>6</v>
      </c>
      <c r="D79" s="1" t="s">
        <v>24</v>
      </c>
      <c r="E79">
        <v>19978.045515394915</v>
      </c>
      <c r="F79" s="1" t="s">
        <v>49</v>
      </c>
      <c r="G79" s="1" t="s">
        <v>18</v>
      </c>
      <c r="H79" s="1" t="s">
        <v>6</v>
      </c>
      <c r="I79" s="1" t="s">
        <v>24</v>
      </c>
      <c r="J79">
        <v>12978.045515394911</v>
      </c>
      <c r="M79" s="5">
        <v>43269</v>
      </c>
      <c r="N79" s="6">
        <f>$P$3</f>
        <v>8053.5475234270389</v>
      </c>
      <c r="O79" s="6">
        <f t="shared" ref="O79:O80" si="25">$P$4</f>
        <v>8631.325301204819</v>
      </c>
      <c r="P79" s="6">
        <f t="shared" ref="P79:P80" si="26">$P$5</f>
        <v>9209.1030789825963</v>
      </c>
      <c r="Q79" s="6">
        <f>$P$6</f>
        <v>10220.214190093708</v>
      </c>
      <c r="R79" s="6">
        <f t="shared" si="24"/>
        <v>13386.880856760376</v>
      </c>
    </row>
    <row r="80" spans="1:18" x14ac:dyDescent="0.55000000000000004">
      <c r="A80" s="1" t="s">
        <v>49</v>
      </c>
      <c r="B80" s="1" t="s">
        <v>18</v>
      </c>
      <c r="C80" s="1" t="s">
        <v>7</v>
      </c>
      <c r="D80" s="1" t="s">
        <v>23</v>
      </c>
      <c r="E80">
        <v>12266.934404283802</v>
      </c>
      <c r="F80" s="1" t="s">
        <v>49</v>
      </c>
      <c r="G80" s="1" t="s">
        <v>18</v>
      </c>
      <c r="H80" s="1" t="s">
        <v>7</v>
      </c>
      <c r="I80" s="1" t="s">
        <v>23</v>
      </c>
      <c r="J80">
        <v>13266.934404283802</v>
      </c>
      <c r="M80" s="5">
        <v>43269.333333333336</v>
      </c>
      <c r="N80" s="6">
        <f>$P$3</f>
        <v>8053.5475234270389</v>
      </c>
      <c r="O80" s="6">
        <f t="shared" si="25"/>
        <v>8631.325301204819</v>
      </c>
      <c r="P80" s="6">
        <f t="shared" si="26"/>
        <v>9209.1030789825963</v>
      </c>
      <c r="Q80" s="6">
        <f>$P$6</f>
        <v>10220.214190093708</v>
      </c>
      <c r="R80" s="6">
        <f t="shared" si="24"/>
        <v>13386.880856760376</v>
      </c>
    </row>
    <row r="81" spans="1:18" x14ac:dyDescent="0.55000000000000004">
      <c r="A81" s="1" t="s">
        <v>49</v>
      </c>
      <c r="B81" s="1" t="s">
        <v>18</v>
      </c>
      <c r="C81" s="1" t="s">
        <v>7</v>
      </c>
      <c r="D81" s="1" t="s">
        <v>24</v>
      </c>
      <c r="E81">
        <v>20266.934404283802</v>
      </c>
      <c r="F81" s="1" t="s">
        <v>49</v>
      </c>
      <c r="G81" s="1" t="s">
        <v>18</v>
      </c>
      <c r="H81" s="1" t="s">
        <v>7</v>
      </c>
      <c r="I81" s="1" t="s">
        <v>24</v>
      </c>
      <c r="J81">
        <v>13266.934404283802</v>
      </c>
      <c r="M81" s="5">
        <v>43269.333333333336</v>
      </c>
      <c r="N81" s="6">
        <f>$Q$3</f>
        <v>16053.54752342704</v>
      </c>
      <c r="O81" s="6">
        <f>$Q$4</f>
        <v>16631.325301204819</v>
      </c>
      <c r="P81" s="6">
        <f>$Q$5</f>
        <v>17209.103078982596</v>
      </c>
      <c r="Q81" s="6">
        <f>$Q$6</f>
        <v>18220.214190093706</v>
      </c>
      <c r="R81" s="6">
        <f t="shared" si="24"/>
        <v>13386.880856760376</v>
      </c>
    </row>
    <row r="82" spans="1:18" x14ac:dyDescent="0.55000000000000004">
      <c r="A82" s="1" t="s">
        <v>49</v>
      </c>
      <c r="B82" s="1" t="s">
        <v>18</v>
      </c>
      <c r="C82" s="1" t="s">
        <v>8</v>
      </c>
      <c r="D82" s="1" t="s">
        <v>23</v>
      </c>
      <c r="E82">
        <v>12411.378848728245</v>
      </c>
      <c r="F82" s="1" t="s">
        <v>49</v>
      </c>
      <c r="G82" s="1" t="s">
        <v>18</v>
      </c>
      <c r="H82" s="1" t="s">
        <v>8</v>
      </c>
      <c r="I82" s="1" t="s">
        <v>23</v>
      </c>
      <c r="J82">
        <v>13411.378848728245</v>
      </c>
      <c r="M82" s="5">
        <v>43270</v>
      </c>
      <c r="N82" s="6">
        <f>$Q$3</f>
        <v>16053.54752342704</v>
      </c>
      <c r="O82" s="6">
        <f>$Q$4</f>
        <v>16631.325301204819</v>
      </c>
      <c r="P82" s="6">
        <f>$Q$5</f>
        <v>17209.103078982596</v>
      </c>
      <c r="Q82" s="6">
        <f>$Q$6</f>
        <v>18220.214190093706</v>
      </c>
      <c r="R82" s="6">
        <f t="shared" si="24"/>
        <v>13386.880856760376</v>
      </c>
    </row>
    <row r="83" spans="1:18" x14ac:dyDescent="0.55000000000000004">
      <c r="A83" s="1" t="s">
        <v>49</v>
      </c>
      <c r="B83" s="1" t="s">
        <v>18</v>
      </c>
      <c r="C83" s="1" t="s">
        <v>8</v>
      </c>
      <c r="D83" s="1" t="s">
        <v>24</v>
      </c>
      <c r="E83">
        <v>20411.378848728244</v>
      </c>
      <c r="F83" s="1" t="s">
        <v>49</v>
      </c>
      <c r="G83" s="1" t="s">
        <v>18</v>
      </c>
      <c r="H83" s="1" t="s">
        <v>8</v>
      </c>
      <c r="I83" s="1" t="s">
        <v>24</v>
      </c>
      <c r="J83">
        <v>13411.378848728245</v>
      </c>
      <c r="M83" s="5">
        <v>43270</v>
      </c>
      <c r="N83" s="6">
        <f>$P$3</f>
        <v>8053.5475234270389</v>
      </c>
      <c r="O83" s="6">
        <f t="shared" ref="O83:O84" si="27">$P$4</f>
        <v>8631.325301204819</v>
      </c>
      <c r="P83" s="6">
        <f t="shared" ref="P83:P84" si="28">$P$5</f>
        <v>9209.1030789825963</v>
      </c>
      <c r="Q83" s="6">
        <f>$P$6</f>
        <v>10220.214190093708</v>
      </c>
      <c r="R83" s="6">
        <f t="shared" si="24"/>
        <v>13386.880856760376</v>
      </c>
    </row>
    <row r="84" spans="1:18" x14ac:dyDescent="0.55000000000000004">
      <c r="A84" s="1" t="s">
        <v>49</v>
      </c>
      <c r="B84" s="1" t="s">
        <v>18</v>
      </c>
      <c r="C84" s="1" t="s">
        <v>9</v>
      </c>
      <c r="D84" s="1" t="s">
        <v>23</v>
      </c>
      <c r="E84">
        <v>12555.823293172691</v>
      </c>
      <c r="F84" s="1" t="s">
        <v>49</v>
      </c>
      <c r="G84" s="1" t="s">
        <v>18</v>
      </c>
      <c r="H84" s="1" t="s">
        <v>9</v>
      </c>
      <c r="I84" s="1" t="s">
        <v>23</v>
      </c>
      <c r="J84">
        <v>13555.823293172691</v>
      </c>
      <c r="M84" s="5">
        <v>43270.333333333336</v>
      </c>
      <c r="N84" s="6">
        <f>$P$3</f>
        <v>8053.5475234270389</v>
      </c>
      <c r="O84" s="6">
        <f t="shared" si="27"/>
        <v>8631.325301204819</v>
      </c>
      <c r="P84" s="6">
        <f t="shared" si="28"/>
        <v>9209.1030789825963</v>
      </c>
      <c r="Q84" s="6">
        <f>$P$6</f>
        <v>10220.214190093708</v>
      </c>
      <c r="R84" s="6">
        <f t="shared" si="24"/>
        <v>13386.880856760376</v>
      </c>
    </row>
    <row r="85" spans="1:18" x14ac:dyDescent="0.55000000000000004">
      <c r="A85" s="1" t="s">
        <v>49</v>
      </c>
      <c r="B85" s="1" t="s">
        <v>18</v>
      </c>
      <c r="C85" s="1" t="s">
        <v>9</v>
      </c>
      <c r="D85" s="1" t="s">
        <v>24</v>
      </c>
      <c r="E85">
        <v>20555.823293172689</v>
      </c>
      <c r="F85" s="1" t="s">
        <v>49</v>
      </c>
      <c r="G85" s="1" t="s">
        <v>18</v>
      </c>
      <c r="H85" s="1" t="s">
        <v>9</v>
      </c>
      <c r="I85" s="1" t="s">
        <v>24</v>
      </c>
      <c r="J85">
        <v>13555.823293172691</v>
      </c>
      <c r="M85" s="5">
        <v>43270.333333333336</v>
      </c>
      <c r="N85" s="6">
        <f>$Q$3</f>
        <v>16053.54752342704</v>
      </c>
      <c r="O85" s="6">
        <f>$Q$4</f>
        <v>16631.325301204819</v>
      </c>
      <c r="P85" s="6">
        <f>$Q$5</f>
        <v>17209.103078982596</v>
      </c>
      <c r="Q85" s="6">
        <f>$Q$6</f>
        <v>18220.214190093706</v>
      </c>
      <c r="R85" s="6">
        <f t="shared" si="24"/>
        <v>13386.880856760376</v>
      </c>
    </row>
    <row r="86" spans="1:18" x14ac:dyDescent="0.55000000000000004">
      <c r="A86" s="1" t="s">
        <v>49</v>
      </c>
      <c r="B86" s="1" t="s">
        <v>18</v>
      </c>
      <c r="C86" s="1" t="s">
        <v>10</v>
      </c>
      <c r="D86" s="1" t="s">
        <v>23</v>
      </c>
      <c r="E86">
        <v>12700.267737617136</v>
      </c>
      <c r="F86" s="1" t="s">
        <v>49</v>
      </c>
      <c r="G86" s="1" t="s">
        <v>18</v>
      </c>
      <c r="H86" s="1" t="s">
        <v>10</v>
      </c>
      <c r="I86" s="1" t="s">
        <v>23</v>
      </c>
      <c r="J86">
        <v>13700.267737617136</v>
      </c>
      <c r="M86" s="5">
        <v>43271</v>
      </c>
      <c r="N86" s="6">
        <f>$Q$3</f>
        <v>16053.54752342704</v>
      </c>
      <c r="O86" s="6">
        <f>$Q$4</f>
        <v>16631.325301204819</v>
      </c>
      <c r="P86" s="6">
        <f>$Q$5</f>
        <v>17209.103078982596</v>
      </c>
      <c r="Q86" s="6">
        <f>$Q$6</f>
        <v>18220.214190093706</v>
      </c>
      <c r="R86" s="6">
        <f t="shared" si="24"/>
        <v>13386.880856760376</v>
      </c>
    </row>
    <row r="87" spans="1:18" x14ac:dyDescent="0.55000000000000004">
      <c r="A87" s="1" t="s">
        <v>49</v>
      </c>
      <c r="B87" s="1" t="s">
        <v>18</v>
      </c>
      <c r="C87" s="1" t="s">
        <v>10</v>
      </c>
      <c r="D87" s="1" t="s">
        <v>24</v>
      </c>
      <c r="E87">
        <v>20700.267737617134</v>
      </c>
      <c r="F87" s="1" t="s">
        <v>49</v>
      </c>
      <c r="G87" s="1" t="s">
        <v>18</v>
      </c>
      <c r="H87" s="1" t="s">
        <v>10</v>
      </c>
      <c r="I87" s="1" t="s">
        <v>24</v>
      </c>
      <c r="J87">
        <v>13700.267737617136</v>
      </c>
      <c r="M87" s="5">
        <v>43271</v>
      </c>
      <c r="N87" s="6">
        <f>$P$3</f>
        <v>8053.5475234270389</v>
      </c>
      <c r="O87" s="6">
        <f>$R$4</f>
        <v>9631.325301204819</v>
      </c>
      <c r="P87" s="6">
        <f>$R$5</f>
        <v>10209.103078982596</v>
      </c>
      <c r="Q87" s="6">
        <f>$R$6</f>
        <v>11220.214190093708</v>
      </c>
      <c r="R87" s="6">
        <f t="shared" si="24"/>
        <v>13386.880856760376</v>
      </c>
    </row>
    <row r="88" spans="1:18" x14ac:dyDescent="0.55000000000000004">
      <c r="A88" s="1" t="s">
        <v>49</v>
      </c>
      <c r="B88" s="1" t="s">
        <v>18</v>
      </c>
      <c r="C88" s="1" t="s">
        <v>11</v>
      </c>
      <c r="D88" s="1" t="s">
        <v>23</v>
      </c>
      <c r="E88">
        <v>12844.712182061579</v>
      </c>
      <c r="F88" s="1" t="s">
        <v>49</v>
      </c>
      <c r="G88" s="1" t="s">
        <v>18</v>
      </c>
      <c r="H88" s="1" t="s">
        <v>11</v>
      </c>
      <c r="I88" s="1" t="s">
        <v>23</v>
      </c>
      <c r="J88">
        <v>13844.712182061579</v>
      </c>
      <c r="M88" s="5">
        <v>43271.333333333336</v>
      </c>
      <c r="N88" s="6">
        <f>$P$3</f>
        <v>8053.5475234270389</v>
      </c>
      <c r="O88" s="6">
        <f t="shared" ref="O88:O94" si="29">$R$4</f>
        <v>9631.325301204819</v>
      </c>
      <c r="P88" s="6">
        <f t="shared" ref="P88:P94" si="30">$R$5</f>
        <v>10209.103078982596</v>
      </c>
      <c r="Q88" s="6">
        <f t="shared" ref="Q88:Q130" si="31">$R$6</f>
        <v>11220.214190093708</v>
      </c>
      <c r="R88" s="6">
        <f t="shared" si="24"/>
        <v>13386.880856760376</v>
      </c>
    </row>
    <row r="89" spans="1:18" x14ac:dyDescent="0.55000000000000004">
      <c r="A89" s="1" t="s">
        <v>49</v>
      </c>
      <c r="B89" s="1" t="s">
        <v>18</v>
      </c>
      <c r="C89" s="1" t="s">
        <v>11</v>
      </c>
      <c r="D89" s="1" t="s">
        <v>24</v>
      </c>
      <c r="E89">
        <v>20844.712182061579</v>
      </c>
      <c r="F89" s="1" t="s">
        <v>49</v>
      </c>
      <c r="G89" s="1" t="s">
        <v>18</v>
      </c>
      <c r="H89" s="1" t="s">
        <v>11</v>
      </c>
      <c r="I89" s="1" t="s">
        <v>24</v>
      </c>
      <c r="J89">
        <v>13844.712182061579</v>
      </c>
      <c r="M89" s="5">
        <v>43271.333333333336</v>
      </c>
      <c r="N89" s="6">
        <f>$Q$3</f>
        <v>16053.54752342704</v>
      </c>
      <c r="O89" s="6">
        <f t="shared" si="29"/>
        <v>9631.325301204819</v>
      </c>
      <c r="P89" s="6">
        <f t="shared" si="30"/>
        <v>10209.103078982596</v>
      </c>
      <c r="Q89" s="6">
        <f t="shared" si="31"/>
        <v>11220.214190093708</v>
      </c>
      <c r="R89" s="6">
        <f t="shared" si="24"/>
        <v>13386.880856760376</v>
      </c>
    </row>
    <row r="90" spans="1:18" x14ac:dyDescent="0.55000000000000004">
      <c r="A90" s="1" t="s">
        <v>49</v>
      </c>
      <c r="B90" s="1" t="s">
        <v>18</v>
      </c>
      <c r="C90" s="1" t="s">
        <v>12</v>
      </c>
      <c r="D90" s="1" t="s">
        <v>23</v>
      </c>
      <c r="E90">
        <v>13133.60107095047</v>
      </c>
      <c r="F90" s="1" t="s">
        <v>49</v>
      </c>
      <c r="G90" s="1" t="s">
        <v>18</v>
      </c>
      <c r="H90" s="1" t="s">
        <v>12</v>
      </c>
      <c r="I90" s="1" t="s">
        <v>23</v>
      </c>
      <c r="J90">
        <v>14133.601070950474</v>
      </c>
      <c r="M90" s="5">
        <v>43272</v>
      </c>
      <c r="N90" s="6">
        <f>$Q$3</f>
        <v>16053.54752342704</v>
      </c>
      <c r="O90" s="6">
        <f t="shared" si="29"/>
        <v>9631.325301204819</v>
      </c>
      <c r="P90" s="6">
        <f t="shared" si="30"/>
        <v>10209.103078982596</v>
      </c>
      <c r="Q90" s="6">
        <f t="shared" si="31"/>
        <v>11220.214190093708</v>
      </c>
      <c r="R90" s="6">
        <f t="shared" si="24"/>
        <v>13386.880856760376</v>
      </c>
    </row>
    <row r="91" spans="1:18" x14ac:dyDescent="0.55000000000000004">
      <c r="A91" s="1" t="s">
        <v>49</v>
      </c>
      <c r="B91" s="1" t="s">
        <v>18</v>
      </c>
      <c r="C91" s="1" t="s">
        <v>12</v>
      </c>
      <c r="D91" s="1" t="s">
        <v>24</v>
      </c>
      <c r="E91">
        <v>21133.601070950466</v>
      </c>
      <c r="F91" s="1" t="s">
        <v>49</v>
      </c>
      <c r="G91" s="1" t="s">
        <v>18</v>
      </c>
      <c r="H91" s="1" t="s">
        <v>12</v>
      </c>
      <c r="I91" s="1" t="s">
        <v>24</v>
      </c>
      <c r="J91">
        <v>14133.601070950474</v>
      </c>
      <c r="M91" s="5">
        <v>43272</v>
      </c>
      <c r="N91" s="6">
        <f>$P$3</f>
        <v>8053.5475234270389</v>
      </c>
      <c r="O91" s="6">
        <f t="shared" si="29"/>
        <v>9631.325301204819</v>
      </c>
      <c r="P91" s="6">
        <f t="shared" si="30"/>
        <v>10209.103078982596</v>
      </c>
      <c r="Q91" s="6">
        <f t="shared" si="31"/>
        <v>11220.214190093708</v>
      </c>
      <c r="R91" s="6">
        <f t="shared" si="24"/>
        <v>13386.880856760376</v>
      </c>
    </row>
    <row r="92" spans="1:18" x14ac:dyDescent="0.55000000000000004">
      <c r="A92" s="1" t="s">
        <v>49</v>
      </c>
      <c r="B92" s="1" t="s">
        <v>18</v>
      </c>
      <c r="C92" s="1" t="s">
        <v>13</v>
      </c>
      <c r="D92" s="1" t="s">
        <v>23</v>
      </c>
      <c r="E92">
        <v>13566.934404283802</v>
      </c>
      <c r="F92" s="1" t="s">
        <v>49</v>
      </c>
      <c r="G92" s="1" t="s">
        <v>18</v>
      </c>
      <c r="H92" s="1" t="s">
        <v>13</v>
      </c>
      <c r="I92" s="1" t="s">
        <v>23</v>
      </c>
      <c r="J92">
        <v>14566.934404283802</v>
      </c>
      <c r="M92" s="5">
        <v>43272.333333333336</v>
      </c>
      <c r="N92" s="6">
        <f>$P$3</f>
        <v>8053.5475234270389</v>
      </c>
      <c r="O92" s="6">
        <f t="shared" si="29"/>
        <v>9631.325301204819</v>
      </c>
      <c r="P92" s="6">
        <f t="shared" si="30"/>
        <v>10209.103078982596</v>
      </c>
      <c r="Q92" s="6">
        <f t="shared" si="31"/>
        <v>11220.214190093708</v>
      </c>
      <c r="R92" s="6">
        <f t="shared" si="24"/>
        <v>13386.880856760376</v>
      </c>
    </row>
    <row r="93" spans="1:18" x14ac:dyDescent="0.55000000000000004">
      <c r="A93" s="1" t="s">
        <v>49</v>
      </c>
      <c r="B93" s="1" t="s">
        <v>18</v>
      </c>
      <c r="C93" s="1" t="s">
        <v>13</v>
      </c>
      <c r="D93" s="1" t="s">
        <v>24</v>
      </c>
      <c r="E93">
        <v>21566.934404283802</v>
      </c>
      <c r="F93" s="1" t="s">
        <v>49</v>
      </c>
      <c r="G93" s="1" t="s">
        <v>18</v>
      </c>
      <c r="H93" s="1" t="s">
        <v>13</v>
      </c>
      <c r="I93" s="1" t="s">
        <v>24</v>
      </c>
      <c r="J93">
        <v>14566.934404283802</v>
      </c>
      <c r="M93" s="5">
        <v>43272.333333333336</v>
      </c>
      <c r="N93" s="6">
        <f>$Q$3</f>
        <v>16053.54752342704</v>
      </c>
      <c r="O93" s="6">
        <f t="shared" si="29"/>
        <v>9631.325301204819</v>
      </c>
      <c r="P93" s="6">
        <f t="shared" si="30"/>
        <v>10209.103078982596</v>
      </c>
      <c r="Q93" s="6">
        <f t="shared" si="31"/>
        <v>11220.214190093708</v>
      </c>
      <c r="R93" s="6">
        <f t="shared" si="24"/>
        <v>13386.880856760376</v>
      </c>
    </row>
    <row r="94" spans="1:18" x14ac:dyDescent="0.55000000000000004">
      <c r="A94" s="1" t="s">
        <v>49</v>
      </c>
      <c r="B94" s="1" t="s">
        <v>18</v>
      </c>
      <c r="C94" s="1" t="s">
        <v>14</v>
      </c>
      <c r="D94" s="1" t="s">
        <v>23</v>
      </c>
      <c r="E94">
        <v>14289.156626506019</v>
      </c>
      <c r="F94" s="1" t="s">
        <v>49</v>
      </c>
      <c r="G94" s="1" t="s">
        <v>18</v>
      </c>
      <c r="H94" s="1" t="s">
        <v>14</v>
      </c>
      <c r="I94" s="1" t="s">
        <v>23</v>
      </c>
      <c r="J94">
        <v>15289.156626506023</v>
      </c>
      <c r="M94" s="5">
        <v>43273</v>
      </c>
      <c r="N94" s="6">
        <f>$Q$3</f>
        <v>16053.54752342704</v>
      </c>
      <c r="O94" s="6">
        <f t="shared" si="29"/>
        <v>9631.325301204819</v>
      </c>
      <c r="P94" s="6">
        <f t="shared" si="30"/>
        <v>10209.103078982596</v>
      </c>
      <c r="Q94" s="6">
        <f t="shared" si="31"/>
        <v>11220.214190093708</v>
      </c>
      <c r="R94" s="6">
        <f t="shared" si="24"/>
        <v>13386.880856760376</v>
      </c>
    </row>
    <row r="95" spans="1:18" x14ac:dyDescent="0.55000000000000004">
      <c r="A95" s="1" t="s">
        <v>49</v>
      </c>
      <c r="B95" s="1" t="s">
        <v>18</v>
      </c>
      <c r="C95" s="1" t="s">
        <v>14</v>
      </c>
      <c r="D95" s="1" t="s">
        <v>24</v>
      </c>
      <c r="E95">
        <v>22289.156626506017</v>
      </c>
      <c r="F95" s="1" t="s">
        <v>49</v>
      </c>
      <c r="G95" s="1" t="s">
        <v>18</v>
      </c>
      <c r="H95" s="1" t="s">
        <v>14</v>
      </c>
      <c r="I95" s="1" t="s">
        <v>24</v>
      </c>
      <c r="J95">
        <v>15289.156626506023</v>
      </c>
      <c r="M95" s="5">
        <v>43273</v>
      </c>
      <c r="N95" s="6">
        <f>$P$3</f>
        <v>8053.5475234270389</v>
      </c>
      <c r="O95" s="6">
        <f t="shared" ref="O95:O96" si="32">$P$4</f>
        <v>8631.325301204819</v>
      </c>
      <c r="P95" s="6">
        <f t="shared" ref="P95:P96" si="33">$P$5</f>
        <v>9209.1030789825963</v>
      </c>
      <c r="Q95" s="6">
        <f t="shared" si="31"/>
        <v>11220.214190093708</v>
      </c>
      <c r="R95" s="6">
        <f t="shared" si="24"/>
        <v>13386.880856760376</v>
      </c>
    </row>
    <row r="96" spans="1:18" x14ac:dyDescent="0.55000000000000004">
      <c r="A96" s="1" t="s">
        <v>49</v>
      </c>
      <c r="B96" s="1" t="s">
        <v>18</v>
      </c>
      <c r="C96" s="1" t="s">
        <v>15</v>
      </c>
      <c r="D96" s="1" t="s">
        <v>23</v>
      </c>
      <c r="E96">
        <v>15011.378848728245</v>
      </c>
      <c r="F96" s="1" t="s">
        <v>49</v>
      </c>
      <c r="G96" s="1" t="s">
        <v>18</v>
      </c>
      <c r="H96" s="1" t="s">
        <v>15</v>
      </c>
      <c r="I96" s="1" t="s">
        <v>23</v>
      </c>
      <c r="J96">
        <v>16011.378848728245</v>
      </c>
      <c r="M96" s="5">
        <v>43273.333333333336</v>
      </c>
      <c r="N96" s="6">
        <f>$P$3</f>
        <v>8053.5475234270389</v>
      </c>
      <c r="O96" s="6">
        <f t="shared" si="32"/>
        <v>8631.325301204819</v>
      </c>
      <c r="P96" s="6">
        <f t="shared" si="33"/>
        <v>9209.1030789825963</v>
      </c>
      <c r="Q96" s="6">
        <f t="shared" si="31"/>
        <v>11220.214190093708</v>
      </c>
      <c r="R96" s="6">
        <f t="shared" si="24"/>
        <v>13386.880856760376</v>
      </c>
    </row>
    <row r="97" spans="1:18" x14ac:dyDescent="0.55000000000000004">
      <c r="A97" s="1" t="s">
        <v>49</v>
      </c>
      <c r="B97" s="1" t="s">
        <v>18</v>
      </c>
      <c r="C97" s="1" t="s">
        <v>15</v>
      </c>
      <c r="D97" s="1" t="s">
        <v>24</v>
      </c>
      <c r="E97">
        <v>23011.378848728244</v>
      </c>
      <c r="F97" s="1" t="s">
        <v>49</v>
      </c>
      <c r="G97" s="1" t="s">
        <v>18</v>
      </c>
      <c r="H97" s="1" t="s">
        <v>15</v>
      </c>
      <c r="I97" s="1" t="s">
        <v>24</v>
      </c>
      <c r="J97">
        <v>16011.378848728245</v>
      </c>
      <c r="M97" s="5">
        <v>43273.333333333336</v>
      </c>
      <c r="N97" s="6">
        <f>$Q$3</f>
        <v>16053.54752342704</v>
      </c>
      <c r="O97" s="6">
        <f>$Q$4</f>
        <v>16631.325301204819</v>
      </c>
      <c r="P97" s="6">
        <f>$Q$5</f>
        <v>17209.103078982596</v>
      </c>
      <c r="Q97" s="6">
        <f t="shared" si="31"/>
        <v>11220.214190093708</v>
      </c>
      <c r="R97" s="6">
        <f t="shared" si="24"/>
        <v>13386.880856760376</v>
      </c>
    </row>
    <row r="98" spans="1:18" x14ac:dyDescent="0.55000000000000004">
      <c r="A98" s="1" t="s">
        <v>49</v>
      </c>
      <c r="B98" s="1" t="s">
        <v>18</v>
      </c>
      <c r="C98" s="1" t="s">
        <v>21</v>
      </c>
      <c r="D98" s="1" t="s">
        <v>23</v>
      </c>
      <c r="E98" t="s">
        <v>27</v>
      </c>
      <c r="F98" s="1" t="s">
        <v>49</v>
      </c>
      <c r="G98" s="1" t="s">
        <v>18</v>
      </c>
      <c r="H98" s="1" t="s">
        <v>21</v>
      </c>
      <c r="I98" s="1" t="s">
        <v>23</v>
      </c>
      <c r="J98">
        <v>16733.60107095047</v>
      </c>
      <c r="M98" s="5">
        <v>43274</v>
      </c>
      <c r="N98" s="6">
        <f>$Q$3</f>
        <v>16053.54752342704</v>
      </c>
      <c r="O98" s="6">
        <f>$Q$4</f>
        <v>16631.325301204819</v>
      </c>
      <c r="P98" s="6">
        <f>$Q$5</f>
        <v>17209.103078982596</v>
      </c>
      <c r="Q98" s="6">
        <f t="shared" si="31"/>
        <v>11220.214190093708</v>
      </c>
      <c r="R98" s="6">
        <f t="shared" si="24"/>
        <v>13386.880856760376</v>
      </c>
    </row>
    <row r="99" spans="1:18" x14ac:dyDescent="0.55000000000000004">
      <c r="A99" s="1" t="s">
        <v>49</v>
      </c>
      <c r="B99" s="1" t="s">
        <v>18</v>
      </c>
      <c r="C99" s="1" t="s">
        <v>21</v>
      </c>
      <c r="D99" s="1" t="s">
        <v>24</v>
      </c>
      <c r="E99" t="s">
        <v>27</v>
      </c>
      <c r="F99" s="1" t="s">
        <v>49</v>
      </c>
      <c r="G99" s="1" t="s">
        <v>18</v>
      </c>
      <c r="H99" s="1" t="s">
        <v>21</v>
      </c>
      <c r="I99" s="1" t="s">
        <v>24</v>
      </c>
      <c r="J99">
        <v>16733.60107095047</v>
      </c>
      <c r="M99" s="5">
        <v>43274</v>
      </c>
      <c r="N99" s="6">
        <f>$P$3</f>
        <v>8053.5475234270389</v>
      </c>
      <c r="O99" s="6">
        <f t="shared" ref="O99:O100" si="34">$P$4</f>
        <v>8631.325301204819</v>
      </c>
      <c r="P99" s="6">
        <f t="shared" ref="P99:P100" si="35">$P$5</f>
        <v>9209.1030789825963</v>
      </c>
      <c r="Q99" s="6">
        <f t="shared" si="31"/>
        <v>11220.214190093708</v>
      </c>
      <c r="R99" s="6">
        <f t="shared" si="24"/>
        <v>13386.880856760376</v>
      </c>
    </row>
    <row r="100" spans="1:18" x14ac:dyDescent="0.55000000000000004">
      <c r="A100" s="1" t="s">
        <v>49</v>
      </c>
      <c r="B100" s="1" t="s">
        <v>19</v>
      </c>
      <c r="C100" s="1" t="s">
        <v>5</v>
      </c>
      <c r="D100" s="1" t="s">
        <v>23</v>
      </c>
      <c r="E100">
        <v>13073.62784471218</v>
      </c>
      <c r="F100" s="1" t="s">
        <v>49</v>
      </c>
      <c r="G100" s="1" t="s">
        <v>19</v>
      </c>
      <c r="H100" s="1" t="s">
        <v>5</v>
      </c>
      <c r="I100" s="1" t="s">
        <v>23</v>
      </c>
      <c r="J100" t="s">
        <v>27</v>
      </c>
      <c r="M100" s="5">
        <v>43274.333333333336</v>
      </c>
      <c r="N100" s="6">
        <f>$P$3</f>
        <v>8053.5475234270389</v>
      </c>
      <c r="O100" s="6">
        <f t="shared" si="34"/>
        <v>8631.325301204819</v>
      </c>
      <c r="P100" s="6">
        <f t="shared" si="35"/>
        <v>9209.1030789825963</v>
      </c>
      <c r="Q100" s="6">
        <f t="shared" si="31"/>
        <v>11220.214190093708</v>
      </c>
      <c r="R100" s="6">
        <f t="shared" si="24"/>
        <v>13386.880856760376</v>
      </c>
    </row>
    <row r="101" spans="1:18" x14ac:dyDescent="0.55000000000000004">
      <c r="A101" s="1" t="s">
        <v>49</v>
      </c>
      <c r="B101" s="1" t="s">
        <v>19</v>
      </c>
      <c r="C101" s="1" t="s">
        <v>5</v>
      </c>
      <c r="D101" s="1" t="s">
        <v>24</v>
      </c>
      <c r="E101">
        <v>21073.62784471218</v>
      </c>
      <c r="F101" s="1" t="s">
        <v>49</v>
      </c>
      <c r="G101" s="1" t="s">
        <v>19</v>
      </c>
      <c r="H101" s="1" t="s">
        <v>5</v>
      </c>
      <c r="I101" s="1" t="s">
        <v>24</v>
      </c>
      <c r="J101" t="s">
        <v>27</v>
      </c>
      <c r="M101" s="5">
        <v>43274.333333333336</v>
      </c>
      <c r="N101" s="6">
        <f>$Q$3</f>
        <v>16053.54752342704</v>
      </c>
      <c r="O101" s="6">
        <f>$Q$4</f>
        <v>16631.325301204819</v>
      </c>
      <c r="P101" s="6">
        <f>$Q$5</f>
        <v>17209.103078982596</v>
      </c>
      <c r="Q101" s="6">
        <f t="shared" si="31"/>
        <v>11220.214190093708</v>
      </c>
      <c r="R101" s="6">
        <f t="shared" si="24"/>
        <v>13386.880856760376</v>
      </c>
    </row>
    <row r="102" spans="1:18" x14ac:dyDescent="0.55000000000000004">
      <c r="A102" s="1" t="s">
        <v>49</v>
      </c>
      <c r="B102" s="1" t="s">
        <v>19</v>
      </c>
      <c r="C102" s="1" t="s">
        <v>6</v>
      </c>
      <c r="D102" s="1" t="s">
        <v>23</v>
      </c>
      <c r="E102">
        <v>13651.405622489958</v>
      </c>
      <c r="F102" s="1" t="s">
        <v>49</v>
      </c>
      <c r="G102" s="1" t="s">
        <v>19</v>
      </c>
      <c r="H102" s="1" t="s">
        <v>6</v>
      </c>
      <c r="I102" s="1" t="s">
        <v>23</v>
      </c>
      <c r="J102">
        <v>14651.405622489958</v>
      </c>
      <c r="M102" s="5">
        <v>43275</v>
      </c>
      <c r="N102" s="6">
        <f>$Q$3</f>
        <v>16053.54752342704</v>
      </c>
      <c r="O102" s="6">
        <f>$Q$4</f>
        <v>16631.325301204819</v>
      </c>
      <c r="P102" s="6">
        <f>$Q$5</f>
        <v>17209.103078982596</v>
      </c>
      <c r="Q102" s="6">
        <f t="shared" si="31"/>
        <v>11220.214190093708</v>
      </c>
      <c r="R102" s="6">
        <f t="shared" si="24"/>
        <v>13386.880856760376</v>
      </c>
    </row>
    <row r="103" spans="1:18" x14ac:dyDescent="0.55000000000000004">
      <c r="A103" s="1" t="s">
        <v>49</v>
      </c>
      <c r="B103" s="1" t="s">
        <v>19</v>
      </c>
      <c r="C103" s="1" t="s">
        <v>6</v>
      </c>
      <c r="D103" s="1" t="s">
        <v>24</v>
      </c>
      <c r="E103">
        <v>21651.405622489961</v>
      </c>
      <c r="F103" s="1" t="s">
        <v>49</v>
      </c>
      <c r="G103" s="1" t="s">
        <v>19</v>
      </c>
      <c r="H103" s="1" t="s">
        <v>6</v>
      </c>
      <c r="I103" s="1" t="s">
        <v>24</v>
      </c>
      <c r="J103">
        <v>14651.405622489958</v>
      </c>
      <c r="M103" s="5">
        <v>43275</v>
      </c>
      <c r="N103" s="6">
        <f>$P$3</f>
        <v>8053.5475234270389</v>
      </c>
      <c r="O103" s="6">
        <f t="shared" ref="O103:O104" si="36">$P$4</f>
        <v>8631.325301204819</v>
      </c>
      <c r="P103" s="6">
        <f t="shared" ref="P103:P104" si="37">$P$5</f>
        <v>9209.1030789825963</v>
      </c>
      <c r="Q103" s="6">
        <f t="shared" si="31"/>
        <v>11220.214190093708</v>
      </c>
      <c r="R103" s="6">
        <f t="shared" si="24"/>
        <v>13386.880856760376</v>
      </c>
    </row>
    <row r="104" spans="1:18" x14ac:dyDescent="0.55000000000000004">
      <c r="A104" s="1" t="s">
        <v>49</v>
      </c>
      <c r="B104" s="1" t="s">
        <v>19</v>
      </c>
      <c r="C104" s="1" t="s">
        <v>7</v>
      </c>
      <c r="D104" s="1" t="s">
        <v>23</v>
      </c>
      <c r="E104">
        <v>13940.294511378848</v>
      </c>
      <c r="F104" s="1" t="s">
        <v>49</v>
      </c>
      <c r="G104" s="1" t="s">
        <v>19</v>
      </c>
      <c r="H104" s="1" t="s">
        <v>7</v>
      </c>
      <c r="I104" s="1" t="s">
        <v>23</v>
      </c>
      <c r="J104">
        <v>14940.294511378848</v>
      </c>
      <c r="M104" s="5">
        <v>43275.333333333336</v>
      </c>
      <c r="N104" s="6">
        <f>$P$3</f>
        <v>8053.5475234270389</v>
      </c>
      <c r="O104" s="6">
        <f t="shared" si="36"/>
        <v>8631.325301204819</v>
      </c>
      <c r="P104" s="6">
        <f t="shared" si="37"/>
        <v>9209.1030789825963</v>
      </c>
      <c r="Q104" s="6">
        <f t="shared" si="31"/>
        <v>11220.214190093708</v>
      </c>
      <c r="R104" s="6">
        <f t="shared" si="24"/>
        <v>13386.880856760376</v>
      </c>
    </row>
    <row r="105" spans="1:18" x14ac:dyDescent="0.55000000000000004">
      <c r="A105" s="1" t="s">
        <v>49</v>
      </c>
      <c r="B105" s="1" t="s">
        <v>19</v>
      </c>
      <c r="C105" s="1" t="s">
        <v>7</v>
      </c>
      <c r="D105" s="1" t="s">
        <v>24</v>
      </c>
      <c r="E105">
        <v>21940.294511378848</v>
      </c>
      <c r="F105" s="1" t="s">
        <v>49</v>
      </c>
      <c r="G105" s="1" t="s">
        <v>19</v>
      </c>
      <c r="H105" s="1" t="s">
        <v>7</v>
      </c>
      <c r="I105" s="1" t="s">
        <v>24</v>
      </c>
      <c r="J105">
        <v>14940.294511378848</v>
      </c>
      <c r="M105" s="5">
        <v>43275.333333333336</v>
      </c>
      <c r="N105" s="6">
        <f>$Q$3</f>
        <v>16053.54752342704</v>
      </c>
      <c r="O105" s="6">
        <f>$Q$4</f>
        <v>16631.325301204819</v>
      </c>
      <c r="P105" s="6">
        <f>$Q$5</f>
        <v>17209.103078982596</v>
      </c>
      <c r="Q105" s="6">
        <f t="shared" si="31"/>
        <v>11220.214190093708</v>
      </c>
      <c r="R105" s="6">
        <f t="shared" si="24"/>
        <v>13386.880856760376</v>
      </c>
    </row>
    <row r="106" spans="1:18" x14ac:dyDescent="0.55000000000000004">
      <c r="A106" s="1" t="s">
        <v>49</v>
      </c>
      <c r="B106" s="1" t="s">
        <v>19</v>
      </c>
      <c r="C106" s="1" t="s">
        <v>8</v>
      </c>
      <c r="D106" s="1" t="s">
        <v>23</v>
      </c>
      <c r="E106">
        <v>14084.738955823294</v>
      </c>
      <c r="F106" s="1" t="s">
        <v>49</v>
      </c>
      <c r="G106" s="1" t="s">
        <v>19</v>
      </c>
      <c r="H106" s="1" t="s">
        <v>8</v>
      </c>
      <c r="I106" s="1" t="s">
        <v>23</v>
      </c>
      <c r="J106">
        <v>15084.738955823294</v>
      </c>
      <c r="M106" s="5">
        <v>43276</v>
      </c>
      <c r="N106" s="6">
        <f>$Q$3</f>
        <v>16053.54752342704</v>
      </c>
      <c r="O106" s="6">
        <f>$Q$4</f>
        <v>16631.325301204819</v>
      </c>
      <c r="P106" s="6">
        <f>$Q$5</f>
        <v>17209.103078982596</v>
      </c>
      <c r="Q106" s="6">
        <f t="shared" si="31"/>
        <v>11220.214190093708</v>
      </c>
      <c r="R106" s="6">
        <f t="shared" si="24"/>
        <v>13386.880856760376</v>
      </c>
    </row>
    <row r="107" spans="1:18" x14ac:dyDescent="0.55000000000000004">
      <c r="A107" s="1" t="s">
        <v>49</v>
      </c>
      <c r="B107" s="1" t="s">
        <v>19</v>
      </c>
      <c r="C107" s="1" t="s">
        <v>8</v>
      </c>
      <c r="D107" s="1" t="s">
        <v>24</v>
      </c>
      <c r="E107">
        <v>22084.738955823294</v>
      </c>
      <c r="F107" s="1" t="s">
        <v>49</v>
      </c>
      <c r="G107" s="1" t="s">
        <v>19</v>
      </c>
      <c r="H107" s="1" t="s">
        <v>8</v>
      </c>
      <c r="I107" s="1" t="s">
        <v>24</v>
      </c>
      <c r="J107">
        <v>15084.738955823294</v>
      </c>
      <c r="M107" s="5">
        <v>43276</v>
      </c>
      <c r="N107" s="6">
        <f>$P$3</f>
        <v>8053.5475234270389</v>
      </c>
      <c r="O107" s="6">
        <f t="shared" ref="O107:O108" si="38">$P$4</f>
        <v>8631.325301204819</v>
      </c>
      <c r="P107" s="6">
        <f t="shared" ref="P107:P108" si="39">$P$5</f>
        <v>9209.1030789825963</v>
      </c>
      <c r="Q107" s="6">
        <f t="shared" si="31"/>
        <v>11220.214190093708</v>
      </c>
      <c r="R107" s="6">
        <f t="shared" si="24"/>
        <v>13386.880856760376</v>
      </c>
    </row>
    <row r="108" spans="1:18" x14ac:dyDescent="0.55000000000000004">
      <c r="A108" s="1" t="s">
        <v>49</v>
      </c>
      <c r="B108" s="1" t="s">
        <v>19</v>
      </c>
      <c r="C108" s="1" t="s">
        <v>9</v>
      </c>
      <c r="D108" s="1" t="s">
        <v>23</v>
      </c>
      <c r="E108">
        <v>14229.183400267737</v>
      </c>
      <c r="F108" s="1" t="s">
        <v>49</v>
      </c>
      <c r="G108" s="1" t="s">
        <v>19</v>
      </c>
      <c r="H108" s="1" t="s">
        <v>9</v>
      </c>
      <c r="I108" s="1" t="s">
        <v>23</v>
      </c>
      <c r="J108">
        <v>15229.183400267737</v>
      </c>
      <c r="M108" s="5">
        <v>43276.333333333336</v>
      </c>
      <c r="N108" s="6">
        <f>$P$3</f>
        <v>8053.5475234270389</v>
      </c>
      <c r="O108" s="6">
        <f t="shared" si="38"/>
        <v>8631.325301204819</v>
      </c>
      <c r="P108" s="6">
        <f t="shared" si="39"/>
        <v>9209.1030789825963</v>
      </c>
      <c r="Q108" s="6">
        <f t="shared" si="31"/>
        <v>11220.214190093708</v>
      </c>
      <c r="R108" s="6">
        <f t="shared" si="24"/>
        <v>13386.880856760376</v>
      </c>
    </row>
    <row r="109" spans="1:18" x14ac:dyDescent="0.55000000000000004">
      <c r="A109" s="1" t="s">
        <v>49</v>
      </c>
      <c r="B109" s="1" t="s">
        <v>19</v>
      </c>
      <c r="C109" s="1" t="s">
        <v>9</v>
      </c>
      <c r="D109" s="1" t="s">
        <v>24</v>
      </c>
      <c r="E109">
        <v>22229.183400267735</v>
      </c>
      <c r="F109" s="1" t="s">
        <v>49</v>
      </c>
      <c r="G109" s="1" t="s">
        <v>19</v>
      </c>
      <c r="H109" s="1" t="s">
        <v>9</v>
      </c>
      <c r="I109" s="1" t="s">
        <v>24</v>
      </c>
      <c r="J109">
        <v>15229.183400267737</v>
      </c>
      <c r="M109" s="5">
        <v>43276.333333333336</v>
      </c>
      <c r="N109" s="6">
        <f>$Q$3</f>
        <v>16053.54752342704</v>
      </c>
      <c r="O109" s="6">
        <f>$Q$4</f>
        <v>16631.325301204819</v>
      </c>
      <c r="P109" s="6">
        <f>$Q$5</f>
        <v>17209.103078982596</v>
      </c>
      <c r="Q109" s="6">
        <f t="shared" si="31"/>
        <v>11220.214190093708</v>
      </c>
      <c r="R109" s="6">
        <f t="shared" si="24"/>
        <v>13386.880856760376</v>
      </c>
    </row>
    <row r="110" spans="1:18" x14ac:dyDescent="0.55000000000000004">
      <c r="A110" s="1" t="s">
        <v>49</v>
      </c>
      <c r="B110" s="1" t="s">
        <v>19</v>
      </c>
      <c r="C110" s="1" t="s">
        <v>10</v>
      </c>
      <c r="D110" s="1" t="s">
        <v>23</v>
      </c>
      <c r="E110">
        <v>14373.627844712182</v>
      </c>
      <c r="F110" s="1" t="s">
        <v>49</v>
      </c>
      <c r="G110" s="1" t="s">
        <v>19</v>
      </c>
      <c r="H110" s="1" t="s">
        <v>10</v>
      </c>
      <c r="I110" s="1" t="s">
        <v>23</v>
      </c>
      <c r="J110">
        <v>15373.627844712182</v>
      </c>
      <c r="M110" s="5">
        <v>43277</v>
      </c>
      <c r="N110" s="6">
        <f>$Q$3</f>
        <v>16053.54752342704</v>
      </c>
      <c r="O110" s="6">
        <f>$Q$4</f>
        <v>16631.325301204819</v>
      </c>
      <c r="P110" s="6">
        <f>$Q$5</f>
        <v>17209.103078982596</v>
      </c>
      <c r="Q110" s="6">
        <f t="shared" si="31"/>
        <v>11220.214190093708</v>
      </c>
      <c r="R110" s="6">
        <f t="shared" si="24"/>
        <v>13386.880856760376</v>
      </c>
    </row>
    <row r="111" spans="1:18" x14ac:dyDescent="0.55000000000000004">
      <c r="A111" s="1" t="s">
        <v>49</v>
      </c>
      <c r="B111" s="1" t="s">
        <v>19</v>
      </c>
      <c r="C111" s="1" t="s">
        <v>10</v>
      </c>
      <c r="D111" s="1" t="s">
        <v>24</v>
      </c>
      <c r="E111">
        <v>22373.62784471218</v>
      </c>
      <c r="F111" s="1" t="s">
        <v>49</v>
      </c>
      <c r="G111" s="1" t="s">
        <v>19</v>
      </c>
      <c r="H111" s="1" t="s">
        <v>10</v>
      </c>
      <c r="I111" s="1" t="s">
        <v>24</v>
      </c>
      <c r="J111">
        <v>15373.627844712182</v>
      </c>
      <c r="M111" s="5">
        <v>43277</v>
      </c>
      <c r="N111" s="6">
        <f>$P$3</f>
        <v>8053.5475234270389</v>
      </c>
      <c r="O111" s="6">
        <f t="shared" ref="O111:O112" si="40">$P$4</f>
        <v>8631.325301204819</v>
      </c>
      <c r="P111" s="6">
        <f t="shared" ref="P111:P112" si="41">$P$5</f>
        <v>9209.1030789825963</v>
      </c>
      <c r="Q111" s="6">
        <f t="shared" si="31"/>
        <v>11220.214190093708</v>
      </c>
      <c r="R111" s="6">
        <f t="shared" si="24"/>
        <v>13386.880856760376</v>
      </c>
    </row>
    <row r="112" spans="1:18" x14ac:dyDescent="0.55000000000000004">
      <c r="A112" s="1" t="s">
        <v>49</v>
      </c>
      <c r="B112" s="1" t="s">
        <v>19</v>
      </c>
      <c r="C112" s="1" t="s">
        <v>11</v>
      </c>
      <c r="D112" s="1" t="s">
        <v>23</v>
      </c>
      <c r="E112">
        <v>14518.072289156626</v>
      </c>
      <c r="F112" s="1" t="s">
        <v>49</v>
      </c>
      <c r="G112" s="1" t="s">
        <v>19</v>
      </c>
      <c r="H112" s="1" t="s">
        <v>11</v>
      </c>
      <c r="I112" s="1" t="s">
        <v>23</v>
      </c>
      <c r="J112">
        <v>15518.072289156626</v>
      </c>
      <c r="M112" s="5">
        <v>43277.333333333336</v>
      </c>
      <c r="N112" s="6">
        <f>$P$3</f>
        <v>8053.5475234270389</v>
      </c>
      <c r="O112" s="6">
        <f t="shared" si="40"/>
        <v>8631.325301204819</v>
      </c>
      <c r="P112" s="6">
        <f t="shared" si="41"/>
        <v>9209.1030789825963</v>
      </c>
      <c r="Q112" s="6">
        <f t="shared" si="31"/>
        <v>11220.214190093708</v>
      </c>
      <c r="R112" s="6">
        <f t="shared" si="24"/>
        <v>13386.880856760376</v>
      </c>
    </row>
    <row r="113" spans="1:18" x14ac:dyDescent="0.55000000000000004">
      <c r="A113" s="1" t="s">
        <v>49</v>
      </c>
      <c r="B113" s="1" t="s">
        <v>19</v>
      </c>
      <c r="C113" s="1" t="s">
        <v>11</v>
      </c>
      <c r="D113" s="1" t="s">
        <v>24</v>
      </c>
      <c r="E113">
        <v>22518.072289156626</v>
      </c>
      <c r="F113" s="1" t="s">
        <v>49</v>
      </c>
      <c r="G113" s="1" t="s">
        <v>19</v>
      </c>
      <c r="H113" s="1" t="s">
        <v>11</v>
      </c>
      <c r="I113" s="1" t="s">
        <v>24</v>
      </c>
      <c r="J113">
        <v>15518.072289156626</v>
      </c>
      <c r="M113" s="5">
        <v>43277.333333333336</v>
      </c>
      <c r="N113" s="6">
        <f>$Q$3</f>
        <v>16053.54752342704</v>
      </c>
      <c r="O113" s="6">
        <f>$Q$4</f>
        <v>16631.325301204819</v>
      </c>
      <c r="P113" s="6">
        <f>$Q$5</f>
        <v>17209.103078982596</v>
      </c>
      <c r="Q113" s="6">
        <f t="shared" si="31"/>
        <v>11220.214190093708</v>
      </c>
      <c r="R113" s="6">
        <f t="shared" si="24"/>
        <v>13386.880856760376</v>
      </c>
    </row>
    <row r="114" spans="1:18" x14ac:dyDescent="0.55000000000000004">
      <c r="A114" s="1" t="s">
        <v>49</v>
      </c>
      <c r="B114" s="1" t="s">
        <v>19</v>
      </c>
      <c r="C114" s="1" t="s">
        <v>12</v>
      </c>
      <c r="D114" s="1" t="s">
        <v>23</v>
      </c>
      <c r="E114">
        <v>14806.961178045516</v>
      </c>
      <c r="F114" s="1" t="s">
        <v>49</v>
      </c>
      <c r="G114" s="1" t="s">
        <v>19</v>
      </c>
      <c r="H114" s="1" t="s">
        <v>12</v>
      </c>
      <c r="I114" s="1" t="s">
        <v>23</v>
      </c>
      <c r="J114">
        <v>15806.961178045516</v>
      </c>
      <c r="M114" s="5">
        <v>43278</v>
      </c>
      <c r="N114" s="6">
        <f>$Q$3</f>
        <v>16053.54752342704</v>
      </c>
      <c r="O114" s="6">
        <f>$Q$4</f>
        <v>16631.325301204819</v>
      </c>
      <c r="P114" s="6">
        <f>$Q$5</f>
        <v>17209.103078982596</v>
      </c>
      <c r="Q114" s="6">
        <f t="shared" si="31"/>
        <v>11220.214190093708</v>
      </c>
      <c r="R114" s="6">
        <f t="shared" si="24"/>
        <v>13386.880856760376</v>
      </c>
    </row>
    <row r="115" spans="1:18" x14ac:dyDescent="0.55000000000000004">
      <c r="A115" s="1" t="s">
        <v>49</v>
      </c>
      <c r="B115" s="1" t="s">
        <v>19</v>
      </c>
      <c r="C115" s="1" t="s">
        <v>12</v>
      </c>
      <c r="D115" s="1" t="s">
        <v>24</v>
      </c>
      <c r="E115">
        <v>22806.961178045516</v>
      </c>
      <c r="F115" s="1" t="s">
        <v>49</v>
      </c>
      <c r="G115" s="1" t="s">
        <v>19</v>
      </c>
      <c r="H115" s="1" t="s">
        <v>12</v>
      </c>
      <c r="I115" s="1" t="s">
        <v>24</v>
      </c>
      <c r="J115">
        <v>15806.961178045516</v>
      </c>
      <c r="M115" s="5">
        <v>43278</v>
      </c>
      <c r="N115" s="6">
        <f>$P$3</f>
        <v>8053.5475234270389</v>
      </c>
      <c r="O115" s="6">
        <f>$R$4</f>
        <v>9631.325301204819</v>
      </c>
      <c r="P115" s="6">
        <f>$R$5</f>
        <v>10209.103078982596</v>
      </c>
      <c r="Q115" s="6">
        <f t="shared" si="31"/>
        <v>11220.214190093708</v>
      </c>
      <c r="R115" s="6">
        <f t="shared" si="24"/>
        <v>13386.880856760376</v>
      </c>
    </row>
    <row r="116" spans="1:18" x14ac:dyDescent="0.55000000000000004">
      <c r="A116" s="1" t="s">
        <v>49</v>
      </c>
      <c r="B116" s="1" t="s">
        <v>19</v>
      </c>
      <c r="C116" s="1" t="s">
        <v>13</v>
      </c>
      <c r="D116" s="1" t="s">
        <v>23</v>
      </c>
      <c r="E116">
        <v>15240.294511378848</v>
      </c>
      <c r="F116" s="1" t="s">
        <v>49</v>
      </c>
      <c r="G116" s="1" t="s">
        <v>19</v>
      </c>
      <c r="H116" s="1" t="s">
        <v>13</v>
      </c>
      <c r="I116" s="1" t="s">
        <v>23</v>
      </c>
      <c r="J116">
        <v>16240.294511378848</v>
      </c>
      <c r="M116" s="5">
        <v>43278.333333333336</v>
      </c>
      <c r="N116" s="6">
        <f>$P$3</f>
        <v>8053.5475234270389</v>
      </c>
      <c r="O116" s="6">
        <f t="shared" ref="O116:O122" si="42">$R$4</f>
        <v>9631.325301204819</v>
      </c>
      <c r="P116" s="6">
        <f t="shared" ref="P116:P122" si="43">$R$5</f>
        <v>10209.103078982596</v>
      </c>
      <c r="Q116" s="6">
        <f t="shared" si="31"/>
        <v>11220.214190093708</v>
      </c>
      <c r="R116" s="6">
        <f t="shared" si="24"/>
        <v>13386.880856760376</v>
      </c>
    </row>
    <row r="117" spans="1:18" x14ac:dyDescent="0.55000000000000004">
      <c r="A117" s="1" t="s">
        <v>49</v>
      </c>
      <c r="B117" s="1" t="s">
        <v>19</v>
      </c>
      <c r="C117" s="1" t="s">
        <v>13</v>
      </c>
      <c r="D117" s="1" t="s">
        <v>24</v>
      </c>
      <c r="E117">
        <v>23240.294511378848</v>
      </c>
      <c r="F117" s="1" t="s">
        <v>49</v>
      </c>
      <c r="G117" s="1" t="s">
        <v>19</v>
      </c>
      <c r="H117" s="1" t="s">
        <v>13</v>
      </c>
      <c r="I117" s="1" t="s">
        <v>24</v>
      </c>
      <c r="J117">
        <v>16240.294511378848</v>
      </c>
      <c r="M117" s="5">
        <v>43278.333333333336</v>
      </c>
      <c r="N117" s="6">
        <f>$Q$3</f>
        <v>16053.54752342704</v>
      </c>
      <c r="O117" s="6">
        <f t="shared" si="42"/>
        <v>9631.325301204819</v>
      </c>
      <c r="P117" s="6">
        <f t="shared" si="43"/>
        <v>10209.103078982596</v>
      </c>
      <c r="Q117" s="6">
        <f t="shared" si="31"/>
        <v>11220.214190093708</v>
      </c>
      <c r="R117" s="6">
        <f t="shared" si="24"/>
        <v>13386.880856760376</v>
      </c>
    </row>
    <row r="118" spans="1:18" x14ac:dyDescent="0.55000000000000004">
      <c r="A118" s="1" t="s">
        <v>49</v>
      </c>
      <c r="B118" s="1" t="s">
        <v>19</v>
      </c>
      <c r="C118" s="1" t="s">
        <v>14</v>
      </c>
      <c r="D118" s="1" t="s">
        <v>23</v>
      </c>
      <c r="E118">
        <v>15962.516733601067</v>
      </c>
      <c r="F118" s="1" t="s">
        <v>49</v>
      </c>
      <c r="G118" s="1" t="s">
        <v>19</v>
      </c>
      <c r="H118" s="1" t="s">
        <v>14</v>
      </c>
      <c r="I118" s="1" t="s">
        <v>23</v>
      </c>
      <c r="J118">
        <v>16962.516733601071</v>
      </c>
      <c r="M118" s="5">
        <v>43279</v>
      </c>
      <c r="N118" s="6">
        <f>$Q$3</f>
        <v>16053.54752342704</v>
      </c>
      <c r="O118" s="6">
        <f t="shared" si="42"/>
        <v>9631.325301204819</v>
      </c>
      <c r="P118" s="6">
        <f t="shared" si="43"/>
        <v>10209.103078982596</v>
      </c>
      <c r="Q118" s="6">
        <f t="shared" si="31"/>
        <v>11220.214190093708</v>
      </c>
      <c r="R118" s="6">
        <f t="shared" si="24"/>
        <v>13386.880856760376</v>
      </c>
    </row>
    <row r="119" spans="1:18" x14ac:dyDescent="0.55000000000000004">
      <c r="A119" s="1" t="s">
        <v>49</v>
      </c>
      <c r="B119" s="1" t="s">
        <v>19</v>
      </c>
      <c r="C119" s="1" t="s">
        <v>14</v>
      </c>
      <c r="D119" s="1" t="s">
        <v>24</v>
      </c>
      <c r="E119">
        <v>23962.516733601067</v>
      </c>
      <c r="F119" s="1" t="s">
        <v>49</v>
      </c>
      <c r="G119" s="1" t="s">
        <v>19</v>
      </c>
      <c r="H119" s="1" t="s">
        <v>14</v>
      </c>
      <c r="I119" s="1" t="s">
        <v>24</v>
      </c>
      <c r="J119">
        <v>16962.516733601071</v>
      </c>
      <c r="M119" s="5">
        <v>43279</v>
      </c>
      <c r="N119" s="6">
        <f>$P$3</f>
        <v>8053.5475234270389</v>
      </c>
      <c r="O119" s="6">
        <f t="shared" si="42"/>
        <v>9631.325301204819</v>
      </c>
      <c r="P119" s="6">
        <f t="shared" si="43"/>
        <v>10209.103078982596</v>
      </c>
      <c r="Q119" s="6">
        <f t="shared" si="31"/>
        <v>11220.214190093708</v>
      </c>
      <c r="R119" s="6">
        <f t="shared" si="24"/>
        <v>13386.880856760376</v>
      </c>
    </row>
    <row r="120" spans="1:18" x14ac:dyDescent="0.55000000000000004">
      <c r="A120" s="1" t="s">
        <v>49</v>
      </c>
      <c r="B120" s="1" t="s">
        <v>19</v>
      </c>
      <c r="C120" s="1" t="s">
        <v>15</v>
      </c>
      <c r="D120" s="1" t="s">
        <v>23</v>
      </c>
      <c r="E120">
        <v>16684.738955823294</v>
      </c>
      <c r="F120" s="1" t="s">
        <v>49</v>
      </c>
      <c r="G120" s="1" t="s">
        <v>19</v>
      </c>
      <c r="H120" s="1" t="s">
        <v>15</v>
      </c>
      <c r="I120" s="1" t="s">
        <v>23</v>
      </c>
      <c r="J120">
        <v>17684.738955823294</v>
      </c>
      <c r="M120" s="5">
        <v>43279.333333333336</v>
      </c>
      <c r="N120" s="6">
        <f>$P$3</f>
        <v>8053.5475234270389</v>
      </c>
      <c r="O120" s="6">
        <f t="shared" si="42"/>
        <v>9631.325301204819</v>
      </c>
      <c r="P120" s="6">
        <f t="shared" si="43"/>
        <v>10209.103078982596</v>
      </c>
      <c r="Q120" s="6">
        <f t="shared" si="31"/>
        <v>11220.214190093708</v>
      </c>
      <c r="R120" s="6">
        <f t="shared" si="24"/>
        <v>13386.880856760376</v>
      </c>
    </row>
    <row r="121" spans="1:18" x14ac:dyDescent="0.55000000000000004">
      <c r="A121" s="1" t="s">
        <v>49</v>
      </c>
      <c r="B121" s="1" t="s">
        <v>19</v>
      </c>
      <c r="C121" s="1" t="s">
        <v>15</v>
      </c>
      <c r="D121" s="1" t="s">
        <v>24</v>
      </c>
      <c r="E121">
        <v>24684.738955823294</v>
      </c>
      <c r="F121" s="1" t="s">
        <v>49</v>
      </c>
      <c r="G121" s="1" t="s">
        <v>19</v>
      </c>
      <c r="H121" s="1" t="s">
        <v>15</v>
      </c>
      <c r="I121" s="1" t="s">
        <v>24</v>
      </c>
      <c r="J121">
        <v>17684.738955823294</v>
      </c>
      <c r="M121" s="5">
        <v>43279.333333333336</v>
      </c>
      <c r="N121" s="6">
        <f>$Q$3</f>
        <v>16053.54752342704</v>
      </c>
      <c r="O121" s="6">
        <f t="shared" si="42"/>
        <v>9631.325301204819</v>
      </c>
      <c r="P121" s="6">
        <f t="shared" si="43"/>
        <v>10209.103078982596</v>
      </c>
      <c r="Q121" s="6">
        <f t="shared" si="31"/>
        <v>11220.214190093708</v>
      </c>
      <c r="R121" s="6">
        <f t="shared" si="24"/>
        <v>13386.880856760376</v>
      </c>
    </row>
    <row r="122" spans="1:18" x14ac:dyDescent="0.55000000000000004">
      <c r="A122" s="1" t="s">
        <v>49</v>
      </c>
      <c r="B122" s="1" t="s">
        <v>19</v>
      </c>
      <c r="C122" s="1" t="s">
        <v>21</v>
      </c>
      <c r="D122" s="1" t="s">
        <v>23</v>
      </c>
      <c r="E122" t="s">
        <v>27</v>
      </c>
      <c r="F122" s="1" t="s">
        <v>49</v>
      </c>
      <c r="G122" s="1" t="s">
        <v>19</v>
      </c>
      <c r="H122" s="1" t="s">
        <v>21</v>
      </c>
      <c r="I122" s="1" t="s">
        <v>23</v>
      </c>
      <c r="J122">
        <v>18406.961178045516</v>
      </c>
      <c r="M122" s="5">
        <v>43280</v>
      </c>
      <c r="N122" s="6">
        <f>$Q$3</f>
        <v>16053.54752342704</v>
      </c>
      <c r="O122" s="6">
        <f t="shared" si="42"/>
        <v>9631.325301204819</v>
      </c>
      <c r="P122" s="6">
        <f t="shared" si="43"/>
        <v>10209.103078982596</v>
      </c>
      <c r="Q122" s="6">
        <f t="shared" si="31"/>
        <v>11220.214190093708</v>
      </c>
      <c r="R122" s="6">
        <f t="shared" si="24"/>
        <v>13386.880856760376</v>
      </c>
    </row>
    <row r="123" spans="1:18" x14ac:dyDescent="0.55000000000000004">
      <c r="A123" s="1" t="s">
        <v>49</v>
      </c>
      <c r="B123" s="1" t="s">
        <v>19</v>
      </c>
      <c r="C123" s="1" t="s">
        <v>21</v>
      </c>
      <c r="D123" s="1" t="s">
        <v>24</v>
      </c>
      <c r="E123" t="s">
        <v>27</v>
      </c>
      <c r="F123" s="1" t="s">
        <v>49</v>
      </c>
      <c r="G123" s="1" t="s">
        <v>19</v>
      </c>
      <c r="H123" s="1" t="s">
        <v>21</v>
      </c>
      <c r="I123" s="1" t="s">
        <v>24</v>
      </c>
      <c r="J123">
        <v>18406.961178045516</v>
      </c>
      <c r="M123" s="5">
        <v>43280</v>
      </c>
      <c r="N123" s="6">
        <f>$P$3</f>
        <v>8053.5475234270389</v>
      </c>
      <c r="O123" s="6">
        <f t="shared" ref="O123:O124" si="44">$P$4</f>
        <v>8631.325301204819</v>
      </c>
      <c r="P123" s="6">
        <f t="shared" ref="P123:P124" si="45">$P$5</f>
        <v>9209.1030789825963</v>
      </c>
      <c r="Q123" s="6">
        <f t="shared" si="31"/>
        <v>11220.214190093708</v>
      </c>
      <c r="R123" s="6">
        <f t="shared" si="24"/>
        <v>13386.880856760376</v>
      </c>
    </row>
    <row r="124" spans="1:18" x14ac:dyDescent="0.55000000000000004">
      <c r="M124" s="5">
        <v>43280.333333333336</v>
      </c>
      <c r="N124" s="6">
        <f>$P$3</f>
        <v>8053.5475234270389</v>
      </c>
      <c r="O124" s="6">
        <f t="shared" si="44"/>
        <v>8631.325301204819</v>
      </c>
      <c r="P124" s="6">
        <f t="shared" si="45"/>
        <v>9209.1030789825963</v>
      </c>
      <c r="Q124" s="6">
        <f t="shared" si="31"/>
        <v>11220.214190093708</v>
      </c>
      <c r="R124" s="6">
        <f t="shared" si="24"/>
        <v>13386.880856760376</v>
      </c>
    </row>
    <row r="125" spans="1:18" x14ac:dyDescent="0.55000000000000004">
      <c r="M125" s="5">
        <v>43280.333333333336</v>
      </c>
      <c r="N125" s="6">
        <f>$Q$3</f>
        <v>16053.54752342704</v>
      </c>
      <c r="O125" s="6">
        <f>$Q$4</f>
        <v>16631.325301204819</v>
      </c>
      <c r="P125" s="6">
        <f>$Q$5</f>
        <v>17209.103078982596</v>
      </c>
      <c r="Q125" s="6">
        <f t="shared" si="31"/>
        <v>11220.214190093708</v>
      </c>
      <c r="R125" s="6">
        <f t="shared" si="24"/>
        <v>13386.880856760376</v>
      </c>
    </row>
    <row r="126" spans="1:18" x14ac:dyDescent="0.55000000000000004">
      <c r="M126" s="5">
        <v>43281</v>
      </c>
      <c r="N126" s="6">
        <f>$Q$3</f>
        <v>16053.54752342704</v>
      </c>
      <c r="O126" s="6">
        <f>$Q$4</f>
        <v>16631.325301204819</v>
      </c>
      <c r="P126" s="6">
        <f>$Q$5</f>
        <v>17209.103078982596</v>
      </c>
      <c r="Q126" s="6">
        <f t="shared" si="31"/>
        <v>11220.214190093708</v>
      </c>
      <c r="R126" s="6">
        <f t="shared" si="24"/>
        <v>13386.880856760376</v>
      </c>
    </row>
    <row r="127" spans="1:18" x14ac:dyDescent="0.55000000000000004">
      <c r="M127" s="5">
        <v>43281</v>
      </c>
      <c r="N127" s="6">
        <f>$P$3</f>
        <v>8053.5475234270389</v>
      </c>
      <c r="O127" s="6">
        <f t="shared" ref="O127:O128" si="46">$P$4</f>
        <v>8631.325301204819</v>
      </c>
      <c r="P127" s="6">
        <f t="shared" ref="P127:P128" si="47">$P$5</f>
        <v>9209.1030789825963</v>
      </c>
      <c r="Q127" s="6">
        <f t="shared" si="31"/>
        <v>11220.214190093708</v>
      </c>
      <c r="R127" s="6">
        <f t="shared" si="24"/>
        <v>13386.880856760376</v>
      </c>
    </row>
    <row r="128" spans="1:18" x14ac:dyDescent="0.55000000000000004">
      <c r="M128" s="5">
        <v>43281.333333333336</v>
      </c>
      <c r="N128" s="6">
        <f>$P$3</f>
        <v>8053.5475234270389</v>
      </c>
      <c r="O128" s="6">
        <f t="shared" si="46"/>
        <v>8631.325301204819</v>
      </c>
      <c r="P128" s="6">
        <f t="shared" si="47"/>
        <v>9209.1030789825963</v>
      </c>
      <c r="Q128" s="6">
        <f t="shared" si="31"/>
        <v>11220.214190093708</v>
      </c>
      <c r="R128" s="6">
        <f t="shared" si="24"/>
        <v>13386.880856760376</v>
      </c>
    </row>
    <row r="129" spans="13:18" x14ac:dyDescent="0.55000000000000004">
      <c r="M129" s="5">
        <v>43281.333333333336</v>
      </c>
      <c r="N129" s="6">
        <f>$Q$3</f>
        <v>16053.54752342704</v>
      </c>
      <c r="O129" s="6">
        <f>$Q$4</f>
        <v>16631.325301204819</v>
      </c>
      <c r="P129" s="6">
        <f>$Q$5</f>
        <v>17209.103078982596</v>
      </c>
      <c r="Q129" s="6">
        <f t="shared" si="31"/>
        <v>11220.214190093708</v>
      </c>
      <c r="R129" s="6">
        <f t="shared" si="24"/>
        <v>13386.880856760376</v>
      </c>
    </row>
    <row r="130" spans="13:18" x14ac:dyDescent="0.55000000000000004">
      <c r="M130" s="5">
        <v>43282</v>
      </c>
      <c r="N130" s="6">
        <f>$Q$3</f>
        <v>16053.54752342704</v>
      </c>
      <c r="O130" s="6">
        <f>$Q$4</f>
        <v>16631.325301204819</v>
      </c>
      <c r="P130" s="6">
        <f>$Q$5</f>
        <v>17209.103078982596</v>
      </c>
      <c r="Q130" s="6">
        <f t="shared" si="31"/>
        <v>11220.214190093708</v>
      </c>
      <c r="R130" s="6">
        <f t="shared" si="24"/>
        <v>13386.880856760376</v>
      </c>
    </row>
    <row r="131" spans="13:18" x14ac:dyDescent="0.55000000000000004">
      <c r="O131" s="6"/>
    </row>
    <row r="132" spans="13:18" x14ac:dyDescent="0.55000000000000004">
      <c r="O132" s="6"/>
    </row>
  </sheetData>
  <autoFilter ref="B3:E123" xr:uid="{28049D67-1DB2-4896-96D7-0A81ADD7044F}"/>
  <mergeCells count="3">
    <mergeCell ref="A1:E1"/>
    <mergeCell ref="F1:J1"/>
    <mergeCell ref="N1:U1"/>
  </mergeCells>
  <pageMargins left="0.7" right="0.7" top="0.75" bottom="0.75" header="0.3" footer="0.3"/>
  <pageSetup orientation="portrait" horizontalDpi="300" verticalDpi="30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A59958-3C08-42EF-8AE7-6D86EA57EA81}">
  <dimension ref="A1:V132"/>
  <sheetViews>
    <sheetView zoomScale="62" zoomScaleNormal="62" workbookViewId="0">
      <selection activeCell="U2" sqref="U2"/>
    </sheetView>
  </sheetViews>
  <sheetFormatPr defaultRowHeight="14.4" x14ac:dyDescent="0.55000000000000004"/>
  <cols>
    <col min="2" max="5" width="15.578125" customWidth="1"/>
    <col min="7" max="7" width="17.68359375" customWidth="1"/>
    <col min="9" max="9" width="14.68359375" customWidth="1"/>
    <col min="13" max="13" width="12.734375" customWidth="1"/>
  </cols>
  <sheetData>
    <row r="1" spans="1:22" ht="69.900000000000006" customHeight="1" x14ac:dyDescent="0.7">
      <c r="A1" s="23" t="s">
        <v>53</v>
      </c>
      <c r="B1" s="23"/>
      <c r="C1" s="23"/>
      <c r="D1" s="23"/>
      <c r="E1" s="23"/>
      <c r="F1" s="24" t="s">
        <v>54</v>
      </c>
      <c r="G1" s="24"/>
      <c r="H1" s="24"/>
      <c r="I1" s="24"/>
      <c r="J1" s="24"/>
      <c r="N1" s="25" t="s">
        <v>45</v>
      </c>
      <c r="O1" s="25"/>
      <c r="P1" s="25"/>
      <c r="Q1" s="25"/>
      <c r="R1" s="25"/>
      <c r="S1" s="25"/>
      <c r="T1" s="25"/>
      <c r="U1" s="25"/>
    </row>
    <row r="2" spans="1:22" ht="93.6" x14ac:dyDescent="0.55000000000000004">
      <c r="A2" s="13"/>
      <c r="B2" s="14" t="s">
        <v>25</v>
      </c>
      <c r="C2" s="14" t="s">
        <v>0</v>
      </c>
      <c r="D2" s="15" t="s">
        <v>26</v>
      </c>
      <c r="E2" s="13"/>
      <c r="F2" s="13"/>
      <c r="G2" s="14" t="s">
        <v>56</v>
      </c>
      <c r="H2" s="14" t="s">
        <v>0</v>
      </c>
      <c r="I2" s="15" t="s">
        <v>57</v>
      </c>
      <c r="J2" s="13"/>
      <c r="K2" s="13"/>
      <c r="L2" s="13"/>
      <c r="M2" s="13"/>
      <c r="N2" s="16" t="s">
        <v>30</v>
      </c>
      <c r="O2" s="16" t="s">
        <v>42</v>
      </c>
      <c r="P2" s="16" t="s">
        <v>43</v>
      </c>
      <c r="Q2" s="16" t="s">
        <v>44</v>
      </c>
      <c r="R2" s="16" t="s">
        <v>47</v>
      </c>
    </row>
    <row r="3" spans="1:22" x14ac:dyDescent="0.55000000000000004">
      <c r="A3" s="1" t="s">
        <v>55</v>
      </c>
      <c r="B3" s="1" t="s">
        <v>1</v>
      </c>
      <c r="C3" s="1" t="s">
        <v>2</v>
      </c>
      <c r="D3" s="1" t="s">
        <v>22</v>
      </c>
      <c r="E3" s="1" t="s">
        <v>3</v>
      </c>
      <c r="F3" s="1" t="s">
        <v>55</v>
      </c>
      <c r="G3" s="1" t="s">
        <v>1</v>
      </c>
      <c r="H3" s="1" t="s">
        <v>2</v>
      </c>
      <c r="I3" s="1" t="s">
        <v>22</v>
      </c>
      <c r="J3" s="1" t="s">
        <v>3</v>
      </c>
      <c r="N3" t="str">
        <f>C4</f>
        <v>case1</v>
      </c>
      <c r="O3">
        <v>0</v>
      </c>
      <c r="P3" s="7">
        <f>E28</f>
        <v>8053.5475234270389</v>
      </c>
      <c r="Q3" s="7">
        <f>E29</f>
        <v>16053.54752342704</v>
      </c>
      <c r="R3" t="s">
        <v>48</v>
      </c>
    </row>
    <row r="4" spans="1:22" x14ac:dyDescent="0.55000000000000004">
      <c r="A4" s="1" t="s">
        <v>51</v>
      </c>
      <c r="B4" s="1" t="s">
        <v>4</v>
      </c>
      <c r="C4" s="1" t="s">
        <v>5</v>
      </c>
      <c r="D4" s="1" t="s">
        <v>23</v>
      </c>
      <c r="E4">
        <v>8000</v>
      </c>
      <c r="F4" s="1" t="s">
        <v>51</v>
      </c>
      <c r="G4" s="1" t="s">
        <v>4</v>
      </c>
      <c r="H4" s="1" t="s">
        <v>5</v>
      </c>
      <c r="I4" s="1" t="s">
        <v>23</v>
      </c>
      <c r="J4" t="s">
        <v>27</v>
      </c>
      <c r="N4" t="s">
        <v>6</v>
      </c>
      <c r="O4">
        <v>4</v>
      </c>
      <c r="P4" s="7">
        <f>E30</f>
        <v>8764.6586345381529</v>
      </c>
      <c r="Q4" s="7">
        <f>E31</f>
        <v>16764.658634538155</v>
      </c>
      <c r="R4">
        <f>J30</f>
        <v>8764.6586345381529</v>
      </c>
      <c r="V4" s="10" t="s">
        <v>52</v>
      </c>
    </row>
    <row r="5" spans="1:22" x14ac:dyDescent="0.55000000000000004">
      <c r="A5" s="1" t="s">
        <v>51</v>
      </c>
      <c r="B5" s="1" t="s">
        <v>4</v>
      </c>
      <c r="C5" s="1" t="s">
        <v>5</v>
      </c>
      <c r="D5" s="1" t="s">
        <v>24</v>
      </c>
      <c r="E5">
        <v>13570.281124497989</v>
      </c>
      <c r="F5" s="1" t="s">
        <v>51</v>
      </c>
      <c r="G5" s="1" t="s">
        <v>4</v>
      </c>
      <c r="H5" s="1" t="s">
        <v>5</v>
      </c>
      <c r="I5" s="1" t="s">
        <v>24</v>
      </c>
      <c r="J5" t="s">
        <v>27</v>
      </c>
      <c r="N5" t="str">
        <f>C13</f>
        <v>case5</v>
      </c>
      <c r="O5">
        <v>8</v>
      </c>
      <c r="P5" s="7">
        <f>E36</f>
        <v>9475.7697456492642</v>
      </c>
      <c r="Q5" s="7">
        <f>E37</f>
        <v>17475.769745649264</v>
      </c>
      <c r="R5">
        <f>J36</f>
        <v>9475.7697456492642</v>
      </c>
    </row>
    <row r="6" spans="1:22" x14ac:dyDescent="0.55000000000000004">
      <c r="A6" s="1" t="s">
        <v>51</v>
      </c>
      <c r="B6" s="1" t="s">
        <v>4</v>
      </c>
      <c r="C6" s="1" t="s">
        <v>6</v>
      </c>
      <c r="D6" s="1" t="s">
        <v>23</v>
      </c>
      <c r="E6">
        <v>8000</v>
      </c>
      <c r="F6" s="1" t="s">
        <v>51</v>
      </c>
      <c r="G6" s="1" t="s">
        <v>4</v>
      </c>
      <c r="H6" s="1" t="s">
        <v>6</v>
      </c>
      <c r="I6" s="1" t="s">
        <v>23</v>
      </c>
      <c r="J6">
        <v>8000</v>
      </c>
      <c r="N6" t="str">
        <f>'RStore_unsteady H1_offset'!C20</f>
        <v>case9</v>
      </c>
      <c r="O6">
        <v>15</v>
      </c>
      <c r="P6" s="7">
        <f>E44</f>
        <v>10720.214190093708</v>
      </c>
      <c r="Q6" s="7">
        <f>E45</f>
        <v>18720.214190093706</v>
      </c>
      <c r="R6">
        <f>J44</f>
        <v>10720.214190093708</v>
      </c>
    </row>
    <row r="7" spans="1:22" x14ac:dyDescent="0.55000000000000004">
      <c r="A7" s="1" t="s">
        <v>51</v>
      </c>
      <c r="B7" s="1" t="s">
        <v>4</v>
      </c>
      <c r="C7" s="1" t="s">
        <v>6</v>
      </c>
      <c r="D7" s="1" t="s">
        <v>24</v>
      </c>
      <c r="E7">
        <v>14427.247451343839</v>
      </c>
      <c r="F7" s="1" t="s">
        <v>51</v>
      </c>
      <c r="G7" s="1" t="s">
        <v>4</v>
      </c>
      <c r="H7" s="1" t="s">
        <v>6</v>
      </c>
      <c r="I7" s="1" t="s">
        <v>24</v>
      </c>
      <c r="J7">
        <v>8000</v>
      </c>
      <c r="N7" t="str">
        <f>C26</f>
        <v>case12</v>
      </c>
      <c r="O7">
        <v>30</v>
      </c>
      <c r="P7" s="9" t="str">
        <f>E50</f>
        <v>EPS</v>
      </c>
      <c r="Q7" s="9" t="str">
        <f>E51</f>
        <v>EPS</v>
      </c>
      <c r="R7">
        <f>J50</f>
        <v>13386.880856760376</v>
      </c>
    </row>
    <row r="8" spans="1:22" x14ac:dyDescent="0.55000000000000004">
      <c r="A8" s="1" t="s">
        <v>51</v>
      </c>
      <c r="B8" s="1" t="s">
        <v>4</v>
      </c>
      <c r="C8" s="1" t="s">
        <v>7</v>
      </c>
      <c r="D8" s="1" t="s">
        <v>23</v>
      </c>
      <c r="E8">
        <v>8000</v>
      </c>
      <c r="F8" s="1" t="s">
        <v>51</v>
      </c>
      <c r="G8" s="1" t="s">
        <v>4</v>
      </c>
      <c r="H8" s="1" t="s">
        <v>7</v>
      </c>
      <c r="I8" s="1" t="s">
        <v>23</v>
      </c>
      <c r="J8">
        <v>8000</v>
      </c>
      <c r="P8" s="8"/>
      <c r="Q8" s="8"/>
    </row>
    <row r="9" spans="1:22" x14ac:dyDescent="0.55000000000000004">
      <c r="A9" s="1" t="s">
        <v>51</v>
      </c>
      <c r="B9" s="1" t="s">
        <v>4</v>
      </c>
      <c r="C9" s="1" t="s">
        <v>7</v>
      </c>
      <c r="D9" s="1" t="s">
        <v>24</v>
      </c>
      <c r="E9">
        <v>14962.851405622492</v>
      </c>
      <c r="F9" s="1" t="s">
        <v>51</v>
      </c>
      <c r="G9" s="1" t="s">
        <v>4</v>
      </c>
      <c r="H9" s="1" t="s">
        <v>7</v>
      </c>
      <c r="I9" s="1" t="s">
        <v>24</v>
      </c>
      <c r="J9">
        <v>8000</v>
      </c>
    </row>
    <row r="10" spans="1:22" ht="57.6" x14ac:dyDescent="0.55000000000000004">
      <c r="A10" s="1" t="s">
        <v>51</v>
      </c>
      <c r="B10" s="1" t="s">
        <v>4</v>
      </c>
      <c r="C10" s="1" t="s">
        <v>8</v>
      </c>
      <c r="D10" s="1" t="s">
        <v>23</v>
      </c>
      <c r="E10">
        <v>8000</v>
      </c>
      <c r="F10" s="1" t="s">
        <v>51</v>
      </c>
      <c r="G10" s="1" t="s">
        <v>4</v>
      </c>
      <c r="H10" s="1" t="s">
        <v>8</v>
      </c>
      <c r="I10" s="1" t="s">
        <v>23</v>
      </c>
      <c r="J10">
        <v>8000</v>
      </c>
      <c r="M10" s="4" t="s">
        <v>37</v>
      </c>
      <c r="N10" s="4" t="s">
        <v>38</v>
      </c>
      <c r="O10" s="4" t="s">
        <v>46</v>
      </c>
      <c r="P10" s="4" t="s">
        <v>39</v>
      </c>
      <c r="Q10" s="4" t="s">
        <v>40</v>
      </c>
      <c r="R10" s="4" t="s">
        <v>41</v>
      </c>
    </row>
    <row r="11" spans="1:22" x14ac:dyDescent="0.55000000000000004">
      <c r="A11" s="1" t="s">
        <v>51</v>
      </c>
      <c r="B11" s="1" t="s">
        <v>4</v>
      </c>
      <c r="C11" s="1" t="s">
        <v>8</v>
      </c>
      <c r="D11" s="1" t="s">
        <v>24</v>
      </c>
      <c r="E11">
        <v>15265.584075432162</v>
      </c>
      <c r="F11" s="1" t="s">
        <v>51</v>
      </c>
      <c r="G11" s="1" t="s">
        <v>4</v>
      </c>
      <c r="H11" s="1" t="s">
        <v>8</v>
      </c>
      <c r="I11" s="1" t="s">
        <v>24</v>
      </c>
      <c r="J11">
        <v>8000</v>
      </c>
      <c r="M11" s="5">
        <v>43252</v>
      </c>
      <c r="N11" s="6">
        <f>$P$3</f>
        <v>8053.5475234270389</v>
      </c>
      <c r="O11" s="6">
        <f>$P$4</f>
        <v>8764.6586345381529</v>
      </c>
      <c r="P11" s="6">
        <f>$P$5</f>
        <v>9475.7697456492642</v>
      </c>
      <c r="Q11" s="6">
        <f>$P$6</f>
        <v>10720.214190093708</v>
      </c>
      <c r="R11" s="6">
        <f>$R$7</f>
        <v>13386.880856760376</v>
      </c>
    </row>
    <row r="12" spans="1:22" x14ac:dyDescent="0.55000000000000004">
      <c r="A12" s="1" t="s">
        <v>51</v>
      </c>
      <c r="B12" s="1" t="s">
        <v>4</v>
      </c>
      <c r="C12" s="1" t="s">
        <v>9</v>
      </c>
      <c r="D12" s="1" t="s">
        <v>23</v>
      </c>
      <c r="E12">
        <v>8000</v>
      </c>
      <c r="F12" s="1" t="s">
        <v>51</v>
      </c>
      <c r="G12" s="1" t="s">
        <v>4</v>
      </c>
      <c r="H12" s="1" t="s">
        <v>9</v>
      </c>
      <c r="I12" s="1" t="s">
        <v>23</v>
      </c>
      <c r="J12">
        <v>8000</v>
      </c>
      <c r="M12" s="5">
        <v>43252.333333333336</v>
      </c>
      <c r="N12" s="6">
        <f>$P$3</f>
        <v>8053.5475234270389</v>
      </c>
      <c r="O12" s="6">
        <f>$P$4</f>
        <v>8764.6586345381529</v>
      </c>
      <c r="P12" s="6">
        <f>$P$5</f>
        <v>9475.7697456492642</v>
      </c>
      <c r="Q12" s="6">
        <f>$P$6</f>
        <v>10720.214190093708</v>
      </c>
      <c r="R12" s="6">
        <f t="shared" ref="R12:R75" si="0">$R$7</f>
        <v>13386.880856760376</v>
      </c>
    </row>
    <row r="13" spans="1:22" x14ac:dyDescent="0.55000000000000004">
      <c r="A13" s="1" t="s">
        <v>51</v>
      </c>
      <c r="B13" s="1" t="s">
        <v>4</v>
      </c>
      <c r="C13" s="1" t="s">
        <v>9</v>
      </c>
      <c r="D13" s="1" t="s">
        <v>24</v>
      </c>
      <c r="E13">
        <v>15595.837897042718</v>
      </c>
      <c r="F13" s="1" t="s">
        <v>51</v>
      </c>
      <c r="G13" s="1" t="s">
        <v>4</v>
      </c>
      <c r="H13" s="1" t="s">
        <v>9</v>
      </c>
      <c r="I13" s="1" t="s">
        <v>24</v>
      </c>
      <c r="J13">
        <v>8000</v>
      </c>
      <c r="M13" s="5">
        <v>43252.333333333336</v>
      </c>
      <c r="N13" s="6">
        <f>$Q$3</f>
        <v>16053.54752342704</v>
      </c>
      <c r="O13" s="6">
        <f>$Q$4</f>
        <v>16764.658634538155</v>
      </c>
      <c r="P13" s="6">
        <f>$Q$5</f>
        <v>17475.769745649264</v>
      </c>
      <c r="Q13" s="6">
        <f>$Q$6</f>
        <v>18720.214190093706</v>
      </c>
      <c r="R13" s="6">
        <f t="shared" si="0"/>
        <v>13386.880856760376</v>
      </c>
    </row>
    <row r="14" spans="1:22" x14ac:dyDescent="0.55000000000000004">
      <c r="A14" s="1" t="s">
        <v>51</v>
      </c>
      <c r="B14" s="1" t="s">
        <v>4</v>
      </c>
      <c r="C14" s="1" t="s">
        <v>10</v>
      </c>
      <c r="D14" s="1" t="s">
        <v>23</v>
      </c>
      <c r="E14">
        <v>8000</v>
      </c>
      <c r="F14" s="1" t="s">
        <v>51</v>
      </c>
      <c r="G14" s="1" t="s">
        <v>4</v>
      </c>
      <c r="H14" s="1" t="s">
        <v>10</v>
      </c>
      <c r="I14" s="1" t="s">
        <v>23</v>
      </c>
      <c r="J14">
        <v>8000</v>
      </c>
      <c r="M14" s="5">
        <v>43253</v>
      </c>
      <c r="N14" s="6">
        <f>$Q$3</f>
        <v>16053.54752342704</v>
      </c>
      <c r="O14" s="6">
        <f>$Q$4</f>
        <v>16764.658634538155</v>
      </c>
      <c r="P14" s="6">
        <f>$Q$5</f>
        <v>17475.769745649264</v>
      </c>
      <c r="Q14" s="6">
        <f>$Q$6</f>
        <v>18720.214190093706</v>
      </c>
      <c r="R14" s="6">
        <f t="shared" si="0"/>
        <v>13386.880856760376</v>
      </c>
    </row>
    <row r="15" spans="1:22" x14ac:dyDescent="0.55000000000000004">
      <c r="A15" s="1" t="s">
        <v>51</v>
      </c>
      <c r="B15" s="1" t="s">
        <v>4</v>
      </c>
      <c r="C15" s="1" t="s">
        <v>10</v>
      </c>
      <c r="D15" s="1" t="s">
        <v>24</v>
      </c>
      <c r="E15">
        <v>15957.544463568556</v>
      </c>
      <c r="F15" s="1" t="s">
        <v>51</v>
      </c>
      <c r="G15" s="1" t="s">
        <v>4</v>
      </c>
      <c r="H15" s="1" t="s">
        <v>10</v>
      </c>
      <c r="I15" s="1" t="s">
        <v>24</v>
      </c>
      <c r="J15">
        <v>8000</v>
      </c>
      <c r="M15" s="5">
        <v>43253</v>
      </c>
      <c r="N15" s="6">
        <f>$P$3</f>
        <v>8053.5475234270389</v>
      </c>
      <c r="O15" s="6">
        <f>$P$4</f>
        <v>8764.6586345381529</v>
      </c>
      <c r="P15" s="6">
        <f>$P$5</f>
        <v>9475.7697456492642</v>
      </c>
      <c r="Q15" s="6">
        <f>$P$6</f>
        <v>10720.214190093708</v>
      </c>
      <c r="R15" s="6">
        <f t="shared" si="0"/>
        <v>13386.880856760376</v>
      </c>
    </row>
    <row r="16" spans="1:22" x14ac:dyDescent="0.55000000000000004">
      <c r="A16" s="1" t="s">
        <v>51</v>
      </c>
      <c r="B16" s="1" t="s">
        <v>4</v>
      </c>
      <c r="C16" s="1" t="s">
        <v>11</v>
      </c>
      <c r="D16" s="1" t="s">
        <v>23</v>
      </c>
      <c r="E16">
        <v>8157.9651941097727</v>
      </c>
      <c r="F16" s="1" t="s">
        <v>51</v>
      </c>
      <c r="G16" s="1" t="s">
        <v>4</v>
      </c>
      <c r="H16" s="1" t="s">
        <v>11</v>
      </c>
      <c r="I16" s="1" t="s">
        <v>23</v>
      </c>
      <c r="J16">
        <v>8157.9651941097727</v>
      </c>
      <c r="M16" s="5">
        <v>43253.333333333336</v>
      </c>
      <c r="N16" s="6">
        <f>$P$3</f>
        <v>8053.5475234270389</v>
      </c>
      <c r="O16" s="6">
        <f>$P$4</f>
        <v>8764.6586345381529</v>
      </c>
      <c r="P16" s="6">
        <f>$P$5</f>
        <v>9475.7697456492642</v>
      </c>
      <c r="Q16" s="6">
        <f>$P$6</f>
        <v>10720.214190093708</v>
      </c>
      <c r="R16" s="6">
        <f t="shared" si="0"/>
        <v>13386.880856760376</v>
      </c>
    </row>
    <row r="17" spans="1:18" x14ac:dyDescent="0.55000000000000004">
      <c r="A17" s="1" t="s">
        <v>51</v>
      </c>
      <c r="B17" s="1" t="s">
        <v>4</v>
      </c>
      <c r="C17" s="1" t="s">
        <v>11</v>
      </c>
      <c r="D17" s="1" t="s">
        <v>24</v>
      </c>
      <c r="E17">
        <v>16157.965194109773</v>
      </c>
      <c r="F17" s="1" t="s">
        <v>51</v>
      </c>
      <c r="G17" s="1" t="s">
        <v>4</v>
      </c>
      <c r="H17" s="1" t="s">
        <v>11</v>
      </c>
      <c r="I17" s="1" t="s">
        <v>24</v>
      </c>
      <c r="J17">
        <v>8157.9651941097727</v>
      </c>
      <c r="M17" s="5">
        <v>43253.333333333336</v>
      </c>
      <c r="N17" s="6">
        <f>$Q$3</f>
        <v>16053.54752342704</v>
      </c>
      <c r="O17" s="6">
        <f>$Q$4</f>
        <v>16764.658634538155</v>
      </c>
      <c r="P17" s="6">
        <f>$Q$5</f>
        <v>17475.769745649264</v>
      </c>
      <c r="Q17" s="6">
        <f>$Q$6</f>
        <v>18720.214190093706</v>
      </c>
      <c r="R17" s="6">
        <f t="shared" si="0"/>
        <v>13386.880856760376</v>
      </c>
    </row>
    <row r="18" spans="1:18" x14ac:dyDescent="0.55000000000000004">
      <c r="A18" s="1" t="s">
        <v>51</v>
      </c>
      <c r="B18" s="1" t="s">
        <v>4</v>
      </c>
      <c r="C18" s="1" t="s">
        <v>12</v>
      </c>
      <c r="D18" s="1" t="s">
        <v>23</v>
      </c>
      <c r="E18">
        <v>8513.5207496653293</v>
      </c>
      <c r="F18" s="1" t="s">
        <v>51</v>
      </c>
      <c r="G18" s="1" t="s">
        <v>4</v>
      </c>
      <c r="H18" s="1" t="s">
        <v>12</v>
      </c>
      <c r="I18" s="1" t="s">
        <v>23</v>
      </c>
      <c r="J18">
        <v>8513.5207496653275</v>
      </c>
      <c r="M18" s="5">
        <v>43254</v>
      </c>
      <c r="N18" s="6">
        <f>$Q$3</f>
        <v>16053.54752342704</v>
      </c>
      <c r="O18" s="6">
        <f>$Q$4</f>
        <v>16764.658634538155</v>
      </c>
      <c r="P18" s="6">
        <f>$Q$5</f>
        <v>17475.769745649264</v>
      </c>
      <c r="Q18" s="6">
        <f>$Q$6</f>
        <v>18720.214190093706</v>
      </c>
      <c r="R18" s="6">
        <f t="shared" si="0"/>
        <v>13386.880856760376</v>
      </c>
    </row>
    <row r="19" spans="1:18" x14ac:dyDescent="0.55000000000000004">
      <c r="A19" s="1" t="s">
        <v>51</v>
      </c>
      <c r="B19" s="1" t="s">
        <v>4</v>
      </c>
      <c r="C19" s="1" t="s">
        <v>12</v>
      </c>
      <c r="D19" s="1" t="s">
        <v>24</v>
      </c>
      <c r="E19">
        <v>16513.520749665327</v>
      </c>
      <c r="F19" s="1" t="s">
        <v>51</v>
      </c>
      <c r="G19" s="1" t="s">
        <v>4</v>
      </c>
      <c r="H19" s="1" t="s">
        <v>12</v>
      </c>
      <c r="I19" s="1" t="s">
        <v>24</v>
      </c>
      <c r="J19">
        <v>8513.5207496653275</v>
      </c>
      <c r="M19" s="5">
        <v>43254</v>
      </c>
      <c r="N19" s="6">
        <f>$P$3</f>
        <v>8053.5475234270389</v>
      </c>
      <c r="O19" s="6">
        <f>$P$4</f>
        <v>8764.6586345381529</v>
      </c>
      <c r="P19" s="6">
        <f>$P$5</f>
        <v>9475.7697456492642</v>
      </c>
      <c r="Q19" s="6">
        <f>$P$6</f>
        <v>10720.214190093708</v>
      </c>
      <c r="R19" s="6">
        <f t="shared" si="0"/>
        <v>13386.880856760376</v>
      </c>
    </row>
    <row r="20" spans="1:18" x14ac:dyDescent="0.55000000000000004">
      <c r="A20" s="1" t="s">
        <v>51</v>
      </c>
      <c r="B20" s="1" t="s">
        <v>4</v>
      </c>
      <c r="C20" s="1" t="s">
        <v>13</v>
      </c>
      <c r="D20" s="1" t="s">
        <v>23</v>
      </c>
      <c r="E20">
        <v>9046.8540829986614</v>
      </c>
      <c r="F20" s="1" t="s">
        <v>51</v>
      </c>
      <c r="G20" s="1" t="s">
        <v>4</v>
      </c>
      <c r="H20" s="1" t="s">
        <v>13</v>
      </c>
      <c r="I20" s="1" t="s">
        <v>23</v>
      </c>
      <c r="J20">
        <v>9046.8540829986614</v>
      </c>
      <c r="M20" s="5">
        <v>43254.333333333336</v>
      </c>
      <c r="N20" s="6">
        <f>$P$3</f>
        <v>8053.5475234270389</v>
      </c>
      <c r="O20" s="6">
        <f>$P$4</f>
        <v>8764.6586345381529</v>
      </c>
      <c r="P20" s="6">
        <f>$P$5</f>
        <v>9475.7697456492642</v>
      </c>
      <c r="Q20" s="6">
        <f>$P$6</f>
        <v>10720.214190093708</v>
      </c>
      <c r="R20" s="6">
        <f t="shared" si="0"/>
        <v>13386.880856760376</v>
      </c>
    </row>
    <row r="21" spans="1:18" x14ac:dyDescent="0.55000000000000004">
      <c r="A21" s="1" t="s">
        <v>51</v>
      </c>
      <c r="B21" s="1" t="s">
        <v>4</v>
      </c>
      <c r="C21" s="1" t="s">
        <v>13</v>
      </c>
      <c r="D21" s="1" t="s">
        <v>24</v>
      </c>
      <c r="E21">
        <v>17046.85408299866</v>
      </c>
      <c r="F21" s="1" t="s">
        <v>51</v>
      </c>
      <c r="G21" s="1" t="s">
        <v>4</v>
      </c>
      <c r="H21" s="1" t="s">
        <v>13</v>
      </c>
      <c r="I21" s="1" t="s">
        <v>24</v>
      </c>
      <c r="J21">
        <v>9046.8540829986614</v>
      </c>
      <c r="M21" s="5">
        <v>43254.333333333336</v>
      </c>
      <c r="N21" s="6">
        <f>$Q$3</f>
        <v>16053.54752342704</v>
      </c>
      <c r="O21" s="6">
        <f>$Q$4</f>
        <v>16764.658634538155</v>
      </c>
      <c r="P21" s="6">
        <f>$Q$5</f>
        <v>17475.769745649264</v>
      </c>
      <c r="Q21" s="6">
        <f>$Q$6</f>
        <v>18720.214190093706</v>
      </c>
      <c r="R21" s="6">
        <f t="shared" si="0"/>
        <v>13386.880856760376</v>
      </c>
    </row>
    <row r="22" spans="1:18" x14ac:dyDescent="0.55000000000000004">
      <c r="A22" s="1" t="s">
        <v>51</v>
      </c>
      <c r="B22" s="1" t="s">
        <v>4</v>
      </c>
      <c r="C22" s="1" t="s">
        <v>14</v>
      </c>
      <c r="D22" s="1" t="s">
        <v>23</v>
      </c>
      <c r="E22">
        <v>9935.7429718875483</v>
      </c>
      <c r="F22" s="1" t="s">
        <v>51</v>
      </c>
      <c r="G22" s="1" t="s">
        <v>4</v>
      </c>
      <c r="H22" s="1" t="s">
        <v>14</v>
      </c>
      <c r="I22" s="1" t="s">
        <v>23</v>
      </c>
      <c r="J22">
        <v>9935.7429718875483</v>
      </c>
      <c r="M22" s="5">
        <v>43255</v>
      </c>
      <c r="N22" s="6">
        <f>$Q$3</f>
        <v>16053.54752342704</v>
      </c>
      <c r="O22" s="6">
        <f>$Q$4</f>
        <v>16764.658634538155</v>
      </c>
      <c r="P22" s="6">
        <f>$Q$5</f>
        <v>17475.769745649264</v>
      </c>
      <c r="Q22" s="6">
        <f>$Q$6</f>
        <v>18720.214190093706</v>
      </c>
      <c r="R22" s="6">
        <f t="shared" si="0"/>
        <v>13386.880856760376</v>
      </c>
    </row>
    <row r="23" spans="1:18" x14ac:dyDescent="0.55000000000000004">
      <c r="A23" s="1" t="s">
        <v>51</v>
      </c>
      <c r="B23" s="1" t="s">
        <v>4</v>
      </c>
      <c r="C23" s="1" t="s">
        <v>14</v>
      </c>
      <c r="D23" s="1" t="s">
        <v>24</v>
      </c>
      <c r="E23">
        <v>17935.74297188755</v>
      </c>
      <c r="F23" s="1" t="s">
        <v>51</v>
      </c>
      <c r="G23" s="1" t="s">
        <v>4</v>
      </c>
      <c r="H23" s="1" t="s">
        <v>14</v>
      </c>
      <c r="I23" s="1" t="s">
        <v>24</v>
      </c>
      <c r="J23">
        <v>9935.7429718875483</v>
      </c>
      <c r="M23" s="5">
        <v>43255</v>
      </c>
      <c r="N23" s="6">
        <f>$P$3</f>
        <v>8053.5475234270389</v>
      </c>
      <c r="O23" s="6">
        <f>$P$4</f>
        <v>8764.6586345381529</v>
      </c>
      <c r="P23" s="6">
        <f>$P$5</f>
        <v>9475.7697456492642</v>
      </c>
      <c r="Q23" s="6">
        <f>$P$6</f>
        <v>10720.214190093708</v>
      </c>
      <c r="R23" s="6">
        <f t="shared" si="0"/>
        <v>13386.880856760376</v>
      </c>
    </row>
    <row r="24" spans="1:18" x14ac:dyDescent="0.55000000000000004">
      <c r="A24" s="1" t="s">
        <v>51</v>
      </c>
      <c r="B24" s="1" t="s">
        <v>4</v>
      </c>
      <c r="C24" s="1" t="s">
        <v>15</v>
      </c>
      <c r="D24" s="1" t="s">
        <v>23</v>
      </c>
      <c r="E24">
        <v>10824.631860776439</v>
      </c>
      <c r="F24" s="1" t="s">
        <v>51</v>
      </c>
      <c r="G24" s="1" t="s">
        <v>4</v>
      </c>
      <c r="H24" s="1" t="s">
        <v>15</v>
      </c>
      <c r="I24" s="1" t="s">
        <v>23</v>
      </c>
      <c r="J24">
        <v>10824.631860776439</v>
      </c>
      <c r="M24" s="5">
        <v>43255.333333333336</v>
      </c>
      <c r="N24" s="6">
        <f>$P$3</f>
        <v>8053.5475234270389</v>
      </c>
      <c r="O24" s="6">
        <f>$P$4</f>
        <v>8764.6586345381529</v>
      </c>
      <c r="P24" s="6">
        <f>$P$5</f>
        <v>9475.7697456492642</v>
      </c>
      <c r="Q24" s="6">
        <f>$P$6</f>
        <v>10720.214190093708</v>
      </c>
      <c r="R24" s="6">
        <f t="shared" si="0"/>
        <v>13386.880856760376</v>
      </c>
    </row>
    <row r="25" spans="1:18" x14ac:dyDescent="0.55000000000000004">
      <c r="A25" s="1" t="s">
        <v>51</v>
      </c>
      <c r="B25" s="1" t="s">
        <v>4</v>
      </c>
      <c r="C25" s="1" t="s">
        <v>15</v>
      </c>
      <c r="D25" s="1" t="s">
        <v>24</v>
      </c>
      <c r="E25">
        <v>18824.631860776441</v>
      </c>
      <c r="F25" s="1" t="s">
        <v>51</v>
      </c>
      <c r="G25" s="1" t="s">
        <v>4</v>
      </c>
      <c r="H25" s="1" t="s">
        <v>15</v>
      </c>
      <c r="I25" s="1" t="s">
        <v>24</v>
      </c>
      <c r="J25">
        <v>10824.631860776439</v>
      </c>
      <c r="M25" s="5">
        <v>43255.333333333336</v>
      </c>
      <c r="N25" s="6">
        <f>$Q$3</f>
        <v>16053.54752342704</v>
      </c>
      <c r="O25" s="6">
        <f>$Q$4</f>
        <v>16764.658634538155</v>
      </c>
      <c r="P25" s="6">
        <f>$Q$5</f>
        <v>17475.769745649264</v>
      </c>
      <c r="Q25" s="6">
        <f>$Q$6</f>
        <v>18720.214190093706</v>
      </c>
      <c r="R25" s="6">
        <f t="shared" si="0"/>
        <v>13386.880856760376</v>
      </c>
    </row>
    <row r="26" spans="1:18" x14ac:dyDescent="0.55000000000000004">
      <c r="A26" s="1" t="s">
        <v>51</v>
      </c>
      <c r="B26" s="1" t="s">
        <v>4</v>
      </c>
      <c r="C26" s="1" t="s">
        <v>21</v>
      </c>
      <c r="D26" s="1" t="s">
        <v>23</v>
      </c>
      <c r="E26" t="s">
        <v>27</v>
      </c>
      <c r="F26" s="1" t="s">
        <v>51</v>
      </c>
      <c r="G26" s="1" t="s">
        <v>4</v>
      </c>
      <c r="H26" s="1" t="s">
        <v>21</v>
      </c>
      <c r="I26" s="1" t="s">
        <v>23</v>
      </c>
      <c r="J26">
        <v>11713.520749665327</v>
      </c>
      <c r="M26" s="5">
        <v>43256</v>
      </c>
      <c r="N26" s="6">
        <f>$Q$3</f>
        <v>16053.54752342704</v>
      </c>
      <c r="O26" s="6">
        <f>$Q$4</f>
        <v>16764.658634538155</v>
      </c>
      <c r="P26" s="6">
        <f>$Q$5</f>
        <v>17475.769745649264</v>
      </c>
      <c r="Q26" s="6">
        <f>$Q$6</f>
        <v>18720.214190093706</v>
      </c>
      <c r="R26" s="6">
        <f t="shared" si="0"/>
        <v>13386.880856760376</v>
      </c>
    </row>
    <row r="27" spans="1:18" x14ac:dyDescent="0.55000000000000004">
      <c r="A27" s="1" t="s">
        <v>51</v>
      </c>
      <c r="B27" s="1" t="s">
        <v>4</v>
      </c>
      <c r="C27" s="1" t="s">
        <v>21</v>
      </c>
      <c r="D27" s="1" t="s">
        <v>24</v>
      </c>
      <c r="E27" t="s">
        <v>27</v>
      </c>
      <c r="F27" s="1" t="s">
        <v>51</v>
      </c>
      <c r="G27" s="1" t="s">
        <v>4</v>
      </c>
      <c r="H27" s="1" t="s">
        <v>21</v>
      </c>
      <c r="I27" s="1" t="s">
        <v>24</v>
      </c>
      <c r="J27">
        <v>11713.520749665327</v>
      </c>
      <c r="M27" s="5">
        <v>43256</v>
      </c>
      <c r="N27" s="6">
        <f>$P$3</f>
        <v>8053.5475234270389</v>
      </c>
      <c r="O27" s="6">
        <f>$P$4</f>
        <v>8764.6586345381529</v>
      </c>
      <c r="P27" s="6">
        <f>$P$5</f>
        <v>9475.7697456492642</v>
      </c>
      <c r="Q27" s="6">
        <f>$P$6</f>
        <v>10720.214190093708</v>
      </c>
      <c r="R27" s="6">
        <f t="shared" si="0"/>
        <v>13386.880856760376</v>
      </c>
    </row>
    <row r="28" spans="1:18" x14ac:dyDescent="0.55000000000000004">
      <c r="A28" s="1" t="s">
        <v>51</v>
      </c>
      <c r="B28" s="1" t="s">
        <v>16</v>
      </c>
      <c r="C28" s="1" t="s">
        <v>5</v>
      </c>
      <c r="D28" s="1" t="s">
        <v>23</v>
      </c>
      <c r="E28">
        <v>8053.5475234270389</v>
      </c>
      <c r="F28" s="1" t="s">
        <v>51</v>
      </c>
      <c r="G28" s="1" t="s">
        <v>16</v>
      </c>
      <c r="H28" s="1" t="s">
        <v>5</v>
      </c>
      <c r="I28" s="1" t="s">
        <v>23</v>
      </c>
      <c r="J28" t="s">
        <v>27</v>
      </c>
      <c r="M28" s="5">
        <v>43256.333333333336</v>
      </c>
      <c r="N28" s="6">
        <f>$P$3</f>
        <v>8053.5475234270389</v>
      </c>
      <c r="O28" s="6">
        <f>$P$4</f>
        <v>8764.6586345381529</v>
      </c>
      <c r="P28" s="6">
        <f>$P$5</f>
        <v>9475.7697456492642</v>
      </c>
      <c r="Q28" s="6">
        <f>$P$6</f>
        <v>10720.214190093708</v>
      </c>
      <c r="R28" s="6">
        <f t="shared" si="0"/>
        <v>13386.880856760376</v>
      </c>
    </row>
    <row r="29" spans="1:18" x14ac:dyDescent="0.55000000000000004">
      <c r="A29" s="1" t="s">
        <v>51</v>
      </c>
      <c r="B29" s="1" t="s">
        <v>16</v>
      </c>
      <c r="C29" s="1" t="s">
        <v>5</v>
      </c>
      <c r="D29" s="1" t="s">
        <v>24</v>
      </c>
      <c r="E29">
        <v>16053.54752342704</v>
      </c>
      <c r="F29" s="1" t="s">
        <v>51</v>
      </c>
      <c r="G29" s="1" t="s">
        <v>16</v>
      </c>
      <c r="H29" s="1" t="s">
        <v>5</v>
      </c>
      <c r="I29" s="1" t="s">
        <v>24</v>
      </c>
      <c r="J29" t="s">
        <v>27</v>
      </c>
      <c r="M29" s="5">
        <v>43256.333333333336</v>
      </c>
      <c r="N29" s="6">
        <f>$Q$3</f>
        <v>16053.54752342704</v>
      </c>
      <c r="O29" s="6">
        <f>$Q$4</f>
        <v>16764.658634538155</v>
      </c>
      <c r="P29" s="6">
        <f>$Q$5</f>
        <v>17475.769745649264</v>
      </c>
      <c r="Q29" s="6">
        <f>$Q$6</f>
        <v>18720.214190093706</v>
      </c>
      <c r="R29" s="6">
        <f t="shared" si="0"/>
        <v>13386.880856760376</v>
      </c>
    </row>
    <row r="30" spans="1:18" x14ac:dyDescent="0.55000000000000004">
      <c r="A30" s="1" t="s">
        <v>51</v>
      </c>
      <c r="B30" s="1" t="s">
        <v>16</v>
      </c>
      <c r="C30" s="1" t="s">
        <v>6</v>
      </c>
      <c r="D30" s="1" t="s">
        <v>23</v>
      </c>
      <c r="E30">
        <v>8764.6586345381529</v>
      </c>
      <c r="F30" s="1" t="s">
        <v>51</v>
      </c>
      <c r="G30" s="1" t="s">
        <v>16</v>
      </c>
      <c r="H30" s="1" t="s">
        <v>6</v>
      </c>
      <c r="I30" s="1" t="s">
        <v>23</v>
      </c>
      <c r="J30">
        <v>8764.6586345381529</v>
      </c>
      <c r="M30" s="5">
        <v>43257</v>
      </c>
      <c r="N30" s="6">
        <f>$Q$3</f>
        <v>16053.54752342704</v>
      </c>
      <c r="O30" s="6">
        <f>$Q$4</f>
        <v>16764.658634538155</v>
      </c>
      <c r="P30" s="6">
        <f>$Q$5</f>
        <v>17475.769745649264</v>
      </c>
      <c r="Q30" s="6">
        <f>$Q$6</f>
        <v>18720.214190093706</v>
      </c>
      <c r="R30" s="6">
        <f t="shared" si="0"/>
        <v>13386.880856760376</v>
      </c>
    </row>
    <row r="31" spans="1:18" x14ac:dyDescent="0.55000000000000004">
      <c r="A31" s="1" t="s">
        <v>51</v>
      </c>
      <c r="B31" s="1" t="s">
        <v>16</v>
      </c>
      <c r="C31" s="1" t="s">
        <v>6</v>
      </c>
      <c r="D31" s="1" t="s">
        <v>24</v>
      </c>
      <c r="E31">
        <v>16764.658634538155</v>
      </c>
      <c r="F31" s="1" t="s">
        <v>51</v>
      </c>
      <c r="G31" s="1" t="s">
        <v>16</v>
      </c>
      <c r="H31" s="1" t="s">
        <v>6</v>
      </c>
      <c r="I31" s="1" t="s">
        <v>24</v>
      </c>
      <c r="J31">
        <v>8764.6586345381529</v>
      </c>
      <c r="M31" s="5">
        <v>43257</v>
      </c>
      <c r="N31" s="6">
        <f>$P$3</f>
        <v>8053.5475234270389</v>
      </c>
      <c r="O31" s="6">
        <f>$P$4</f>
        <v>8764.6586345381529</v>
      </c>
      <c r="P31" s="6">
        <f>$R$5</f>
        <v>9475.7697456492642</v>
      </c>
      <c r="Q31" s="6">
        <f>$R$6</f>
        <v>10720.214190093708</v>
      </c>
      <c r="R31" s="6">
        <f t="shared" si="0"/>
        <v>13386.880856760376</v>
      </c>
    </row>
    <row r="32" spans="1:18" x14ac:dyDescent="0.55000000000000004">
      <c r="A32" s="1" t="s">
        <v>51</v>
      </c>
      <c r="B32" s="1" t="s">
        <v>16</v>
      </c>
      <c r="C32" s="1" t="s">
        <v>7</v>
      </c>
      <c r="D32" s="1" t="s">
        <v>23</v>
      </c>
      <c r="E32">
        <v>9120.2141900937077</v>
      </c>
      <c r="F32" s="1" t="s">
        <v>51</v>
      </c>
      <c r="G32" s="1" t="s">
        <v>16</v>
      </c>
      <c r="H32" s="1" t="s">
        <v>7</v>
      </c>
      <c r="I32" s="1" t="s">
        <v>23</v>
      </c>
      <c r="J32">
        <v>9120.2141900937077</v>
      </c>
      <c r="M32" s="5">
        <v>43257.333333333336</v>
      </c>
      <c r="N32" s="6">
        <f>$P$3</f>
        <v>8053.5475234270389</v>
      </c>
      <c r="O32" s="6">
        <f>$P$4</f>
        <v>8764.6586345381529</v>
      </c>
      <c r="P32" s="6">
        <f t="shared" ref="P32:P38" si="1">$R$5</f>
        <v>9475.7697456492642</v>
      </c>
      <c r="Q32" s="6">
        <f t="shared" ref="Q32:Q38" si="2">$R$6</f>
        <v>10720.214190093708</v>
      </c>
      <c r="R32" s="6">
        <f t="shared" si="0"/>
        <v>13386.880856760376</v>
      </c>
    </row>
    <row r="33" spans="1:18" x14ac:dyDescent="0.55000000000000004">
      <c r="A33" s="1" t="s">
        <v>51</v>
      </c>
      <c r="B33" s="1" t="s">
        <v>16</v>
      </c>
      <c r="C33" s="1" t="s">
        <v>7</v>
      </c>
      <c r="D33" s="1" t="s">
        <v>24</v>
      </c>
      <c r="E33">
        <v>17120.214190093706</v>
      </c>
      <c r="F33" s="1" t="s">
        <v>51</v>
      </c>
      <c r="G33" s="1" t="s">
        <v>16</v>
      </c>
      <c r="H33" s="1" t="s">
        <v>7</v>
      </c>
      <c r="I33" s="1" t="s">
        <v>24</v>
      </c>
      <c r="J33">
        <v>9120.2141900937077</v>
      </c>
      <c r="M33" s="5">
        <v>43257.333333333336</v>
      </c>
      <c r="N33" s="6">
        <f>$Q$3</f>
        <v>16053.54752342704</v>
      </c>
      <c r="O33" s="6">
        <f>$Q$4</f>
        <v>16764.658634538155</v>
      </c>
      <c r="P33" s="6">
        <f t="shared" si="1"/>
        <v>9475.7697456492642</v>
      </c>
      <c r="Q33" s="6">
        <f t="shared" si="2"/>
        <v>10720.214190093708</v>
      </c>
      <c r="R33" s="6">
        <f t="shared" si="0"/>
        <v>13386.880856760376</v>
      </c>
    </row>
    <row r="34" spans="1:18" x14ac:dyDescent="0.55000000000000004">
      <c r="A34" s="1" t="s">
        <v>51</v>
      </c>
      <c r="B34" s="1" t="s">
        <v>16</v>
      </c>
      <c r="C34" s="1" t="s">
        <v>8</v>
      </c>
      <c r="D34" s="1" t="s">
        <v>23</v>
      </c>
      <c r="E34">
        <v>9297.991967871485</v>
      </c>
      <c r="F34" s="1" t="s">
        <v>51</v>
      </c>
      <c r="G34" s="1" t="s">
        <v>16</v>
      </c>
      <c r="H34" s="1" t="s">
        <v>8</v>
      </c>
      <c r="I34" s="1" t="s">
        <v>23</v>
      </c>
      <c r="J34">
        <v>9297.991967871485</v>
      </c>
      <c r="M34" s="5">
        <v>43258</v>
      </c>
      <c r="N34" s="6">
        <f>$Q$3</f>
        <v>16053.54752342704</v>
      </c>
      <c r="O34" s="6">
        <f>$Q$4</f>
        <v>16764.658634538155</v>
      </c>
      <c r="P34" s="6">
        <f t="shared" si="1"/>
        <v>9475.7697456492642</v>
      </c>
      <c r="Q34" s="6">
        <f t="shared" si="2"/>
        <v>10720.214190093708</v>
      </c>
      <c r="R34" s="6">
        <f t="shared" si="0"/>
        <v>13386.880856760376</v>
      </c>
    </row>
    <row r="35" spans="1:18" x14ac:dyDescent="0.55000000000000004">
      <c r="A35" s="1" t="s">
        <v>51</v>
      </c>
      <c r="B35" s="1" t="s">
        <v>16</v>
      </c>
      <c r="C35" s="1" t="s">
        <v>8</v>
      </c>
      <c r="D35" s="1" t="s">
        <v>24</v>
      </c>
      <c r="E35">
        <v>17297.991967871487</v>
      </c>
      <c r="F35" s="1" t="s">
        <v>51</v>
      </c>
      <c r="G35" s="1" t="s">
        <v>16</v>
      </c>
      <c r="H35" s="1" t="s">
        <v>8</v>
      </c>
      <c r="I35" s="1" t="s">
        <v>24</v>
      </c>
      <c r="J35">
        <v>9297.991967871485</v>
      </c>
      <c r="M35" s="5">
        <v>43258</v>
      </c>
      <c r="N35" s="6">
        <f>$P$3</f>
        <v>8053.5475234270389</v>
      </c>
      <c r="O35" s="6">
        <f>$P$4</f>
        <v>8764.6586345381529</v>
      </c>
      <c r="P35" s="6">
        <f t="shared" si="1"/>
        <v>9475.7697456492642</v>
      </c>
      <c r="Q35" s="6">
        <f t="shared" si="2"/>
        <v>10720.214190093708</v>
      </c>
      <c r="R35" s="6">
        <f t="shared" si="0"/>
        <v>13386.880856760376</v>
      </c>
    </row>
    <row r="36" spans="1:18" x14ac:dyDescent="0.55000000000000004">
      <c r="A36" s="1" t="s">
        <v>51</v>
      </c>
      <c r="B36" s="1" t="s">
        <v>16</v>
      </c>
      <c r="C36" s="1" t="s">
        <v>9</v>
      </c>
      <c r="D36" s="1" t="s">
        <v>23</v>
      </c>
      <c r="E36">
        <v>9475.7697456492642</v>
      </c>
      <c r="F36" s="1" t="s">
        <v>51</v>
      </c>
      <c r="G36" s="1" t="s">
        <v>16</v>
      </c>
      <c r="H36" s="1" t="s">
        <v>9</v>
      </c>
      <c r="I36" s="1" t="s">
        <v>23</v>
      </c>
      <c r="J36">
        <v>9475.7697456492642</v>
      </c>
      <c r="M36" s="5">
        <v>43258.333333333336</v>
      </c>
      <c r="N36" s="6">
        <f>$P$3</f>
        <v>8053.5475234270389</v>
      </c>
      <c r="O36" s="6">
        <f>$P$4</f>
        <v>8764.6586345381529</v>
      </c>
      <c r="P36" s="6">
        <f t="shared" si="1"/>
        <v>9475.7697456492642</v>
      </c>
      <c r="Q36" s="6">
        <f t="shared" si="2"/>
        <v>10720.214190093708</v>
      </c>
      <c r="R36" s="6">
        <f t="shared" si="0"/>
        <v>13386.880856760376</v>
      </c>
    </row>
    <row r="37" spans="1:18" x14ac:dyDescent="0.55000000000000004">
      <c r="A37" s="1" t="s">
        <v>51</v>
      </c>
      <c r="B37" s="1" t="s">
        <v>16</v>
      </c>
      <c r="C37" s="1" t="s">
        <v>9</v>
      </c>
      <c r="D37" s="1" t="s">
        <v>24</v>
      </c>
      <c r="E37">
        <v>17475.769745649264</v>
      </c>
      <c r="F37" s="1" t="s">
        <v>51</v>
      </c>
      <c r="G37" s="1" t="s">
        <v>16</v>
      </c>
      <c r="H37" s="1" t="s">
        <v>9</v>
      </c>
      <c r="I37" s="1" t="s">
        <v>24</v>
      </c>
      <c r="J37">
        <v>9475.7697456492642</v>
      </c>
      <c r="M37" s="5">
        <v>43258.333333333336</v>
      </c>
      <c r="N37" s="6">
        <f>$Q$3</f>
        <v>16053.54752342704</v>
      </c>
      <c r="O37" s="6">
        <f>$Q$4</f>
        <v>16764.658634538155</v>
      </c>
      <c r="P37" s="6">
        <f t="shared" si="1"/>
        <v>9475.7697456492642</v>
      </c>
      <c r="Q37" s="6">
        <f t="shared" si="2"/>
        <v>10720.214190093708</v>
      </c>
      <c r="R37" s="6">
        <f t="shared" si="0"/>
        <v>13386.880856760376</v>
      </c>
    </row>
    <row r="38" spans="1:18" x14ac:dyDescent="0.55000000000000004">
      <c r="A38" s="1" t="s">
        <v>51</v>
      </c>
      <c r="B38" s="1" t="s">
        <v>16</v>
      </c>
      <c r="C38" s="1" t="s">
        <v>10</v>
      </c>
      <c r="D38" s="1" t="s">
        <v>23</v>
      </c>
      <c r="E38">
        <v>9653.5475234270416</v>
      </c>
      <c r="F38" s="1" t="s">
        <v>51</v>
      </c>
      <c r="G38" s="1" t="s">
        <v>16</v>
      </c>
      <c r="H38" s="1" t="s">
        <v>10</v>
      </c>
      <c r="I38" s="1" t="s">
        <v>23</v>
      </c>
      <c r="J38">
        <v>9653.5475234270416</v>
      </c>
      <c r="M38" s="5">
        <v>43259</v>
      </c>
      <c r="N38" s="6">
        <f>$Q$3</f>
        <v>16053.54752342704</v>
      </c>
      <c r="O38" s="6">
        <f>$Q$4</f>
        <v>16764.658634538155</v>
      </c>
      <c r="P38" s="6">
        <f t="shared" si="1"/>
        <v>9475.7697456492642</v>
      </c>
      <c r="Q38" s="6">
        <f t="shared" si="2"/>
        <v>10720.214190093708</v>
      </c>
      <c r="R38" s="6">
        <f t="shared" si="0"/>
        <v>13386.880856760376</v>
      </c>
    </row>
    <row r="39" spans="1:18" x14ac:dyDescent="0.55000000000000004">
      <c r="A39" s="1" t="s">
        <v>51</v>
      </c>
      <c r="B39" s="1" t="s">
        <v>16</v>
      </c>
      <c r="C39" s="1" t="s">
        <v>10</v>
      </c>
      <c r="D39" s="1" t="s">
        <v>24</v>
      </c>
      <c r="E39">
        <v>17653.547523427042</v>
      </c>
      <c r="F39" s="1" t="s">
        <v>51</v>
      </c>
      <c r="G39" s="1" t="s">
        <v>16</v>
      </c>
      <c r="H39" s="1" t="s">
        <v>10</v>
      </c>
      <c r="I39" s="1" t="s">
        <v>24</v>
      </c>
      <c r="J39">
        <v>9653.5475234270416</v>
      </c>
      <c r="M39" s="5">
        <v>43259</v>
      </c>
      <c r="N39" s="6">
        <f>$P$3</f>
        <v>8053.5475234270389</v>
      </c>
      <c r="O39" s="6">
        <f t="shared" ref="O39:O40" si="3">$P$4</f>
        <v>8764.6586345381529</v>
      </c>
      <c r="P39" s="6">
        <f t="shared" ref="P39:P40" si="4">$P$5</f>
        <v>9475.7697456492642</v>
      </c>
      <c r="Q39" s="6">
        <f t="shared" ref="Q39:Q40" si="5">$P$6</f>
        <v>10720.214190093708</v>
      </c>
      <c r="R39" s="6">
        <f t="shared" si="0"/>
        <v>13386.880856760376</v>
      </c>
    </row>
    <row r="40" spans="1:18" x14ac:dyDescent="0.55000000000000004">
      <c r="A40" s="1" t="s">
        <v>51</v>
      </c>
      <c r="B40" s="1" t="s">
        <v>16</v>
      </c>
      <c r="C40" s="1" t="s">
        <v>11</v>
      </c>
      <c r="D40" s="1" t="s">
        <v>23</v>
      </c>
      <c r="E40">
        <v>9831.325301204819</v>
      </c>
      <c r="F40" s="1" t="s">
        <v>51</v>
      </c>
      <c r="G40" s="1" t="s">
        <v>16</v>
      </c>
      <c r="H40" s="1" t="s">
        <v>11</v>
      </c>
      <c r="I40" s="1" t="s">
        <v>23</v>
      </c>
      <c r="J40">
        <v>9831.325301204819</v>
      </c>
      <c r="M40" s="5">
        <v>43259.333333333336</v>
      </c>
      <c r="N40" s="6">
        <f>$P$3</f>
        <v>8053.5475234270389</v>
      </c>
      <c r="O40" s="6">
        <f t="shared" si="3"/>
        <v>8764.6586345381529</v>
      </c>
      <c r="P40" s="6">
        <f t="shared" si="4"/>
        <v>9475.7697456492642</v>
      </c>
      <c r="Q40" s="6">
        <f t="shared" si="5"/>
        <v>10720.214190093708</v>
      </c>
      <c r="R40" s="6">
        <f t="shared" si="0"/>
        <v>13386.880856760376</v>
      </c>
    </row>
    <row r="41" spans="1:18" x14ac:dyDescent="0.55000000000000004">
      <c r="A41" s="1" t="s">
        <v>51</v>
      </c>
      <c r="B41" s="1" t="s">
        <v>16</v>
      </c>
      <c r="C41" s="1" t="s">
        <v>11</v>
      </c>
      <c r="D41" s="1" t="s">
        <v>24</v>
      </c>
      <c r="E41">
        <v>17831.325301204819</v>
      </c>
      <c r="F41" s="1" t="s">
        <v>51</v>
      </c>
      <c r="G41" s="1" t="s">
        <v>16</v>
      </c>
      <c r="H41" s="1" t="s">
        <v>11</v>
      </c>
      <c r="I41" s="1" t="s">
        <v>24</v>
      </c>
      <c r="J41">
        <v>9831.325301204819</v>
      </c>
      <c r="M41" s="5">
        <v>43259.333333333336</v>
      </c>
      <c r="N41" s="6">
        <f>$Q$3</f>
        <v>16053.54752342704</v>
      </c>
      <c r="O41" s="6">
        <f>$Q$4</f>
        <v>16764.658634538155</v>
      </c>
      <c r="P41" s="6">
        <f>$Q$5</f>
        <v>17475.769745649264</v>
      </c>
      <c r="Q41" s="6">
        <f>$Q$6</f>
        <v>18720.214190093706</v>
      </c>
      <c r="R41" s="6">
        <f t="shared" si="0"/>
        <v>13386.880856760376</v>
      </c>
    </row>
    <row r="42" spans="1:18" x14ac:dyDescent="0.55000000000000004">
      <c r="A42" s="1" t="s">
        <v>51</v>
      </c>
      <c r="B42" s="1" t="s">
        <v>16</v>
      </c>
      <c r="C42" s="1" t="s">
        <v>12</v>
      </c>
      <c r="D42" s="1" t="s">
        <v>23</v>
      </c>
      <c r="E42">
        <v>10186.880856760377</v>
      </c>
      <c r="F42" s="1" t="s">
        <v>51</v>
      </c>
      <c r="G42" s="1" t="s">
        <v>16</v>
      </c>
      <c r="H42" s="1" t="s">
        <v>12</v>
      </c>
      <c r="I42" s="1" t="s">
        <v>23</v>
      </c>
      <c r="J42">
        <v>10186.880856760377</v>
      </c>
      <c r="M42" s="5">
        <v>43260</v>
      </c>
      <c r="N42" s="6">
        <f>$Q$3</f>
        <v>16053.54752342704</v>
      </c>
      <c r="O42" s="6">
        <f>$Q$4</f>
        <v>16764.658634538155</v>
      </c>
      <c r="P42" s="6">
        <f>$Q$5</f>
        <v>17475.769745649264</v>
      </c>
      <c r="Q42" s="6">
        <f>$Q$6</f>
        <v>18720.214190093706</v>
      </c>
      <c r="R42" s="6">
        <f t="shared" si="0"/>
        <v>13386.880856760376</v>
      </c>
    </row>
    <row r="43" spans="1:18" x14ac:dyDescent="0.55000000000000004">
      <c r="A43" s="1" t="s">
        <v>51</v>
      </c>
      <c r="B43" s="1" t="s">
        <v>16</v>
      </c>
      <c r="C43" s="1" t="s">
        <v>12</v>
      </c>
      <c r="D43" s="1" t="s">
        <v>24</v>
      </c>
      <c r="E43">
        <v>18186.880856760374</v>
      </c>
      <c r="F43" s="1" t="s">
        <v>51</v>
      </c>
      <c r="G43" s="1" t="s">
        <v>16</v>
      </c>
      <c r="H43" s="1" t="s">
        <v>12</v>
      </c>
      <c r="I43" s="1" t="s">
        <v>24</v>
      </c>
      <c r="J43">
        <v>10186.880856760377</v>
      </c>
      <c r="M43" s="5">
        <v>43260</v>
      </c>
      <c r="N43" s="6">
        <f>$P$3</f>
        <v>8053.5475234270389</v>
      </c>
      <c r="O43" s="6">
        <f t="shared" ref="O43:O44" si="6">$P$4</f>
        <v>8764.6586345381529</v>
      </c>
      <c r="P43" s="6">
        <f t="shared" ref="P43:P44" si="7">$P$5</f>
        <v>9475.7697456492642</v>
      </c>
      <c r="Q43" s="6">
        <f>$P$6</f>
        <v>10720.214190093708</v>
      </c>
      <c r="R43" s="6">
        <f t="shared" si="0"/>
        <v>13386.880856760376</v>
      </c>
    </row>
    <row r="44" spans="1:18" x14ac:dyDescent="0.55000000000000004">
      <c r="A44" s="1" t="s">
        <v>51</v>
      </c>
      <c r="B44" s="1" t="s">
        <v>16</v>
      </c>
      <c r="C44" s="1" t="s">
        <v>13</v>
      </c>
      <c r="D44" s="1" t="s">
        <v>23</v>
      </c>
      <c r="E44">
        <v>10720.214190093708</v>
      </c>
      <c r="F44" s="1" t="s">
        <v>51</v>
      </c>
      <c r="G44" s="1" t="s">
        <v>16</v>
      </c>
      <c r="H44" s="1" t="s">
        <v>13</v>
      </c>
      <c r="I44" s="1" t="s">
        <v>23</v>
      </c>
      <c r="J44">
        <v>10720.214190093708</v>
      </c>
      <c r="M44" s="5">
        <v>43260.333333333336</v>
      </c>
      <c r="N44" s="6">
        <f>$P$3</f>
        <v>8053.5475234270389</v>
      </c>
      <c r="O44" s="6">
        <f t="shared" si="6"/>
        <v>8764.6586345381529</v>
      </c>
      <c r="P44" s="6">
        <f t="shared" si="7"/>
        <v>9475.7697456492642</v>
      </c>
      <c r="Q44" s="6">
        <f>$P$6</f>
        <v>10720.214190093708</v>
      </c>
      <c r="R44" s="6">
        <f t="shared" si="0"/>
        <v>13386.880856760376</v>
      </c>
    </row>
    <row r="45" spans="1:18" x14ac:dyDescent="0.55000000000000004">
      <c r="A45" s="1" t="s">
        <v>51</v>
      </c>
      <c r="B45" s="1" t="s">
        <v>16</v>
      </c>
      <c r="C45" s="1" t="s">
        <v>13</v>
      </c>
      <c r="D45" s="1" t="s">
        <v>24</v>
      </c>
      <c r="E45">
        <v>18720.214190093706</v>
      </c>
      <c r="F45" s="1" t="s">
        <v>51</v>
      </c>
      <c r="G45" s="1" t="s">
        <v>16</v>
      </c>
      <c r="H45" s="1" t="s">
        <v>13</v>
      </c>
      <c r="I45" s="1" t="s">
        <v>24</v>
      </c>
      <c r="J45">
        <v>10720.214190093708</v>
      </c>
      <c r="M45" s="5">
        <v>43260.333333333336</v>
      </c>
      <c r="N45" s="6">
        <f>$Q$3</f>
        <v>16053.54752342704</v>
      </c>
      <c r="O45" s="6">
        <f>$Q$4</f>
        <v>16764.658634538155</v>
      </c>
      <c r="P45" s="6">
        <f>$Q$5</f>
        <v>17475.769745649264</v>
      </c>
      <c r="Q45" s="6">
        <f>$Q$6</f>
        <v>18720.214190093706</v>
      </c>
      <c r="R45" s="6">
        <f t="shared" si="0"/>
        <v>13386.880856760376</v>
      </c>
    </row>
    <row r="46" spans="1:18" x14ac:dyDescent="0.55000000000000004">
      <c r="A46" s="1" t="s">
        <v>51</v>
      </c>
      <c r="B46" s="1" t="s">
        <v>16</v>
      </c>
      <c r="C46" s="1" t="s">
        <v>14</v>
      </c>
      <c r="D46" s="1" t="s">
        <v>23</v>
      </c>
      <c r="E46">
        <v>11609.103078982593</v>
      </c>
      <c r="F46" s="1" t="s">
        <v>51</v>
      </c>
      <c r="G46" s="1" t="s">
        <v>16</v>
      </c>
      <c r="H46" s="1" t="s">
        <v>14</v>
      </c>
      <c r="I46" s="1" t="s">
        <v>23</v>
      </c>
      <c r="J46">
        <v>11609.103078982596</v>
      </c>
      <c r="M46" s="5">
        <v>43261</v>
      </c>
      <c r="N46" s="6">
        <f>$Q$3</f>
        <v>16053.54752342704</v>
      </c>
      <c r="O46" s="6">
        <f>$Q$4</f>
        <v>16764.658634538155</v>
      </c>
      <c r="P46" s="6">
        <f>$Q$5</f>
        <v>17475.769745649264</v>
      </c>
      <c r="Q46" s="6">
        <f>$Q$6</f>
        <v>18720.214190093706</v>
      </c>
      <c r="R46" s="6">
        <f t="shared" si="0"/>
        <v>13386.880856760376</v>
      </c>
    </row>
    <row r="47" spans="1:18" x14ac:dyDescent="0.55000000000000004">
      <c r="A47" s="1" t="s">
        <v>51</v>
      </c>
      <c r="B47" s="1" t="s">
        <v>16</v>
      </c>
      <c r="C47" s="1" t="s">
        <v>14</v>
      </c>
      <c r="D47" s="1" t="s">
        <v>24</v>
      </c>
      <c r="E47">
        <v>19609.103078982593</v>
      </c>
      <c r="F47" s="1" t="s">
        <v>51</v>
      </c>
      <c r="G47" s="1" t="s">
        <v>16</v>
      </c>
      <c r="H47" s="1" t="s">
        <v>14</v>
      </c>
      <c r="I47" s="1" t="s">
        <v>24</v>
      </c>
      <c r="J47">
        <v>11609.103078982596</v>
      </c>
      <c r="M47" s="5">
        <v>43261</v>
      </c>
      <c r="N47" s="6">
        <f>$P$3</f>
        <v>8053.5475234270389</v>
      </c>
      <c r="O47" s="6">
        <f t="shared" ref="O47:O48" si="8">$P$4</f>
        <v>8764.6586345381529</v>
      </c>
      <c r="P47" s="6">
        <f t="shared" ref="P47:P48" si="9">$P$5</f>
        <v>9475.7697456492642</v>
      </c>
      <c r="Q47" s="6">
        <f>$P$6</f>
        <v>10720.214190093708</v>
      </c>
      <c r="R47" s="6">
        <f t="shared" si="0"/>
        <v>13386.880856760376</v>
      </c>
    </row>
    <row r="48" spans="1:18" x14ac:dyDescent="0.55000000000000004">
      <c r="A48" s="1" t="s">
        <v>51</v>
      </c>
      <c r="B48" s="1" t="s">
        <v>16</v>
      </c>
      <c r="C48" s="1" t="s">
        <v>15</v>
      </c>
      <c r="D48" s="1" t="s">
        <v>23</v>
      </c>
      <c r="E48">
        <v>12497.991967871485</v>
      </c>
      <c r="F48" s="1" t="s">
        <v>51</v>
      </c>
      <c r="G48" s="1" t="s">
        <v>16</v>
      </c>
      <c r="H48" s="1" t="s">
        <v>15</v>
      </c>
      <c r="I48" s="1" t="s">
        <v>23</v>
      </c>
      <c r="J48">
        <v>12497.991967871485</v>
      </c>
      <c r="M48" s="5">
        <v>43261.333333333336</v>
      </c>
      <c r="N48" s="6">
        <f>$P$3</f>
        <v>8053.5475234270389</v>
      </c>
      <c r="O48" s="6">
        <f t="shared" si="8"/>
        <v>8764.6586345381529</v>
      </c>
      <c r="P48" s="6">
        <f t="shared" si="9"/>
        <v>9475.7697456492642</v>
      </c>
      <c r="Q48" s="6">
        <f>$P$6</f>
        <v>10720.214190093708</v>
      </c>
      <c r="R48" s="6">
        <f t="shared" si="0"/>
        <v>13386.880856760376</v>
      </c>
    </row>
    <row r="49" spans="1:18" x14ac:dyDescent="0.55000000000000004">
      <c r="A49" s="1" t="s">
        <v>51</v>
      </c>
      <c r="B49" s="1" t="s">
        <v>16</v>
      </c>
      <c r="C49" s="1" t="s">
        <v>15</v>
      </c>
      <c r="D49" s="1" t="s">
        <v>24</v>
      </c>
      <c r="E49">
        <v>20497.991967871487</v>
      </c>
      <c r="F49" s="1" t="s">
        <v>51</v>
      </c>
      <c r="G49" s="1" t="s">
        <v>16</v>
      </c>
      <c r="H49" s="1" t="s">
        <v>15</v>
      </c>
      <c r="I49" s="1" t="s">
        <v>24</v>
      </c>
      <c r="J49">
        <v>12497.991967871485</v>
      </c>
      <c r="M49" s="5">
        <v>43261.333333333336</v>
      </c>
      <c r="N49" s="6">
        <f>$Q$3</f>
        <v>16053.54752342704</v>
      </c>
      <c r="O49" s="6">
        <f>$Q$4</f>
        <v>16764.658634538155</v>
      </c>
      <c r="P49" s="6">
        <f>$Q$5</f>
        <v>17475.769745649264</v>
      </c>
      <c r="Q49" s="6">
        <f>$Q$6</f>
        <v>18720.214190093706</v>
      </c>
      <c r="R49" s="6">
        <f t="shared" si="0"/>
        <v>13386.880856760376</v>
      </c>
    </row>
    <row r="50" spans="1:18" x14ac:dyDescent="0.55000000000000004">
      <c r="A50" s="1" t="s">
        <v>51</v>
      </c>
      <c r="B50" s="1" t="s">
        <v>16</v>
      </c>
      <c r="C50" s="1" t="s">
        <v>21</v>
      </c>
      <c r="D50" s="1" t="s">
        <v>23</v>
      </c>
      <c r="E50" t="s">
        <v>27</v>
      </c>
      <c r="F50" s="1" t="s">
        <v>51</v>
      </c>
      <c r="G50" s="1" t="s">
        <v>16</v>
      </c>
      <c r="H50" s="1" t="s">
        <v>21</v>
      </c>
      <c r="I50" s="1" t="s">
        <v>23</v>
      </c>
      <c r="J50">
        <v>13386.880856760376</v>
      </c>
      <c r="M50" s="5">
        <v>43262</v>
      </c>
      <c r="N50" s="6">
        <f>$Q$3</f>
        <v>16053.54752342704</v>
      </c>
      <c r="O50" s="6">
        <f>$Q$4</f>
        <v>16764.658634538155</v>
      </c>
      <c r="P50" s="6">
        <f>$Q$5</f>
        <v>17475.769745649264</v>
      </c>
      <c r="Q50" s="6">
        <f>$Q$6</f>
        <v>18720.214190093706</v>
      </c>
      <c r="R50" s="6">
        <f t="shared" si="0"/>
        <v>13386.880856760376</v>
      </c>
    </row>
    <row r="51" spans="1:18" x14ac:dyDescent="0.55000000000000004">
      <c r="A51" s="1" t="s">
        <v>51</v>
      </c>
      <c r="B51" s="1" t="s">
        <v>16</v>
      </c>
      <c r="C51" s="1" t="s">
        <v>21</v>
      </c>
      <c r="D51" s="1" t="s">
        <v>24</v>
      </c>
      <c r="E51" t="s">
        <v>27</v>
      </c>
      <c r="F51" s="1" t="s">
        <v>51</v>
      </c>
      <c r="G51" s="1" t="s">
        <v>16</v>
      </c>
      <c r="H51" s="1" t="s">
        <v>21</v>
      </c>
      <c r="I51" s="1" t="s">
        <v>24</v>
      </c>
      <c r="J51">
        <v>13386.880856760376</v>
      </c>
      <c r="M51" s="5">
        <v>43262</v>
      </c>
      <c r="N51" s="6">
        <f>$P$3</f>
        <v>8053.5475234270389</v>
      </c>
      <c r="O51" s="6">
        <f t="shared" ref="O51:O52" si="10">$P$4</f>
        <v>8764.6586345381529</v>
      </c>
      <c r="P51" s="6">
        <f t="shared" ref="P51:P52" si="11">$P$5</f>
        <v>9475.7697456492642</v>
      </c>
      <c r="Q51" s="6">
        <f>$P$6</f>
        <v>10720.214190093708</v>
      </c>
      <c r="R51" s="6">
        <f t="shared" si="0"/>
        <v>13386.880856760376</v>
      </c>
    </row>
    <row r="52" spans="1:18" x14ac:dyDescent="0.55000000000000004">
      <c r="A52" s="1" t="s">
        <v>51</v>
      </c>
      <c r="B52" s="1" t="s">
        <v>17</v>
      </c>
      <c r="C52" s="1" t="s">
        <v>5</v>
      </c>
      <c r="D52" s="1" t="s">
        <v>23</v>
      </c>
      <c r="E52">
        <v>9726.9076305220842</v>
      </c>
      <c r="F52" s="1" t="s">
        <v>51</v>
      </c>
      <c r="G52" s="1" t="s">
        <v>17</v>
      </c>
      <c r="H52" s="1" t="s">
        <v>5</v>
      </c>
      <c r="I52" s="1" t="s">
        <v>23</v>
      </c>
      <c r="J52" t="s">
        <v>27</v>
      </c>
      <c r="M52" s="5">
        <v>43262.333333333336</v>
      </c>
      <c r="N52" s="6">
        <f>$P$3</f>
        <v>8053.5475234270389</v>
      </c>
      <c r="O52" s="6">
        <f t="shared" si="10"/>
        <v>8764.6586345381529</v>
      </c>
      <c r="P52" s="6">
        <f t="shared" si="11"/>
        <v>9475.7697456492642</v>
      </c>
      <c r="Q52" s="6">
        <f>$P$6</f>
        <v>10720.214190093708</v>
      </c>
      <c r="R52" s="6">
        <f t="shared" si="0"/>
        <v>13386.880856760376</v>
      </c>
    </row>
    <row r="53" spans="1:18" x14ac:dyDescent="0.55000000000000004">
      <c r="A53" s="1" t="s">
        <v>51</v>
      </c>
      <c r="B53" s="1" t="s">
        <v>17</v>
      </c>
      <c r="C53" s="1" t="s">
        <v>5</v>
      </c>
      <c r="D53" s="1" t="s">
        <v>24</v>
      </c>
      <c r="E53">
        <v>17726.907630522088</v>
      </c>
      <c r="F53" s="1" t="s">
        <v>51</v>
      </c>
      <c r="G53" s="1" t="s">
        <v>17</v>
      </c>
      <c r="H53" s="1" t="s">
        <v>5</v>
      </c>
      <c r="I53" s="1" t="s">
        <v>24</v>
      </c>
      <c r="J53" t="s">
        <v>27</v>
      </c>
      <c r="M53" s="5">
        <v>43262.333333333336</v>
      </c>
      <c r="N53" s="6">
        <f>$Q$3</f>
        <v>16053.54752342704</v>
      </c>
      <c r="O53" s="6">
        <f>$Q$4</f>
        <v>16764.658634538155</v>
      </c>
      <c r="P53" s="6">
        <f>$Q$5</f>
        <v>17475.769745649264</v>
      </c>
      <c r="Q53" s="6">
        <f>$Q$6</f>
        <v>18720.214190093706</v>
      </c>
      <c r="R53" s="6">
        <f t="shared" si="0"/>
        <v>13386.880856760376</v>
      </c>
    </row>
    <row r="54" spans="1:18" x14ac:dyDescent="0.55000000000000004">
      <c r="A54" s="1" t="s">
        <v>51</v>
      </c>
      <c r="B54" s="1" t="s">
        <v>17</v>
      </c>
      <c r="C54" s="1" t="s">
        <v>6</v>
      </c>
      <c r="D54" s="1" t="s">
        <v>23</v>
      </c>
      <c r="E54">
        <v>10438.018741633199</v>
      </c>
      <c r="F54" s="1" t="s">
        <v>51</v>
      </c>
      <c r="G54" s="1" t="s">
        <v>17</v>
      </c>
      <c r="H54" s="1" t="s">
        <v>6</v>
      </c>
      <c r="I54" s="1" t="s">
        <v>23</v>
      </c>
      <c r="J54">
        <v>10438.018741633199</v>
      </c>
      <c r="M54" s="5">
        <v>43263</v>
      </c>
      <c r="N54" s="6">
        <f>$Q$3</f>
        <v>16053.54752342704</v>
      </c>
      <c r="O54" s="6">
        <f>$Q$4</f>
        <v>16764.658634538155</v>
      </c>
      <c r="P54" s="6">
        <f>$Q$5</f>
        <v>17475.769745649264</v>
      </c>
      <c r="Q54" s="6">
        <f>$Q$6</f>
        <v>18720.214190093706</v>
      </c>
      <c r="R54" s="6">
        <f t="shared" si="0"/>
        <v>13386.880856760376</v>
      </c>
    </row>
    <row r="55" spans="1:18" x14ac:dyDescent="0.55000000000000004">
      <c r="A55" s="1" t="s">
        <v>51</v>
      </c>
      <c r="B55" s="1" t="s">
        <v>17</v>
      </c>
      <c r="C55" s="1" t="s">
        <v>6</v>
      </c>
      <c r="D55" s="1" t="s">
        <v>24</v>
      </c>
      <c r="E55">
        <v>18438.018741633201</v>
      </c>
      <c r="F55" s="1" t="s">
        <v>51</v>
      </c>
      <c r="G55" s="1" t="s">
        <v>17</v>
      </c>
      <c r="H55" s="1" t="s">
        <v>6</v>
      </c>
      <c r="I55" s="1" t="s">
        <v>24</v>
      </c>
      <c r="J55">
        <v>10438.018741633199</v>
      </c>
      <c r="M55" s="5">
        <v>43263</v>
      </c>
      <c r="N55" s="6">
        <f>$P$3</f>
        <v>8053.5475234270389</v>
      </c>
      <c r="O55" s="6">
        <f t="shared" ref="O55:O60" si="12">$P$4</f>
        <v>8764.6586345381529</v>
      </c>
      <c r="P55" s="6">
        <f t="shared" ref="P55:P56" si="13">$P$5</f>
        <v>9475.7697456492642</v>
      </c>
      <c r="Q55" s="6">
        <f>$P$6</f>
        <v>10720.214190093708</v>
      </c>
      <c r="R55" s="6">
        <f t="shared" si="0"/>
        <v>13386.880856760376</v>
      </c>
    </row>
    <row r="56" spans="1:18" x14ac:dyDescent="0.55000000000000004">
      <c r="A56" s="1" t="s">
        <v>51</v>
      </c>
      <c r="B56" s="1" t="s">
        <v>17</v>
      </c>
      <c r="C56" s="1" t="s">
        <v>7</v>
      </c>
      <c r="D56" s="1" t="s">
        <v>23</v>
      </c>
      <c r="E56">
        <v>10793.574297188756</v>
      </c>
      <c r="F56" s="1" t="s">
        <v>51</v>
      </c>
      <c r="G56" s="1" t="s">
        <v>17</v>
      </c>
      <c r="H56" s="1" t="s">
        <v>7</v>
      </c>
      <c r="I56" s="1" t="s">
        <v>23</v>
      </c>
      <c r="J56">
        <v>10793.574297188756</v>
      </c>
      <c r="M56" s="5">
        <v>43263.333333333336</v>
      </c>
      <c r="N56" s="6">
        <f>$P$3</f>
        <v>8053.5475234270389</v>
      </c>
      <c r="O56" s="6">
        <f t="shared" si="12"/>
        <v>8764.6586345381529</v>
      </c>
      <c r="P56" s="6">
        <f t="shared" si="13"/>
        <v>9475.7697456492642</v>
      </c>
      <c r="Q56" s="6">
        <f>$P$6</f>
        <v>10720.214190093708</v>
      </c>
      <c r="R56" s="6">
        <f t="shared" si="0"/>
        <v>13386.880856760376</v>
      </c>
    </row>
    <row r="57" spans="1:18" x14ac:dyDescent="0.55000000000000004">
      <c r="A57" s="1" t="s">
        <v>51</v>
      </c>
      <c r="B57" s="1" t="s">
        <v>17</v>
      </c>
      <c r="C57" s="1" t="s">
        <v>7</v>
      </c>
      <c r="D57" s="1" t="s">
        <v>24</v>
      </c>
      <c r="E57">
        <v>18793.574297188756</v>
      </c>
      <c r="F57" s="1" t="s">
        <v>51</v>
      </c>
      <c r="G57" s="1" t="s">
        <v>17</v>
      </c>
      <c r="H57" s="1" t="s">
        <v>7</v>
      </c>
      <c r="I57" s="1" t="s">
        <v>24</v>
      </c>
      <c r="J57">
        <v>10793.574297188756</v>
      </c>
      <c r="M57" s="5">
        <v>43263.333333333336</v>
      </c>
      <c r="N57" s="6">
        <f>$Q$3</f>
        <v>16053.54752342704</v>
      </c>
      <c r="O57" s="6">
        <f>$Q$4</f>
        <v>16764.658634538155</v>
      </c>
      <c r="P57" s="6">
        <f>$Q$5</f>
        <v>17475.769745649264</v>
      </c>
      <c r="Q57" s="6">
        <f>$Q$6</f>
        <v>18720.214190093706</v>
      </c>
      <c r="R57" s="6">
        <f t="shared" si="0"/>
        <v>13386.880856760376</v>
      </c>
    </row>
    <row r="58" spans="1:18" x14ac:dyDescent="0.55000000000000004">
      <c r="A58" s="1" t="s">
        <v>51</v>
      </c>
      <c r="B58" s="1" t="s">
        <v>17</v>
      </c>
      <c r="C58" s="1" t="s">
        <v>8</v>
      </c>
      <c r="D58" s="1" t="s">
        <v>23</v>
      </c>
      <c r="E58">
        <v>10971.352074966533</v>
      </c>
      <c r="F58" s="1" t="s">
        <v>51</v>
      </c>
      <c r="G58" s="1" t="s">
        <v>17</v>
      </c>
      <c r="H58" s="1" t="s">
        <v>8</v>
      </c>
      <c r="I58" s="1" t="s">
        <v>23</v>
      </c>
      <c r="J58">
        <v>10971.352074966533</v>
      </c>
      <c r="M58" s="5">
        <v>43264</v>
      </c>
      <c r="N58" s="6">
        <f>$Q$3</f>
        <v>16053.54752342704</v>
      </c>
      <c r="O58" s="6">
        <f>$Q$4</f>
        <v>16764.658634538155</v>
      </c>
      <c r="P58" s="6">
        <f>$Q$5</f>
        <v>17475.769745649264</v>
      </c>
      <c r="Q58" s="6">
        <f>$Q$6</f>
        <v>18720.214190093706</v>
      </c>
      <c r="R58" s="6">
        <f t="shared" si="0"/>
        <v>13386.880856760376</v>
      </c>
    </row>
    <row r="59" spans="1:18" x14ac:dyDescent="0.55000000000000004">
      <c r="A59" s="1" t="s">
        <v>51</v>
      </c>
      <c r="B59" s="1" t="s">
        <v>17</v>
      </c>
      <c r="C59" s="1" t="s">
        <v>8</v>
      </c>
      <c r="D59" s="1" t="s">
        <v>24</v>
      </c>
      <c r="E59">
        <v>18971.352074966533</v>
      </c>
      <c r="F59" s="1" t="s">
        <v>51</v>
      </c>
      <c r="G59" s="1" t="s">
        <v>17</v>
      </c>
      <c r="H59" s="1" t="s">
        <v>8</v>
      </c>
      <c r="I59" s="1" t="s">
        <v>24</v>
      </c>
      <c r="J59">
        <v>10971.352074966533</v>
      </c>
      <c r="M59" s="5">
        <v>43264</v>
      </c>
      <c r="N59" s="6">
        <f>$P$3</f>
        <v>8053.5475234270389</v>
      </c>
      <c r="O59" s="6">
        <f t="shared" si="12"/>
        <v>8764.6586345381529</v>
      </c>
      <c r="P59" s="6">
        <f>$R$5</f>
        <v>9475.7697456492642</v>
      </c>
      <c r="Q59" s="6">
        <f>$R$6</f>
        <v>10720.214190093708</v>
      </c>
      <c r="R59" s="6">
        <f t="shared" si="0"/>
        <v>13386.880856760376</v>
      </c>
    </row>
    <row r="60" spans="1:18" x14ac:dyDescent="0.55000000000000004">
      <c r="A60" s="1" t="s">
        <v>51</v>
      </c>
      <c r="B60" s="1" t="s">
        <v>17</v>
      </c>
      <c r="C60" s="1" t="s">
        <v>9</v>
      </c>
      <c r="D60" s="1" t="s">
        <v>23</v>
      </c>
      <c r="E60">
        <v>11149.12985274431</v>
      </c>
      <c r="F60" s="1" t="s">
        <v>51</v>
      </c>
      <c r="G60" s="1" t="s">
        <v>17</v>
      </c>
      <c r="H60" s="1" t="s">
        <v>9</v>
      </c>
      <c r="I60" s="1" t="s">
        <v>23</v>
      </c>
      <c r="J60">
        <v>11149.12985274431</v>
      </c>
      <c r="M60" s="5">
        <v>43264.333333333336</v>
      </c>
      <c r="N60" s="6">
        <f>$P$3</f>
        <v>8053.5475234270389</v>
      </c>
      <c r="O60" s="6">
        <f t="shared" si="12"/>
        <v>8764.6586345381529</v>
      </c>
      <c r="P60" s="6">
        <f t="shared" ref="P60:P66" si="14">$R$5</f>
        <v>9475.7697456492642</v>
      </c>
      <c r="Q60" s="6">
        <f>$R$6</f>
        <v>10720.214190093708</v>
      </c>
      <c r="R60" s="6">
        <f t="shared" si="0"/>
        <v>13386.880856760376</v>
      </c>
    </row>
    <row r="61" spans="1:18" x14ac:dyDescent="0.55000000000000004">
      <c r="A61" s="1" t="s">
        <v>51</v>
      </c>
      <c r="B61" s="1" t="s">
        <v>17</v>
      </c>
      <c r="C61" s="1" t="s">
        <v>9</v>
      </c>
      <c r="D61" s="1" t="s">
        <v>24</v>
      </c>
      <c r="E61">
        <v>19149.12985274431</v>
      </c>
      <c r="F61" s="1" t="s">
        <v>51</v>
      </c>
      <c r="G61" s="1" t="s">
        <v>17</v>
      </c>
      <c r="H61" s="1" t="s">
        <v>9</v>
      </c>
      <c r="I61" s="1" t="s">
        <v>24</v>
      </c>
      <c r="J61">
        <v>11149.12985274431</v>
      </c>
      <c r="M61" s="5">
        <v>43264.333333333336</v>
      </c>
      <c r="N61" s="6">
        <f>$Q$3</f>
        <v>16053.54752342704</v>
      </c>
      <c r="O61" s="6">
        <f>$Q$4</f>
        <v>16764.658634538155</v>
      </c>
      <c r="P61" s="6">
        <f t="shared" si="14"/>
        <v>9475.7697456492642</v>
      </c>
      <c r="Q61" s="6">
        <f t="shared" ref="Q61:Q66" si="15">$R$6</f>
        <v>10720.214190093708</v>
      </c>
      <c r="R61" s="6">
        <f t="shared" si="0"/>
        <v>13386.880856760376</v>
      </c>
    </row>
    <row r="62" spans="1:18" x14ac:dyDescent="0.55000000000000004">
      <c r="A62" s="1" t="s">
        <v>51</v>
      </c>
      <c r="B62" s="1" t="s">
        <v>17</v>
      </c>
      <c r="C62" s="1" t="s">
        <v>10</v>
      </c>
      <c r="D62" s="1" t="s">
        <v>23</v>
      </c>
      <c r="E62">
        <v>11326.907630522088</v>
      </c>
      <c r="F62" s="1" t="s">
        <v>51</v>
      </c>
      <c r="G62" s="1" t="s">
        <v>17</v>
      </c>
      <c r="H62" s="1" t="s">
        <v>10</v>
      </c>
      <c r="I62" s="1" t="s">
        <v>23</v>
      </c>
      <c r="J62">
        <v>11326.907630522088</v>
      </c>
      <c r="M62" s="5">
        <v>43265</v>
      </c>
      <c r="N62" s="6">
        <f>$Q$3</f>
        <v>16053.54752342704</v>
      </c>
      <c r="O62" s="6">
        <f>$Q$4</f>
        <v>16764.658634538155</v>
      </c>
      <c r="P62" s="6">
        <f t="shared" si="14"/>
        <v>9475.7697456492642</v>
      </c>
      <c r="Q62" s="6">
        <f t="shared" si="15"/>
        <v>10720.214190093708</v>
      </c>
      <c r="R62" s="6">
        <f t="shared" si="0"/>
        <v>13386.880856760376</v>
      </c>
    </row>
    <row r="63" spans="1:18" x14ac:dyDescent="0.55000000000000004">
      <c r="A63" s="1" t="s">
        <v>51</v>
      </c>
      <c r="B63" s="1" t="s">
        <v>17</v>
      </c>
      <c r="C63" s="1" t="s">
        <v>10</v>
      </c>
      <c r="D63" s="1" t="s">
        <v>24</v>
      </c>
      <c r="E63">
        <v>19326.907630522088</v>
      </c>
      <c r="F63" s="1" t="s">
        <v>51</v>
      </c>
      <c r="G63" s="1" t="s">
        <v>17</v>
      </c>
      <c r="H63" s="1" t="s">
        <v>10</v>
      </c>
      <c r="I63" s="1" t="s">
        <v>24</v>
      </c>
      <c r="J63">
        <v>11326.907630522088</v>
      </c>
      <c r="M63" s="5">
        <v>43265</v>
      </c>
      <c r="N63" s="6">
        <f>$P$3</f>
        <v>8053.5475234270389</v>
      </c>
      <c r="O63" s="6">
        <f t="shared" ref="O63:O64" si="16">$P$4</f>
        <v>8764.6586345381529</v>
      </c>
      <c r="P63" s="6">
        <f t="shared" si="14"/>
        <v>9475.7697456492642</v>
      </c>
      <c r="Q63" s="6">
        <f t="shared" si="15"/>
        <v>10720.214190093708</v>
      </c>
      <c r="R63" s="6">
        <f t="shared" si="0"/>
        <v>13386.880856760376</v>
      </c>
    </row>
    <row r="64" spans="1:18" x14ac:dyDescent="0.55000000000000004">
      <c r="A64" s="1" t="s">
        <v>51</v>
      </c>
      <c r="B64" s="1" t="s">
        <v>17</v>
      </c>
      <c r="C64" s="1" t="s">
        <v>11</v>
      </c>
      <c r="D64" s="1" t="s">
        <v>23</v>
      </c>
      <c r="E64">
        <v>11504.685408299865</v>
      </c>
      <c r="F64" s="1" t="s">
        <v>51</v>
      </c>
      <c r="G64" s="1" t="s">
        <v>17</v>
      </c>
      <c r="H64" s="1" t="s">
        <v>11</v>
      </c>
      <c r="I64" s="1" t="s">
        <v>23</v>
      </c>
      <c r="J64">
        <v>11504.685408299865</v>
      </c>
      <c r="M64" s="5">
        <v>43265.333333333336</v>
      </c>
      <c r="N64" s="6">
        <f>$P$3</f>
        <v>8053.5475234270389</v>
      </c>
      <c r="O64" s="6">
        <f t="shared" si="16"/>
        <v>8764.6586345381529</v>
      </c>
      <c r="P64" s="6">
        <f t="shared" si="14"/>
        <v>9475.7697456492642</v>
      </c>
      <c r="Q64" s="6">
        <f t="shared" si="15"/>
        <v>10720.214190093708</v>
      </c>
      <c r="R64" s="6">
        <f t="shared" si="0"/>
        <v>13386.880856760376</v>
      </c>
    </row>
    <row r="65" spans="1:18" x14ac:dyDescent="0.55000000000000004">
      <c r="A65" s="1" t="s">
        <v>51</v>
      </c>
      <c r="B65" s="1" t="s">
        <v>17</v>
      </c>
      <c r="C65" s="1" t="s">
        <v>11</v>
      </c>
      <c r="D65" s="1" t="s">
        <v>24</v>
      </c>
      <c r="E65">
        <v>19504.685408299865</v>
      </c>
      <c r="F65" s="1" t="s">
        <v>51</v>
      </c>
      <c r="G65" s="1" t="s">
        <v>17</v>
      </c>
      <c r="H65" s="1" t="s">
        <v>11</v>
      </c>
      <c r="I65" s="1" t="s">
        <v>24</v>
      </c>
      <c r="J65">
        <v>11504.685408299865</v>
      </c>
      <c r="M65" s="5">
        <v>43265.333333333336</v>
      </c>
      <c r="N65" s="6">
        <f>$Q$3</f>
        <v>16053.54752342704</v>
      </c>
      <c r="O65" s="6">
        <f>$Q$4</f>
        <v>16764.658634538155</v>
      </c>
      <c r="P65" s="6">
        <f t="shared" si="14"/>
        <v>9475.7697456492642</v>
      </c>
      <c r="Q65" s="6">
        <f t="shared" si="15"/>
        <v>10720.214190093708</v>
      </c>
      <c r="R65" s="6">
        <f t="shared" si="0"/>
        <v>13386.880856760376</v>
      </c>
    </row>
    <row r="66" spans="1:18" x14ac:dyDescent="0.55000000000000004">
      <c r="A66" s="1" t="s">
        <v>51</v>
      </c>
      <c r="B66" s="1" t="s">
        <v>17</v>
      </c>
      <c r="C66" s="1" t="s">
        <v>12</v>
      </c>
      <c r="D66" s="1" t="s">
        <v>23</v>
      </c>
      <c r="E66">
        <v>11860.240963855422</v>
      </c>
      <c r="F66" s="1" t="s">
        <v>51</v>
      </c>
      <c r="G66" s="1" t="s">
        <v>17</v>
      </c>
      <c r="H66" s="1" t="s">
        <v>12</v>
      </c>
      <c r="I66" s="1" t="s">
        <v>23</v>
      </c>
      <c r="J66">
        <v>11860.24096385542</v>
      </c>
      <c r="M66" s="5">
        <v>43266</v>
      </c>
      <c r="N66" s="6">
        <f>$Q$3</f>
        <v>16053.54752342704</v>
      </c>
      <c r="O66" s="6">
        <f>$Q$4</f>
        <v>16764.658634538155</v>
      </c>
      <c r="P66" s="6">
        <f t="shared" si="14"/>
        <v>9475.7697456492642</v>
      </c>
      <c r="Q66" s="6">
        <f t="shared" si="15"/>
        <v>10720.214190093708</v>
      </c>
      <c r="R66" s="6">
        <f t="shared" si="0"/>
        <v>13386.880856760376</v>
      </c>
    </row>
    <row r="67" spans="1:18" x14ac:dyDescent="0.55000000000000004">
      <c r="A67" s="1" t="s">
        <v>51</v>
      </c>
      <c r="B67" s="1" t="s">
        <v>17</v>
      </c>
      <c r="C67" s="1" t="s">
        <v>12</v>
      </c>
      <c r="D67" s="1" t="s">
        <v>24</v>
      </c>
      <c r="E67">
        <v>19860.24096385542</v>
      </c>
      <c r="F67" s="1" t="s">
        <v>51</v>
      </c>
      <c r="G67" s="1" t="s">
        <v>17</v>
      </c>
      <c r="H67" s="1" t="s">
        <v>12</v>
      </c>
      <c r="I67" s="1" t="s">
        <v>24</v>
      </c>
      <c r="J67">
        <v>11860.24096385542</v>
      </c>
      <c r="M67" s="5">
        <v>43266</v>
      </c>
      <c r="N67" s="6">
        <f>$P$3</f>
        <v>8053.5475234270389</v>
      </c>
      <c r="O67" s="6">
        <f t="shared" ref="O67:O68" si="17">$P$4</f>
        <v>8764.6586345381529</v>
      </c>
      <c r="P67" s="6">
        <f t="shared" ref="P67:P68" si="18">$P$5</f>
        <v>9475.7697456492642</v>
      </c>
      <c r="Q67" s="6">
        <f>$P$6</f>
        <v>10720.214190093708</v>
      </c>
      <c r="R67" s="6">
        <f t="shared" si="0"/>
        <v>13386.880856760376</v>
      </c>
    </row>
    <row r="68" spans="1:18" x14ac:dyDescent="0.55000000000000004">
      <c r="A68" s="1" t="s">
        <v>51</v>
      </c>
      <c r="B68" s="1" t="s">
        <v>17</v>
      </c>
      <c r="C68" s="1" t="s">
        <v>13</v>
      </c>
      <c r="D68" s="1" t="s">
        <v>23</v>
      </c>
      <c r="E68">
        <v>12393.574297188756</v>
      </c>
      <c r="F68" s="1" t="s">
        <v>51</v>
      </c>
      <c r="G68" s="1" t="s">
        <v>17</v>
      </c>
      <c r="H68" s="1" t="s">
        <v>13</v>
      </c>
      <c r="I68" s="1" t="s">
        <v>23</v>
      </c>
      <c r="J68">
        <v>12393.574297188756</v>
      </c>
      <c r="M68" s="5">
        <v>43266.333333333336</v>
      </c>
      <c r="N68" s="6">
        <f>$P$3</f>
        <v>8053.5475234270389</v>
      </c>
      <c r="O68" s="6">
        <f t="shared" si="17"/>
        <v>8764.6586345381529</v>
      </c>
      <c r="P68" s="6">
        <f t="shared" si="18"/>
        <v>9475.7697456492642</v>
      </c>
      <c r="Q68" s="6">
        <f>$P$6</f>
        <v>10720.214190093708</v>
      </c>
      <c r="R68" s="6">
        <f t="shared" si="0"/>
        <v>13386.880856760376</v>
      </c>
    </row>
    <row r="69" spans="1:18" x14ac:dyDescent="0.55000000000000004">
      <c r="A69" s="1" t="s">
        <v>51</v>
      </c>
      <c r="B69" s="1" t="s">
        <v>17</v>
      </c>
      <c r="C69" s="1" t="s">
        <v>13</v>
      </c>
      <c r="D69" s="1" t="s">
        <v>24</v>
      </c>
      <c r="E69">
        <v>20393.574297188756</v>
      </c>
      <c r="F69" s="1" t="s">
        <v>51</v>
      </c>
      <c r="G69" s="1" t="s">
        <v>17</v>
      </c>
      <c r="H69" s="1" t="s">
        <v>13</v>
      </c>
      <c r="I69" s="1" t="s">
        <v>24</v>
      </c>
      <c r="J69">
        <v>12393.574297188756</v>
      </c>
      <c r="M69" s="5">
        <v>43266.333333333336</v>
      </c>
      <c r="N69" s="6">
        <f>$Q$3</f>
        <v>16053.54752342704</v>
      </c>
      <c r="O69" s="6">
        <f>$Q$4</f>
        <v>16764.658634538155</v>
      </c>
      <c r="P69" s="6">
        <f>$Q$5</f>
        <v>17475.769745649264</v>
      </c>
      <c r="Q69" s="6">
        <f>$Q$6</f>
        <v>18720.214190093706</v>
      </c>
      <c r="R69" s="6">
        <f t="shared" si="0"/>
        <v>13386.880856760376</v>
      </c>
    </row>
    <row r="70" spans="1:18" x14ac:dyDescent="0.55000000000000004">
      <c r="A70" s="1" t="s">
        <v>51</v>
      </c>
      <c r="B70" s="1" t="s">
        <v>17</v>
      </c>
      <c r="C70" s="1" t="s">
        <v>14</v>
      </c>
      <c r="D70" s="1" t="s">
        <v>23</v>
      </c>
      <c r="E70">
        <v>13282.463186077639</v>
      </c>
      <c r="F70" s="1" t="s">
        <v>51</v>
      </c>
      <c r="G70" s="1" t="s">
        <v>17</v>
      </c>
      <c r="H70" s="1" t="s">
        <v>14</v>
      </c>
      <c r="I70" s="1" t="s">
        <v>23</v>
      </c>
      <c r="J70">
        <v>13282.463186077643</v>
      </c>
      <c r="M70" s="5">
        <v>43267</v>
      </c>
      <c r="N70" s="6">
        <f>$Q$3</f>
        <v>16053.54752342704</v>
      </c>
      <c r="O70" s="6">
        <f>$Q$4</f>
        <v>16764.658634538155</v>
      </c>
      <c r="P70" s="6">
        <f>$Q$5</f>
        <v>17475.769745649264</v>
      </c>
      <c r="Q70" s="6">
        <f>$Q$6</f>
        <v>18720.214190093706</v>
      </c>
      <c r="R70" s="6">
        <f t="shared" si="0"/>
        <v>13386.880856760376</v>
      </c>
    </row>
    <row r="71" spans="1:18" x14ac:dyDescent="0.55000000000000004">
      <c r="A71" s="1" t="s">
        <v>51</v>
      </c>
      <c r="B71" s="1" t="s">
        <v>17</v>
      </c>
      <c r="C71" s="1" t="s">
        <v>14</v>
      </c>
      <c r="D71" s="1" t="s">
        <v>24</v>
      </c>
      <c r="E71">
        <v>21282.463186077639</v>
      </c>
      <c r="F71" s="1" t="s">
        <v>51</v>
      </c>
      <c r="G71" s="1" t="s">
        <v>17</v>
      </c>
      <c r="H71" s="1" t="s">
        <v>14</v>
      </c>
      <c r="I71" s="1" t="s">
        <v>24</v>
      </c>
      <c r="J71">
        <v>13282.463186077643</v>
      </c>
      <c r="M71" s="5">
        <v>43267</v>
      </c>
      <c r="N71" s="6">
        <f>$P$3</f>
        <v>8053.5475234270389</v>
      </c>
      <c r="O71" s="6">
        <f t="shared" ref="O71:O72" si="19">$P$4</f>
        <v>8764.6586345381529</v>
      </c>
      <c r="P71" s="6">
        <f t="shared" ref="P71:P72" si="20">$P$5</f>
        <v>9475.7697456492642</v>
      </c>
      <c r="Q71" s="6">
        <f t="shared" ref="Q71" si="21">$P$6</f>
        <v>10720.214190093708</v>
      </c>
      <c r="R71" s="6">
        <f t="shared" si="0"/>
        <v>13386.880856760376</v>
      </c>
    </row>
    <row r="72" spans="1:18" x14ac:dyDescent="0.55000000000000004">
      <c r="A72" s="1" t="s">
        <v>51</v>
      </c>
      <c r="B72" s="1" t="s">
        <v>17</v>
      </c>
      <c r="C72" s="1" t="s">
        <v>15</v>
      </c>
      <c r="D72" s="1" t="s">
        <v>23</v>
      </c>
      <c r="E72">
        <v>14171.352074966533</v>
      </c>
      <c r="F72" s="1" t="s">
        <v>51</v>
      </c>
      <c r="G72" s="1" t="s">
        <v>17</v>
      </c>
      <c r="H72" s="1" t="s">
        <v>15</v>
      </c>
      <c r="I72" s="1" t="s">
        <v>23</v>
      </c>
      <c r="J72">
        <v>14171.352074966533</v>
      </c>
      <c r="M72" s="5">
        <v>43267.333333333336</v>
      </c>
      <c r="N72" s="6">
        <f>$P$3</f>
        <v>8053.5475234270389</v>
      </c>
      <c r="O72" s="6">
        <f t="shared" si="19"/>
        <v>8764.6586345381529</v>
      </c>
      <c r="P72" s="6">
        <f t="shared" si="20"/>
        <v>9475.7697456492642</v>
      </c>
      <c r="Q72" s="6">
        <f>$P$6</f>
        <v>10720.214190093708</v>
      </c>
      <c r="R72" s="6">
        <f t="shared" si="0"/>
        <v>13386.880856760376</v>
      </c>
    </row>
    <row r="73" spans="1:18" x14ac:dyDescent="0.55000000000000004">
      <c r="A73" s="1" t="s">
        <v>51</v>
      </c>
      <c r="B73" s="1" t="s">
        <v>17</v>
      </c>
      <c r="C73" s="1" t="s">
        <v>15</v>
      </c>
      <c r="D73" s="1" t="s">
        <v>24</v>
      </c>
      <c r="E73">
        <v>22171.352074966533</v>
      </c>
      <c r="F73" s="1" t="s">
        <v>51</v>
      </c>
      <c r="G73" s="1" t="s">
        <v>17</v>
      </c>
      <c r="H73" s="1" t="s">
        <v>15</v>
      </c>
      <c r="I73" s="1" t="s">
        <v>24</v>
      </c>
      <c r="J73">
        <v>14171.352074966533</v>
      </c>
      <c r="M73" s="5">
        <v>43267.333333333336</v>
      </c>
      <c r="N73" s="6">
        <f>$Q$3</f>
        <v>16053.54752342704</v>
      </c>
      <c r="O73" s="6">
        <f>$Q$4</f>
        <v>16764.658634538155</v>
      </c>
      <c r="P73" s="6">
        <f>$Q$5</f>
        <v>17475.769745649264</v>
      </c>
      <c r="Q73" s="6">
        <f>$Q$6</f>
        <v>18720.214190093706</v>
      </c>
      <c r="R73" s="6">
        <f t="shared" si="0"/>
        <v>13386.880856760376</v>
      </c>
    </row>
    <row r="74" spans="1:18" x14ac:dyDescent="0.55000000000000004">
      <c r="A74" s="1" t="s">
        <v>51</v>
      </c>
      <c r="B74" s="1" t="s">
        <v>17</v>
      </c>
      <c r="C74" s="1" t="s">
        <v>21</v>
      </c>
      <c r="D74" s="1" t="s">
        <v>23</v>
      </c>
      <c r="E74" t="s">
        <v>27</v>
      </c>
      <c r="F74" s="1" t="s">
        <v>51</v>
      </c>
      <c r="G74" s="1" t="s">
        <v>17</v>
      </c>
      <c r="H74" s="1" t="s">
        <v>21</v>
      </c>
      <c r="I74" s="1" t="s">
        <v>23</v>
      </c>
      <c r="J74">
        <v>15060.240963855422</v>
      </c>
      <c r="M74" s="5">
        <v>43268</v>
      </c>
      <c r="N74" s="6">
        <f>$Q$3</f>
        <v>16053.54752342704</v>
      </c>
      <c r="O74" s="6">
        <f>$Q$4</f>
        <v>16764.658634538155</v>
      </c>
      <c r="P74" s="6">
        <f>$Q$5</f>
        <v>17475.769745649264</v>
      </c>
      <c r="Q74" s="6">
        <f>$Q$6</f>
        <v>18720.214190093706</v>
      </c>
      <c r="R74" s="6">
        <f t="shared" si="0"/>
        <v>13386.880856760376</v>
      </c>
    </row>
    <row r="75" spans="1:18" x14ac:dyDescent="0.55000000000000004">
      <c r="A75" s="1" t="s">
        <v>51</v>
      </c>
      <c r="B75" s="1" t="s">
        <v>17</v>
      </c>
      <c r="C75" s="1" t="s">
        <v>21</v>
      </c>
      <c r="D75" s="1" t="s">
        <v>24</v>
      </c>
      <c r="E75" t="s">
        <v>27</v>
      </c>
      <c r="F75" s="1" t="s">
        <v>51</v>
      </c>
      <c r="G75" s="1" t="s">
        <v>17</v>
      </c>
      <c r="H75" s="1" t="s">
        <v>21</v>
      </c>
      <c r="I75" s="1" t="s">
        <v>24</v>
      </c>
      <c r="J75">
        <v>15060.240963855422</v>
      </c>
      <c r="M75" s="5">
        <v>43268</v>
      </c>
      <c r="N75" s="6">
        <f>$P$3</f>
        <v>8053.5475234270389</v>
      </c>
      <c r="O75" s="6">
        <f t="shared" ref="O75:O76" si="22">$P$4</f>
        <v>8764.6586345381529</v>
      </c>
      <c r="P75" s="6">
        <f t="shared" ref="P75:P76" si="23">$P$5</f>
        <v>9475.7697456492642</v>
      </c>
      <c r="Q75" s="6">
        <f>$P$6</f>
        <v>10720.214190093708</v>
      </c>
      <c r="R75" s="6">
        <f t="shared" si="0"/>
        <v>13386.880856760376</v>
      </c>
    </row>
    <row r="76" spans="1:18" x14ac:dyDescent="0.55000000000000004">
      <c r="A76" s="1" t="s">
        <v>51</v>
      </c>
      <c r="B76" s="1" t="s">
        <v>18</v>
      </c>
      <c r="C76" s="1" t="s">
        <v>5</v>
      </c>
      <c r="D76" s="1" t="s">
        <v>23</v>
      </c>
      <c r="E76">
        <v>11400.26773761713</v>
      </c>
      <c r="F76" s="1" t="s">
        <v>51</v>
      </c>
      <c r="G76" s="1" t="s">
        <v>18</v>
      </c>
      <c r="H76" s="1" t="s">
        <v>5</v>
      </c>
      <c r="I76" s="1" t="s">
        <v>23</v>
      </c>
      <c r="J76" t="s">
        <v>27</v>
      </c>
      <c r="M76" s="5">
        <v>43268.333333333336</v>
      </c>
      <c r="N76" s="6">
        <f>$P$3</f>
        <v>8053.5475234270389</v>
      </c>
      <c r="O76" s="6">
        <f t="shared" si="22"/>
        <v>8764.6586345381529</v>
      </c>
      <c r="P76" s="6">
        <f t="shared" si="23"/>
        <v>9475.7697456492642</v>
      </c>
      <c r="Q76" s="6">
        <f>$P$6</f>
        <v>10720.214190093708</v>
      </c>
      <c r="R76" s="6">
        <f t="shared" ref="R76:R130" si="24">$R$7</f>
        <v>13386.880856760376</v>
      </c>
    </row>
    <row r="77" spans="1:18" x14ac:dyDescent="0.55000000000000004">
      <c r="A77" s="1" t="s">
        <v>51</v>
      </c>
      <c r="B77" s="1" t="s">
        <v>18</v>
      </c>
      <c r="C77" s="1" t="s">
        <v>5</v>
      </c>
      <c r="D77" s="1" t="s">
        <v>24</v>
      </c>
      <c r="E77">
        <v>19400.267737617134</v>
      </c>
      <c r="F77" s="1" t="s">
        <v>51</v>
      </c>
      <c r="G77" s="1" t="s">
        <v>18</v>
      </c>
      <c r="H77" s="1" t="s">
        <v>5</v>
      </c>
      <c r="I77" s="1" t="s">
        <v>24</v>
      </c>
      <c r="J77" t="s">
        <v>27</v>
      </c>
      <c r="M77" s="5">
        <v>43268.333333333336</v>
      </c>
      <c r="N77" s="6">
        <f>$Q$3</f>
        <v>16053.54752342704</v>
      </c>
      <c r="O77" s="6">
        <f>$Q$4</f>
        <v>16764.658634538155</v>
      </c>
      <c r="P77" s="6">
        <f>$Q$5</f>
        <v>17475.769745649264</v>
      </c>
      <c r="Q77" s="6">
        <f>$Q$6</f>
        <v>18720.214190093706</v>
      </c>
      <c r="R77" s="6">
        <f t="shared" si="24"/>
        <v>13386.880856760376</v>
      </c>
    </row>
    <row r="78" spans="1:18" x14ac:dyDescent="0.55000000000000004">
      <c r="A78" s="1" t="s">
        <v>51</v>
      </c>
      <c r="B78" s="1" t="s">
        <v>18</v>
      </c>
      <c r="C78" s="1" t="s">
        <v>6</v>
      </c>
      <c r="D78" s="1" t="s">
        <v>23</v>
      </c>
      <c r="E78">
        <v>12111.378848728245</v>
      </c>
      <c r="F78" s="1" t="s">
        <v>51</v>
      </c>
      <c r="G78" s="1" t="s">
        <v>18</v>
      </c>
      <c r="H78" s="1" t="s">
        <v>6</v>
      </c>
      <c r="I78" s="1" t="s">
        <v>23</v>
      </c>
      <c r="J78">
        <v>12111.378848728245</v>
      </c>
      <c r="M78" s="5">
        <v>43269</v>
      </c>
      <c r="N78" s="6">
        <f>$Q$3</f>
        <v>16053.54752342704</v>
      </c>
      <c r="O78" s="6">
        <f>$Q$4</f>
        <v>16764.658634538155</v>
      </c>
      <c r="P78" s="6">
        <f>$Q$5</f>
        <v>17475.769745649264</v>
      </c>
      <c r="Q78" s="6">
        <f>$Q$6</f>
        <v>18720.214190093706</v>
      </c>
      <c r="R78" s="6">
        <f t="shared" si="24"/>
        <v>13386.880856760376</v>
      </c>
    </row>
    <row r="79" spans="1:18" x14ac:dyDescent="0.55000000000000004">
      <c r="A79" s="1" t="s">
        <v>51</v>
      </c>
      <c r="B79" s="1" t="s">
        <v>18</v>
      </c>
      <c r="C79" s="1" t="s">
        <v>6</v>
      </c>
      <c r="D79" s="1" t="s">
        <v>24</v>
      </c>
      <c r="E79">
        <v>20111.378848728247</v>
      </c>
      <c r="F79" s="1" t="s">
        <v>51</v>
      </c>
      <c r="G79" s="1" t="s">
        <v>18</v>
      </c>
      <c r="H79" s="1" t="s">
        <v>6</v>
      </c>
      <c r="I79" s="1" t="s">
        <v>24</v>
      </c>
      <c r="J79">
        <v>12111.378848728245</v>
      </c>
      <c r="M79" s="5">
        <v>43269</v>
      </c>
      <c r="N79" s="6">
        <f>$P$3</f>
        <v>8053.5475234270389</v>
      </c>
      <c r="O79" s="6">
        <f t="shared" ref="O79:O80" si="25">$P$4</f>
        <v>8764.6586345381529</v>
      </c>
      <c r="P79" s="6">
        <f t="shared" ref="P79:P80" si="26">$P$5</f>
        <v>9475.7697456492642</v>
      </c>
      <c r="Q79" s="6">
        <f>$P$6</f>
        <v>10720.214190093708</v>
      </c>
      <c r="R79" s="6">
        <f t="shared" si="24"/>
        <v>13386.880856760376</v>
      </c>
    </row>
    <row r="80" spans="1:18" x14ac:dyDescent="0.55000000000000004">
      <c r="A80" s="1" t="s">
        <v>51</v>
      </c>
      <c r="B80" s="1" t="s">
        <v>18</v>
      </c>
      <c r="C80" s="1" t="s">
        <v>7</v>
      </c>
      <c r="D80" s="1" t="s">
        <v>23</v>
      </c>
      <c r="E80">
        <v>12466.934404283802</v>
      </c>
      <c r="F80" s="1" t="s">
        <v>51</v>
      </c>
      <c r="G80" s="1" t="s">
        <v>18</v>
      </c>
      <c r="H80" s="1" t="s">
        <v>7</v>
      </c>
      <c r="I80" s="1" t="s">
        <v>23</v>
      </c>
      <c r="J80">
        <v>12466.934404283802</v>
      </c>
      <c r="M80" s="5">
        <v>43269.333333333336</v>
      </c>
      <c r="N80" s="6">
        <f>$P$3</f>
        <v>8053.5475234270389</v>
      </c>
      <c r="O80" s="6">
        <f t="shared" si="25"/>
        <v>8764.6586345381529</v>
      </c>
      <c r="P80" s="6">
        <f t="shared" si="26"/>
        <v>9475.7697456492642</v>
      </c>
      <c r="Q80" s="6">
        <f>$P$6</f>
        <v>10720.214190093708</v>
      </c>
      <c r="R80" s="6">
        <f t="shared" si="24"/>
        <v>13386.880856760376</v>
      </c>
    </row>
    <row r="81" spans="1:18" x14ac:dyDescent="0.55000000000000004">
      <c r="A81" s="1" t="s">
        <v>51</v>
      </c>
      <c r="B81" s="1" t="s">
        <v>18</v>
      </c>
      <c r="C81" s="1" t="s">
        <v>7</v>
      </c>
      <c r="D81" s="1" t="s">
        <v>24</v>
      </c>
      <c r="E81">
        <v>20466.934404283802</v>
      </c>
      <c r="F81" s="1" t="s">
        <v>51</v>
      </c>
      <c r="G81" s="1" t="s">
        <v>18</v>
      </c>
      <c r="H81" s="1" t="s">
        <v>7</v>
      </c>
      <c r="I81" s="1" t="s">
        <v>24</v>
      </c>
      <c r="J81">
        <v>12466.934404283802</v>
      </c>
      <c r="M81" s="5">
        <v>43269.333333333336</v>
      </c>
      <c r="N81" s="6">
        <f>$Q$3</f>
        <v>16053.54752342704</v>
      </c>
      <c r="O81" s="6">
        <f>$Q$4</f>
        <v>16764.658634538155</v>
      </c>
      <c r="P81" s="6">
        <f>$Q$5</f>
        <v>17475.769745649264</v>
      </c>
      <c r="Q81" s="6">
        <f>$Q$6</f>
        <v>18720.214190093706</v>
      </c>
      <c r="R81" s="6">
        <f t="shared" si="24"/>
        <v>13386.880856760376</v>
      </c>
    </row>
    <row r="82" spans="1:18" x14ac:dyDescent="0.55000000000000004">
      <c r="A82" s="1" t="s">
        <v>51</v>
      </c>
      <c r="B82" s="1" t="s">
        <v>18</v>
      </c>
      <c r="C82" s="1" t="s">
        <v>8</v>
      </c>
      <c r="D82" s="1" t="s">
        <v>23</v>
      </c>
      <c r="E82">
        <v>12644.712182061579</v>
      </c>
      <c r="F82" s="1" t="s">
        <v>51</v>
      </c>
      <c r="G82" s="1" t="s">
        <v>18</v>
      </c>
      <c r="H82" s="1" t="s">
        <v>8</v>
      </c>
      <c r="I82" s="1" t="s">
        <v>23</v>
      </c>
      <c r="J82">
        <v>12644.712182061579</v>
      </c>
      <c r="M82" s="5">
        <v>43270</v>
      </c>
      <c r="N82" s="6">
        <f>$Q$3</f>
        <v>16053.54752342704</v>
      </c>
      <c r="O82" s="6">
        <f>$Q$4</f>
        <v>16764.658634538155</v>
      </c>
      <c r="P82" s="6">
        <f>$Q$5</f>
        <v>17475.769745649264</v>
      </c>
      <c r="Q82" s="6">
        <f>$Q$6</f>
        <v>18720.214190093706</v>
      </c>
      <c r="R82" s="6">
        <f t="shared" si="24"/>
        <v>13386.880856760376</v>
      </c>
    </row>
    <row r="83" spans="1:18" x14ac:dyDescent="0.55000000000000004">
      <c r="A83" s="1" t="s">
        <v>51</v>
      </c>
      <c r="B83" s="1" t="s">
        <v>18</v>
      </c>
      <c r="C83" s="1" t="s">
        <v>8</v>
      </c>
      <c r="D83" s="1" t="s">
        <v>24</v>
      </c>
      <c r="E83">
        <v>20644.712182061579</v>
      </c>
      <c r="F83" s="1" t="s">
        <v>51</v>
      </c>
      <c r="G83" s="1" t="s">
        <v>18</v>
      </c>
      <c r="H83" s="1" t="s">
        <v>8</v>
      </c>
      <c r="I83" s="1" t="s">
        <v>24</v>
      </c>
      <c r="J83">
        <v>12644.712182061579</v>
      </c>
      <c r="M83" s="5">
        <v>43270</v>
      </c>
      <c r="N83" s="6">
        <f>$P$3</f>
        <v>8053.5475234270389</v>
      </c>
      <c r="O83" s="6">
        <f t="shared" ref="O83:O84" si="27">$P$4</f>
        <v>8764.6586345381529</v>
      </c>
      <c r="P83" s="6">
        <f t="shared" ref="P83:P84" si="28">$P$5</f>
        <v>9475.7697456492642</v>
      </c>
      <c r="Q83" s="6">
        <f>$P$6</f>
        <v>10720.214190093708</v>
      </c>
      <c r="R83" s="6">
        <f t="shared" si="24"/>
        <v>13386.880856760376</v>
      </c>
    </row>
    <row r="84" spans="1:18" x14ac:dyDescent="0.55000000000000004">
      <c r="A84" s="1" t="s">
        <v>51</v>
      </c>
      <c r="B84" s="1" t="s">
        <v>18</v>
      </c>
      <c r="C84" s="1" t="s">
        <v>9</v>
      </c>
      <c r="D84" s="1" t="s">
        <v>23</v>
      </c>
      <c r="E84">
        <v>12822.489959839357</v>
      </c>
      <c r="F84" s="1" t="s">
        <v>51</v>
      </c>
      <c r="G84" s="1" t="s">
        <v>18</v>
      </c>
      <c r="H84" s="1" t="s">
        <v>9</v>
      </c>
      <c r="I84" s="1" t="s">
        <v>23</v>
      </c>
      <c r="J84">
        <v>12822.489959839357</v>
      </c>
      <c r="M84" s="5">
        <v>43270.333333333336</v>
      </c>
      <c r="N84" s="6">
        <f>$P$3</f>
        <v>8053.5475234270389</v>
      </c>
      <c r="O84" s="6">
        <f t="shared" si="27"/>
        <v>8764.6586345381529</v>
      </c>
      <c r="P84" s="6">
        <f t="shared" si="28"/>
        <v>9475.7697456492642</v>
      </c>
      <c r="Q84" s="6">
        <f>$P$6</f>
        <v>10720.214190093708</v>
      </c>
      <c r="R84" s="6">
        <f t="shared" si="24"/>
        <v>13386.880856760376</v>
      </c>
    </row>
    <row r="85" spans="1:18" x14ac:dyDescent="0.55000000000000004">
      <c r="A85" s="1" t="s">
        <v>51</v>
      </c>
      <c r="B85" s="1" t="s">
        <v>18</v>
      </c>
      <c r="C85" s="1" t="s">
        <v>9</v>
      </c>
      <c r="D85" s="1" t="s">
        <v>24</v>
      </c>
      <c r="E85">
        <v>20822.489959839357</v>
      </c>
      <c r="F85" s="1" t="s">
        <v>51</v>
      </c>
      <c r="G85" s="1" t="s">
        <v>18</v>
      </c>
      <c r="H85" s="1" t="s">
        <v>9</v>
      </c>
      <c r="I85" s="1" t="s">
        <v>24</v>
      </c>
      <c r="J85">
        <v>12822.489959839357</v>
      </c>
      <c r="M85" s="5">
        <v>43270.333333333336</v>
      </c>
      <c r="N85" s="6">
        <f>$Q$3</f>
        <v>16053.54752342704</v>
      </c>
      <c r="O85" s="6">
        <f>$Q$4</f>
        <v>16764.658634538155</v>
      </c>
      <c r="P85" s="6">
        <f>$Q$5</f>
        <v>17475.769745649264</v>
      </c>
      <c r="Q85" s="6">
        <f>$Q$6</f>
        <v>18720.214190093706</v>
      </c>
      <c r="R85" s="6">
        <f t="shared" si="24"/>
        <v>13386.880856760376</v>
      </c>
    </row>
    <row r="86" spans="1:18" x14ac:dyDescent="0.55000000000000004">
      <c r="A86" s="1" t="s">
        <v>51</v>
      </c>
      <c r="B86" s="1" t="s">
        <v>18</v>
      </c>
      <c r="C86" s="1" t="s">
        <v>10</v>
      </c>
      <c r="D86" s="1" t="s">
        <v>23</v>
      </c>
      <c r="E86">
        <v>13000.267737617136</v>
      </c>
      <c r="F86" s="1" t="s">
        <v>51</v>
      </c>
      <c r="G86" s="1" t="s">
        <v>18</v>
      </c>
      <c r="H86" s="1" t="s">
        <v>10</v>
      </c>
      <c r="I86" s="1" t="s">
        <v>23</v>
      </c>
      <c r="J86">
        <v>13000.267737617136</v>
      </c>
      <c r="M86" s="5">
        <v>43271</v>
      </c>
      <c r="N86" s="6">
        <f>$Q$3</f>
        <v>16053.54752342704</v>
      </c>
      <c r="O86" s="6">
        <f>$Q$4</f>
        <v>16764.658634538155</v>
      </c>
      <c r="P86" s="6">
        <f>$Q$5</f>
        <v>17475.769745649264</v>
      </c>
      <c r="Q86" s="6">
        <f>$Q$6</f>
        <v>18720.214190093706</v>
      </c>
      <c r="R86" s="6">
        <f t="shared" si="24"/>
        <v>13386.880856760376</v>
      </c>
    </row>
    <row r="87" spans="1:18" x14ac:dyDescent="0.55000000000000004">
      <c r="A87" s="1" t="s">
        <v>51</v>
      </c>
      <c r="B87" s="1" t="s">
        <v>18</v>
      </c>
      <c r="C87" s="1" t="s">
        <v>10</v>
      </c>
      <c r="D87" s="1" t="s">
        <v>24</v>
      </c>
      <c r="E87">
        <v>21000.267737617134</v>
      </c>
      <c r="F87" s="1" t="s">
        <v>51</v>
      </c>
      <c r="G87" s="1" t="s">
        <v>18</v>
      </c>
      <c r="H87" s="1" t="s">
        <v>10</v>
      </c>
      <c r="I87" s="1" t="s">
        <v>24</v>
      </c>
      <c r="J87">
        <v>13000.267737617136</v>
      </c>
      <c r="M87" s="5">
        <v>43271</v>
      </c>
      <c r="N87" s="6">
        <f>$P$3</f>
        <v>8053.5475234270389</v>
      </c>
      <c r="O87" s="6">
        <f>$R$4</f>
        <v>8764.6586345381529</v>
      </c>
      <c r="P87" s="6">
        <f>$R$5</f>
        <v>9475.7697456492642</v>
      </c>
      <c r="Q87" s="6">
        <f>$R$6</f>
        <v>10720.214190093708</v>
      </c>
      <c r="R87" s="6">
        <f t="shared" si="24"/>
        <v>13386.880856760376</v>
      </c>
    </row>
    <row r="88" spans="1:18" x14ac:dyDescent="0.55000000000000004">
      <c r="A88" s="1" t="s">
        <v>51</v>
      </c>
      <c r="B88" s="1" t="s">
        <v>18</v>
      </c>
      <c r="C88" s="1" t="s">
        <v>11</v>
      </c>
      <c r="D88" s="1" t="s">
        <v>23</v>
      </c>
      <c r="E88">
        <v>13178.045515394913</v>
      </c>
      <c r="F88" s="1" t="s">
        <v>51</v>
      </c>
      <c r="G88" s="1" t="s">
        <v>18</v>
      </c>
      <c r="H88" s="1" t="s">
        <v>11</v>
      </c>
      <c r="I88" s="1" t="s">
        <v>23</v>
      </c>
      <c r="J88">
        <v>13178.045515394913</v>
      </c>
      <c r="M88" s="5">
        <v>43271.333333333336</v>
      </c>
      <c r="N88" s="6">
        <f>$P$3</f>
        <v>8053.5475234270389</v>
      </c>
      <c r="O88" s="6">
        <f t="shared" ref="O88:O94" si="29">$R$4</f>
        <v>8764.6586345381529</v>
      </c>
      <c r="P88" s="6">
        <f t="shared" ref="P88:P94" si="30">$R$5</f>
        <v>9475.7697456492642</v>
      </c>
      <c r="Q88" s="6">
        <f t="shared" ref="Q88:Q130" si="31">$R$6</f>
        <v>10720.214190093708</v>
      </c>
      <c r="R88" s="6">
        <f t="shared" si="24"/>
        <v>13386.880856760376</v>
      </c>
    </row>
    <row r="89" spans="1:18" x14ac:dyDescent="0.55000000000000004">
      <c r="A89" s="1" t="s">
        <v>51</v>
      </c>
      <c r="B89" s="1" t="s">
        <v>18</v>
      </c>
      <c r="C89" s="1" t="s">
        <v>11</v>
      </c>
      <c r="D89" s="1" t="s">
        <v>24</v>
      </c>
      <c r="E89">
        <v>21178.045515394915</v>
      </c>
      <c r="F89" s="1" t="s">
        <v>51</v>
      </c>
      <c r="G89" s="1" t="s">
        <v>18</v>
      </c>
      <c r="H89" s="1" t="s">
        <v>11</v>
      </c>
      <c r="I89" s="1" t="s">
        <v>24</v>
      </c>
      <c r="J89">
        <v>13178.045515394913</v>
      </c>
      <c r="M89" s="5">
        <v>43271.333333333336</v>
      </c>
      <c r="N89" s="6">
        <f>$Q$3</f>
        <v>16053.54752342704</v>
      </c>
      <c r="O89" s="6">
        <f t="shared" si="29"/>
        <v>8764.6586345381529</v>
      </c>
      <c r="P89" s="6">
        <f t="shared" si="30"/>
        <v>9475.7697456492642</v>
      </c>
      <c r="Q89" s="6">
        <f t="shared" si="31"/>
        <v>10720.214190093708</v>
      </c>
      <c r="R89" s="6">
        <f t="shared" si="24"/>
        <v>13386.880856760376</v>
      </c>
    </row>
    <row r="90" spans="1:18" x14ac:dyDescent="0.55000000000000004">
      <c r="A90" s="1" t="s">
        <v>51</v>
      </c>
      <c r="B90" s="1" t="s">
        <v>18</v>
      </c>
      <c r="C90" s="1" t="s">
        <v>12</v>
      </c>
      <c r="D90" s="1" t="s">
        <v>23</v>
      </c>
      <c r="E90">
        <v>13533.60107095047</v>
      </c>
      <c r="F90" s="1" t="s">
        <v>51</v>
      </c>
      <c r="G90" s="1" t="s">
        <v>18</v>
      </c>
      <c r="H90" s="1" t="s">
        <v>12</v>
      </c>
      <c r="I90" s="1" t="s">
        <v>23</v>
      </c>
      <c r="J90">
        <v>13533.601070950474</v>
      </c>
      <c r="M90" s="5">
        <v>43272</v>
      </c>
      <c r="N90" s="6">
        <f>$Q$3</f>
        <v>16053.54752342704</v>
      </c>
      <c r="O90" s="6">
        <f t="shared" si="29"/>
        <v>8764.6586345381529</v>
      </c>
      <c r="P90" s="6">
        <f t="shared" si="30"/>
        <v>9475.7697456492642</v>
      </c>
      <c r="Q90" s="6">
        <f t="shared" si="31"/>
        <v>10720.214190093708</v>
      </c>
      <c r="R90" s="6">
        <f t="shared" si="24"/>
        <v>13386.880856760376</v>
      </c>
    </row>
    <row r="91" spans="1:18" x14ac:dyDescent="0.55000000000000004">
      <c r="A91" s="1" t="s">
        <v>51</v>
      </c>
      <c r="B91" s="1" t="s">
        <v>18</v>
      </c>
      <c r="C91" s="1" t="s">
        <v>12</v>
      </c>
      <c r="D91" s="1" t="s">
        <v>24</v>
      </c>
      <c r="E91">
        <v>21533.601070950466</v>
      </c>
      <c r="F91" s="1" t="s">
        <v>51</v>
      </c>
      <c r="G91" s="1" t="s">
        <v>18</v>
      </c>
      <c r="H91" s="1" t="s">
        <v>12</v>
      </c>
      <c r="I91" s="1" t="s">
        <v>24</v>
      </c>
      <c r="J91">
        <v>13533.601070950474</v>
      </c>
      <c r="M91" s="5">
        <v>43272</v>
      </c>
      <c r="N91" s="6">
        <f>$P$3</f>
        <v>8053.5475234270389</v>
      </c>
      <c r="O91" s="6">
        <f t="shared" si="29"/>
        <v>8764.6586345381529</v>
      </c>
      <c r="P91" s="6">
        <f t="shared" si="30"/>
        <v>9475.7697456492642</v>
      </c>
      <c r="Q91" s="6">
        <f t="shared" si="31"/>
        <v>10720.214190093708</v>
      </c>
      <c r="R91" s="6">
        <f t="shared" si="24"/>
        <v>13386.880856760376</v>
      </c>
    </row>
    <row r="92" spans="1:18" x14ac:dyDescent="0.55000000000000004">
      <c r="A92" s="1" t="s">
        <v>51</v>
      </c>
      <c r="B92" s="1" t="s">
        <v>18</v>
      </c>
      <c r="C92" s="1" t="s">
        <v>13</v>
      </c>
      <c r="D92" s="1" t="s">
        <v>23</v>
      </c>
      <c r="E92">
        <v>14066.934404283802</v>
      </c>
      <c r="F92" s="1" t="s">
        <v>51</v>
      </c>
      <c r="G92" s="1" t="s">
        <v>18</v>
      </c>
      <c r="H92" s="1" t="s">
        <v>13</v>
      </c>
      <c r="I92" s="1" t="s">
        <v>23</v>
      </c>
      <c r="J92">
        <v>14066.934404283802</v>
      </c>
      <c r="M92" s="5">
        <v>43272.333333333336</v>
      </c>
      <c r="N92" s="6">
        <f>$P$3</f>
        <v>8053.5475234270389</v>
      </c>
      <c r="O92" s="6">
        <f t="shared" si="29"/>
        <v>8764.6586345381529</v>
      </c>
      <c r="P92" s="6">
        <f t="shared" si="30"/>
        <v>9475.7697456492642</v>
      </c>
      <c r="Q92" s="6">
        <f t="shared" si="31"/>
        <v>10720.214190093708</v>
      </c>
      <c r="R92" s="6">
        <f t="shared" si="24"/>
        <v>13386.880856760376</v>
      </c>
    </row>
    <row r="93" spans="1:18" x14ac:dyDescent="0.55000000000000004">
      <c r="A93" s="1" t="s">
        <v>51</v>
      </c>
      <c r="B93" s="1" t="s">
        <v>18</v>
      </c>
      <c r="C93" s="1" t="s">
        <v>13</v>
      </c>
      <c r="D93" s="1" t="s">
        <v>24</v>
      </c>
      <c r="E93">
        <v>22066.934404283802</v>
      </c>
      <c r="F93" s="1" t="s">
        <v>51</v>
      </c>
      <c r="G93" s="1" t="s">
        <v>18</v>
      </c>
      <c r="H93" s="1" t="s">
        <v>13</v>
      </c>
      <c r="I93" s="1" t="s">
        <v>24</v>
      </c>
      <c r="J93">
        <v>14066.934404283802</v>
      </c>
      <c r="M93" s="5">
        <v>43272.333333333336</v>
      </c>
      <c r="N93" s="6">
        <f>$Q$3</f>
        <v>16053.54752342704</v>
      </c>
      <c r="O93" s="6">
        <f t="shared" si="29"/>
        <v>8764.6586345381529</v>
      </c>
      <c r="P93" s="6">
        <f t="shared" si="30"/>
        <v>9475.7697456492642</v>
      </c>
      <c r="Q93" s="6">
        <f t="shared" si="31"/>
        <v>10720.214190093708</v>
      </c>
      <c r="R93" s="6">
        <f t="shared" si="24"/>
        <v>13386.880856760376</v>
      </c>
    </row>
    <row r="94" spans="1:18" x14ac:dyDescent="0.55000000000000004">
      <c r="A94" s="1" t="s">
        <v>51</v>
      </c>
      <c r="B94" s="1" t="s">
        <v>18</v>
      </c>
      <c r="C94" s="1" t="s">
        <v>14</v>
      </c>
      <c r="D94" s="1" t="s">
        <v>23</v>
      </c>
      <c r="E94">
        <v>14955.823293172685</v>
      </c>
      <c r="F94" s="1" t="s">
        <v>51</v>
      </c>
      <c r="G94" s="1" t="s">
        <v>18</v>
      </c>
      <c r="H94" s="1" t="s">
        <v>14</v>
      </c>
      <c r="I94" s="1" t="s">
        <v>23</v>
      </c>
      <c r="J94">
        <v>14955.823293172691</v>
      </c>
      <c r="M94" s="5">
        <v>43273</v>
      </c>
      <c r="N94" s="6">
        <f>$Q$3</f>
        <v>16053.54752342704</v>
      </c>
      <c r="O94" s="6">
        <f t="shared" si="29"/>
        <v>8764.6586345381529</v>
      </c>
      <c r="P94" s="6">
        <f t="shared" si="30"/>
        <v>9475.7697456492642</v>
      </c>
      <c r="Q94" s="6">
        <f t="shared" si="31"/>
        <v>10720.214190093708</v>
      </c>
      <c r="R94" s="6">
        <f t="shared" si="24"/>
        <v>13386.880856760376</v>
      </c>
    </row>
    <row r="95" spans="1:18" x14ac:dyDescent="0.55000000000000004">
      <c r="A95" s="1" t="s">
        <v>51</v>
      </c>
      <c r="B95" s="1" t="s">
        <v>18</v>
      </c>
      <c r="C95" s="1" t="s">
        <v>14</v>
      </c>
      <c r="D95" s="1" t="s">
        <v>24</v>
      </c>
      <c r="E95">
        <v>22955.823293172685</v>
      </c>
      <c r="F95" s="1" t="s">
        <v>51</v>
      </c>
      <c r="G95" s="1" t="s">
        <v>18</v>
      </c>
      <c r="H95" s="1" t="s">
        <v>14</v>
      </c>
      <c r="I95" s="1" t="s">
        <v>24</v>
      </c>
      <c r="J95">
        <v>14955.823293172691</v>
      </c>
      <c r="M95" s="5">
        <v>43273</v>
      </c>
      <c r="N95" s="6">
        <f>$P$3</f>
        <v>8053.5475234270389</v>
      </c>
      <c r="O95" s="6">
        <f t="shared" ref="O95:O96" si="32">$P$4</f>
        <v>8764.6586345381529</v>
      </c>
      <c r="P95" s="6">
        <f t="shared" ref="P95:P96" si="33">$P$5</f>
        <v>9475.7697456492642</v>
      </c>
      <c r="Q95" s="6">
        <f t="shared" si="31"/>
        <v>10720.214190093708</v>
      </c>
      <c r="R95" s="6">
        <f t="shared" si="24"/>
        <v>13386.880856760376</v>
      </c>
    </row>
    <row r="96" spans="1:18" x14ac:dyDescent="0.55000000000000004">
      <c r="A96" s="1" t="s">
        <v>51</v>
      </c>
      <c r="B96" s="1" t="s">
        <v>18</v>
      </c>
      <c r="C96" s="1" t="s">
        <v>15</v>
      </c>
      <c r="D96" s="1" t="s">
        <v>23</v>
      </c>
      <c r="E96">
        <v>15844.712182061579</v>
      </c>
      <c r="F96" s="1" t="s">
        <v>51</v>
      </c>
      <c r="G96" s="1" t="s">
        <v>18</v>
      </c>
      <c r="H96" s="1" t="s">
        <v>15</v>
      </c>
      <c r="I96" s="1" t="s">
        <v>23</v>
      </c>
      <c r="J96">
        <v>15844.712182061579</v>
      </c>
      <c r="M96" s="5">
        <v>43273.333333333336</v>
      </c>
      <c r="N96" s="6">
        <f>$P$3</f>
        <v>8053.5475234270389</v>
      </c>
      <c r="O96" s="6">
        <f t="shared" si="32"/>
        <v>8764.6586345381529</v>
      </c>
      <c r="P96" s="6">
        <f t="shared" si="33"/>
        <v>9475.7697456492642</v>
      </c>
      <c r="Q96" s="6">
        <f t="shared" si="31"/>
        <v>10720.214190093708</v>
      </c>
      <c r="R96" s="6">
        <f t="shared" si="24"/>
        <v>13386.880856760376</v>
      </c>
    </row>
    <row r="97" spans="1:18" x14ac:dyDescent="0.55000000000000004">
      <c r="A97" s="1" t="s">
        <v>51</v>
      </c>
      <c r="B97" s="1" t="s">
        <v>18</v>
      </c>
      <c r="C97" s="1" t="s">
        <v>15</v>
      </c>
      <c r="D97" s="1" t="s">
        <v>24</v>
      </c>
      <c r="E97">
        <v>23844.712182061579</v>
      </c>
      <c r="F97" s="1" t="s">
        <v>51</v>
      </c>
      <c r="G97" s="1" t="s">
        <v>18</v>
      </c>
      <c r="H97" s="1" t="s">
        <v>15</v>
      </c>
      <c r="I97" s="1" t="s">
        <v>24</v>
      </c>
      <c r="J97">
        <v>15844.712182061579</v>
      </c>
      <c r="M97" s="5">
        <v>43273.333333333336</v>
      </c>
      <c r="N97" s="6">
        <f>$Q$3</f>
        <v>16053.54752342704</v>
      </c>
      <c r="O97" s="6">
        <f>$Q$4</f>
        <v>16764.658634538155</v>
      </c>
      <c r="P97" s="6">
        <f>$Q$5</f>
        <v>17475.769745649264</v>
      </c>
      <c r="Q97" s="6">
        <f t="shared" si="31"/>
        <v>10720.214190093708</v>
      </c>
      <c r="R97" s="6">
        <f t="shared" si="24"/>
        <v>13386.880856760376</v>
      </c>
    </row>
    <row r="98" spans="1:18" x14ac:dyDescent="0.55000000000000004">
      <c r="A98" s="1" t="s">
        <v>51</v>
      </c>
      <c r="B98" s="1" t="s">
        <v>18</v>
      </c>
      <c r="C98" s="1" t="s">
        <v>21</v>
      </c>
      <c r="D98" s="1" t="s">
        <v>23</v>
      </c>
      <c r="E98" t="s">
        <v>27</v>
      </c>
      <c r="F98" s="1" t="s">
        <v>51</v>
      </c>
      <c r="G98" s="1" t="s">
        <v>18</v>
      </c>
      <c r="H98" s="1" t="s">
        <v>21</v>
      </c>
      <c r="I98" s="1" t="s">
        <v>23</v>
      </c>
      <c r="J98">
        <v>16733.60107095047</v>
      </c>
      <c r="M98" s="5">
        <v>43274</v>
      </c>
      <c r="N98" s="6">
        <f>$Q$3</f>
        <v>16053.54752342704</v>
      </c>
      <c r="O98" s="6">
        <f>$Q$4</f>
        <v>16764.658634538155</v>
      </c>
      <c r="P98" s="6">
        <f>$Q$5</f>
        <v>17475.769745649264</v>
      </c>
      <c r="Q98" s="6">
        <f t="shared" si="31"/>
        <v>10720.214190093708</v>
      </c>
      <c r="R98" s="6">
        <f t="shared" si="24"/>
        <v>13386.880856760376</v>
      </c>
    </row>
    <row r="99" spans="1:18" x14ac:dyDescent="0.55000000000000004">
      <c r="A99" s="1" t="s">
        <v>51</v>
      </c>
      <c r="B99" s="1" t="s">
        <v>18</v>
      </c>
      <c r="C99" s="1" t="s">
        <v>21</v>
      </c>
      <c r="D99" s="1" t="s">
        <v>24</v>
      </c>
      <c r="E99" t="s">
        <v>27</v>
      </c>
      <c r="F99" s="1" t="s">
        <v>51</v>
      </c>
      <c r="G99" s="1" t="s">
        <v>18</v>
      </c>
      <c r="H99" s="1" t="s">
        <v>21</v>
      </c>
      <c r="I99" s="1" t="s">
        <v>24</v>
      </c>
      <c r="J99">
        <v>16733.60107095047</v>
      </c>
      <c r="M99" s="5">
        <v>43274</v>
      </c>
      <c r="N99" s="6">
        <f>$P$3</f>
        <v>8053.5475234270389</v>
      </c>
      <c r="O99" s="6">
        <f t="shared" ref="O99:O100" si="34">$P$4</f>
        <v>8764.6586345381529</v>
      </c>
      <c r="P99" s="6">
        <f t="shared" ref="P99:P100" si="35">$P$5</f>
        <v>9475.7697456492642</v>
      </c>
      <c r="Q99" s="6">
        <f t="shared" si="31"/>
        <v>10720.214190093708</v>
      </c>
      <c r="R99" s="6">
        <f t="shared" si="24"/>
        <v>13386.880856760376</v>
      </c>
    </row>
    <row r="100" spans="1:18" x14ac:dyDescent="0.55000000000000004">
      <c r="A100" s="1" t="s">
        <v>51</v>
      </c>
      <c r="B100" s="1" t="s">
        <v>19</v>
      </c>
      <c r="C100" s="1" t="s">
        <v>5</v>
      </c>
      <c r="D100" s="1" t="s">
        <v>23</v>
      </c>
      <c r="E100">
        <v>13073.62784471218</v>
      </c>
      <c r="F100" s="1" t="s">
        <v>51</v>
      </c>
      <c r="G100" s="1" t="s">
        <v>19</v>
      </c>
      <c r="H100" s="1" t="s">
        <v>5</v>
      </c>
      <c r="I100" s="1" t="s">
        <v>23</v>
      </c>
      <c r="J100" t="s">
        <v>27</v>
      </c>
      <c r="M100" s="5">
        <v>43274.333333333336</v>
      </c>
      <c r="N100" s="6">
        <f>$P$3</f>
        <v>8053.5475234270389</v>
      </c>
      <c r="O100" s="6">
        <f t="shared" si="34"/>
        <v>8764.6586345381529</v>
      </c>
      <c r="P100" s="6">
        <f t="shared" si="35"/>
        <v>9475.7697456492642</v>
      </c>
      <c r="Q100" s="6">
        <f t="shared" si="31"/>
        <v>10720.214190093708</v>
      </c>
      <c r="R100" s="6">
        <f t="shared" si="24"/>
        <v>13386.880856760376</v>
      </c>
    </row>
    <row r="101" spans="1:18" x14ac:dyDescent="0.55000000000000004">
      <c r="A101" s="1" t="s">
        <v>51</v>
      </c>
      <c r="B101" s="1" t="s">
        <v>19</v>
      </c>
      <c r="C101" s="1" t="s">
        <v>5</v>
      </c>
      <c r="D101" s="1" t="s">
        <v>24</v>
      </c>
      <c r="E101">
        <v>21073.62784471218</v>
      </c>
      <c r="F101" s="1" t="s">
        <v>51</v>
      </c>
      <c r="G101" s="1" t="s">
        <v>19</v>
      </c>
      <c r="H101" s="1" t="s">
        <v>5</v>
      </c>
      <c r="I101" s="1" t="s">
        <v>24</v>
      </c>
      <c r="J101" t="s">
        <v>27</v>
      </c>
      <c r="M101" s="5">
        <v>43274.333333333336</v>
      </c>
      <c r="N101" s="6">
        <f>$Q$3</f>
        <v>16053.54752342704</v>
      </c>
      <c r="O101" s="6">
        <f>$Q$4</f>
        <v>16764.658634538155</v>
      </c>
      <c r="P101" s="6">
        <f>$Q$5</f>
        <v>17475.769745649264</v>
      </c>
      <c r="Q101" s="6">
        <f t="shared" si="31"/>
        <v>10720.214190093708</v>
      </c>
      <c r="R101" s="6">
        <f t="shared" si="24"/>
        <v>13386.880856760376</v>
      </c>
    </row>
    <row r="102" spans="1:18" x14ac:dyDescent="0.55000000000000004">
      <c r="A102" s="1" t="s">
        <v>51</v>
      </c>
      <c r="B102" s="1" t="s">
        <v>19</v>
      </c>
      <c r="C102" s="1" t="s">
        <v>6</v>
      </c>
      <c r="D102" s="1" t="s">
        <v>23</v>
      </c>
      <c r="E102">
        <v>13784.738955823294</v>
      </c>
      <c r="F102" s="1" t="s">
        <v>51</v>
      </c>
      <c r="G102" s="1" t="s">
        <v>19</v>
      </c>
      <c r="H102" s="1" t="s">
        <v>6</v>
      </c>
      <c r="I102" s="1" t="s">
        <v>23</v>
      </c>
      <c r="J102">
        <v>13784.738955823294</v>
      </c>
      <c r="M102" s="5">
        <v>43275</v>
      </c>
      <c r="N102" s="6">
        <f>$Q$3</f>
        <v>16053.54752342704</v>
      </c>
      <c r="O102" s="6">
        <f>$Q$4</f>
        <v>16764.658634538155</v>
      </c>
      <c r="P102" s="6">
        <f>$Q$5</f>
        <v>17475.769745649264</v>
      </c>
      <c r="Q102" s="6">
        <f t="shared" si="31"/>
        <v>10720.214190093708</v>
      </c>
      <c r="R102" s="6">
        <f t="shared" si="24"/>
        <v>13386.880856760376</v>
      </c>
    </row>
    <row r="103" spans="1:18" x14ac:dyDescent="0.55000000000000004">
      <c r="A103" s="1" t="s">
        <v>51</v>
      </c>
      <c r="B103" s="1" t="s">
        <v>19</v>
      </c>
      <c r="C103" s="1" t="s">
        <v>6</v>
      </c>
      <c r="D103" s="1" t="s">
        <v>24</v>
      </c>
      <c r="E103">
        <v>21784.738955823297</v>
      </c>
      <c r="F103" s="1" t="s">
        <v>51</v>
      </c>
      <c r="G103" s="1" t="s">
        <v>19</v>
      </c>
      <c r="H103" s="1" t="s">
        <v>6</v>
      </c>
      <c r="I103" s="1" t="s">
        <v>24</v>
      </c>
      <c r="J103">
        <v>13784.738955823294</v>
      </c>
      <c r="M103" s="5">
        <v>43275</v>
      </c>
      <c r="N103" s="6">
        <f>$P$3</f>
        <v>8053.5475234270389</v>
      </c>
      <c r="O103" s="6">
        <f t="shared" ref="O103:O104" si="36">$P$4</f>
        <v>8764.6586345381529</v>
      </c>
      <c r="P103" s="6">
        <f t="shared" ref="P103:P104" si="37">$P$5</f>
        <v>9475.7697456492642</v>
      </c>
      <c r="Q103" s="6">
        <f t="shared" si="31"/>
        <v>10720.214190093708</v>
      </c>
      <c r="R103" s="6">
        <f t="shared" si="24"/>
        <v>13386.880856760376</v>
      </c>
    </row>
    <row r="104" spans="1:18" x14ac:dyDescent="0.55000000000000004">
      <c r="A104" s="1" t="s">
        <v>51</v>
      </c>
      <c r="B104" s="1" t="s">
        <v>19</v>
      </c>
      <c r="C104" s="1" t="s">
        <v>7</v>
      </c>
      <c r="D104" s="1" t="s">
        <v>23</v>
      </c>
      <c r="E104">
        <v>14140.294511378848</v>
      </c>
      <c r="F104" s="1" t="s">
        <v>51</v>
      </c>
      <c r="G104" s="1" t="s">
        <v>19</v>
      </c>
      <c r="H104" s="1" t="s">
        <v>7</v>
      </c>
      <c r="I104" s="1" t="s">
        <v>23</v>
      </c>
      <c r="J104">
        <v>14140.294511378848</v>
      </c>
      <c r="M104" s="5">
        <v>43275.333333333336</v>
      </c>
      <c r="N104" s="6">
        <f>$P$3</f>
        <v>8053.5475234270389</v>
      </c>
      <c r="O104" s="6">
        <f t="shared" si="36"/>
        <v>8764.6586345381529</v>
      </c>
      <c r="P104" s="6">
        <f t="shared" si="37"/>
        <v>9475.7697456492642</v>
      </c>
      <c r="Q104" s="6">
        <f t="shared" si="31"/>
        <v>10720.214190093708</v>
      </c>
      <c r="R104" s="6">
        <f t="shared" si="24"/>
        <v>13386.880856760376</v>
      </c>
    </row>
    <row r="105" spans="1:18" x14ac:dyDescent="0.55000000000000004">
      <c r="A105" s="1" t="s">
        <v>51</v>
      </c>
      <c r="B105" s="1" t="s">
        <v>19</v>
      </c>
      <c r="C105" s="1" t="s">
        <v>7</v>
      </c>
      <c r="D105" s="1" t="s">
        <v>24</v>
      </c>
      <c r="E105">
        <v>22140.294511378848</v>
      </c>
      <c r="F105" s="1" t="s">
        <v>51</v>
      </c>
      <c r="G105" s="1" t="s">
        <v>19</v>
      </c>
      <c r="H105" s="1" t="s">
        <v>7</v>
      </c>
      <c r="I105" s="1" t="s">
        <v>24</v>
      </c>
      <c r="J105">
        <v>14140.294511378848</v>
      </c>
      <c r="M105" s="5">
        <v>43275.333333333336</v>
      </c>
      <c r="N105" s="6">
        <f>$Q$3</f>
        <v>16053.54752342704</v>
      </c>
      <c r="O105" s="6">
        <f>$Q$4</f>
        <v>16764.658634538155</v>
      </c>
      <c r="P105" s="6">
        <f>$Q$5</f>
        <v>17475.769745649264</v>
      </c>
      <c r="Q105" s="6">
        <f t="shared" si="31"/>
        <v>10720.214190093708</v>
      </c>
      <c r="R105" s="6">
        <f t="shared" si="24"/>
        <v>13386.880856760376</v>
      </c>
    </row>
    <row r="106" spans="1:18" x14ac:dyDescent="0.55000000000000004">
      <c r="A106" s="1" t="s">
        <v>51</v>
      </c>
      <c r="B106" s="1" t="s">
        <v>19</v>
      </c>
      <c r="C106" s="1" t="s">
        <v>8</v>
      </c>
      <c r="D106" s="1" t="s">
        <v>23</v>
      </c>
      <c r="E106">
        <v>14318.072289156626</v>
      </c>
      <c r="F106" s="1" t="s">
        <v>51</v>
      </c>
      <c r="G106" s="1" t="s">
        <v>19</v>
      </c>
      <c r="H106" s="1" t="s">
        <v>8</v>
      </c>
      <c r="I106" s="1" t="s">
        <v>23</v>
      </c>
      <c r="J106">
        <v>14318.072289156626</v>
      </c>
      <c r="M106" s="5">
        <v>43276</v>
      </c>
      <c r="N106" s="6">
        <f>$Q$3</f>
        <v>16053.54752342704</v>
      </c>
      <c r="O106" s="6">
        <f>$Q$4</f>
        <v>16764.658634538155</v>
      </c>
      <c r="P106" s="6">
        <f>$Q$5</f>
        <v>17475.769745649264</v>
      </c>
      <c r="Q106" s="6">
        <f t="shared" si="31"/>
        <v>10720.214190093708</v>
      </c>
      <c r="R106" s="6">
        <f t="shared" si="24"/>
        <v>13386.880856760376</v>
      </c>
    </row>
    <row r="107" spans="1:18" x14ac:dyDescent="0.55000000000000004">
      <c r="A107" s="1" t="s">
        <v>51</v>
      </c>
      <c r="B107" s="1" t="s">
        <v>19</v>
      </c>
      <c r="C107" s="1" t="s">
        <v>8</v>
      </c>
      <c r="D107" s="1" t="s">
        <v>24</v>
      </c>
      <c r="E107">
        <v>22318.072289156626</v>
      </c>
      <c r="F107" s="1" t="s">
        <v>51</v>
      </c>
      <c r="G107" s="1" t="s">
        <v>19</v>
      </c>
      <c r="H107" s="1" t="s">
        <v>8</v>
      </c>
      <c r="I107" s="1" t="s">
        <v>24</v>
      </c>
      <c r="J107">
        <v>14318.072289156626</v>
      </c>
      <c r="M107" s="5">
        <v>43276</v>
      </c>
      <c r="N107" s="6">
        <f>$P$3</f>
        <v>8053.5475234270389</v>
      </c>
      <c r="O107" s="6">
        <f t="shared" ref="O107:O108" si="38">$P$4</f>
        <v>8764.6586345381529</v>
      </c>
      <c r="P107" s="6">
        <f t="shared" ref="P107:P108" si="39">$P$5</f>
        <v>9475.7697456492642</v>
      </c>
      <c r="Q107" s="6">
        <f t="shared" si="31"/>
        <v>10720.214190093708</v>
      </c>
      <c r="R107" s="6">
        <f t="shared" si="24"/>
        <v>13386.880856760376</v>
      </c>
    </row>
    <row r="108" spans="1:18" x14ac:dyDescent="0.55000000000000004">
      <c r="A108" s="1" t="s">
        <v>51</v>
      </c>
      <c r="B108" s="1" t="s">
        <v>19</v>
      </c>
      <c r="C108" s="1" t="s">
        <v>9</v>
      </c>
      <c r="D108" s="1" t="s">
        <v>23</v>
      </c>
      <c r="E108">
        <v>14495.850066934405</v>
      </c>
      <c r="F108" s="1" t="s">
        <v>51</v>
      </c>
      <c r="G108" s="1" t="s">
        <v>19</v>
      </c>
      <c r="H108" s="1" t="s">
        <v>9</v>
      </c>
      <c r="I108" s="1" t="s">
        <v>23</v>
      </c>
      <c r="J108">
        <v>14495.850066934405</v>
      </c>
      <c r="M108" s="5">
        <v>43276.333333333336</v>
      </c>
      <c r="N108" s="6">
        <f>$P$3</f>
        <v>8053.5475234270389</v>
      </c>
      <c r="O108" s="6">
        <f t="shared" si="38"/>
        <v>8764.6586345381529</v>
      </c>
      <c r="P108" s="6">
        <f t="shared" si="39"/>
        <v>9475.7697456492642</v>
      </c>
      <c r="Q108" s="6">
        <f t="shared" si="31"/>
        <v>10720.214190093708</v>
      </c>
      <c r="R108" s="6">
        <f t="shared" si="24"/>
        <v>13386.880856760376</v>
      </c>
    </row>
    <row r="109" spans="1:18" x14ac:dyDescent="0.55000000000000004">
      <c r="A109" s="1" t="s">
        <v>51</v>
      </c>
      <c r="B109" s="1" t="s">
        <v>19</v>
      </c>
      <c r="C109" s="1" t="s">
        <v>9</v>
      </c>
      <c r="D109" s="1" t="s">
        <v>24</v>
      </c>
      <c r="E109">
        <v>22495.850066934407</v>
      </c>
      <c r="F109" s="1" t="s">
        <v>51</v>
      </c>
      <c r="G109" s="1" t="s">
        <v>19</v>
      </c>
      <c r="H109" s="1" t="s">
        <v>9</v>
      </c>
      <c r="I109" s="1" t="s">
        <v>24</v>
      </c>
      <c r="J109">
        <v>14495.850066934405</v>
      </c>
      <c r="M109" s="5">
        <v>43276.333333333336</v>
      </c>
      <c r="N109" s="6">
        <f>$Q$3</f>
        <v>16053.54752342704</v>
      </c>
      <c r="O109" s="6">
        <f>$Q$4</f>
        <v>16764.658634538155</v>
      </c>
      <c r="P109" s="6">
        <f>$Q$5</f>
        <v>17475.769745649264</v>
      </c>
      <c r="Q109" s="6">
        <f t="shared" si="31"/>
        <v>10720.214190093708</v>
      </c>
      <c r="R109" s="6">
        <f t="shared" si="24"/>
        <v>13386.880856760376</v>
      </c>
    </row>
    <row r="110" spans="1:18" x14ac:dyDescent="0.55000000000000004">
      <c r="A110" s="1" t="s">
        <v>51</v>
      </c>
      <c r="B110" s="1" t="s">
        <v>19</v>
      </c>
      <c r="C110" s="1" t="s">
        <v>10</v>
      </c>
      <c r="D110" s="1" t="s">
        <v>23</v>
      </c>
      <c r="E110">
        <v>14673.627844712182</v>
      </c>
      <c r="F110" s="1" t="s">
        <v>51</v>
      </c>
      <c r="G110" s="1" t="s">
        <v>19</v>
      </c>
      <c r="H110" s="1" t="s">
        <v>10</v>
      </c>
      <c r="I110" s="1" t="s">
        <v>23</v>
      </c>
      <c r="J110">
        <v>14673.627844712182</v>
      </c>
      <c r="M110" s="5">
        <v>43277</v>
      </c>
      <c r="N110" s="6">
        <f>$Q$3</f>
        <v>16053.54752342704</v>
      </c>
      <c r="O110" s="6">
        <f>$Q$4</f>
        <v>16764.658634538155</v>
      </c>
      <c r="P110" s="6">
        <f>$Q$5</f>
        <v>17475.769745649264</v>
      </c>
      <c r="Q110" s="6">
        <f t="shared" si="31"/>
        <v>10720.214190093708</v>
      </c>
      <c r="R110" s="6">
        <f t="shared" si="24"/>
        <v>13386.880856760376</v>
      </c>
    </row>
    <row r="111" spans="1:18" x14ac:dyDescent="0.55000000000000004">
      <c r="A111" s="1" t="s">
        <v>51</v>
      </c>
      <c r="B111" s="1" t="s">
        <v>19</v>
      </c>
      <c r="C111" s="1" t="s">
        <v>10</v>
      </c>
      <c r="D111" s="1" t="s">
        <v>24</v>
      </c>
      <c r="E111">
        <v>22673.62784471218</v>
      </c>
      <c r="F111" s="1" t="s">
        <v>51</v>
      </c>
      <c r="G111" s="1" t="s">
        <v>19</v>
      </c>
      <c r="H111" s="1" t="s">
        <v>10</v>
      </c>
      <c r="I111" s="1" t="s">
        <v>24</v>
      </c>
      <c r="J111">
        <v>14673.627844712182</v>
      </c>
      <c r="M111" s="5">
        <v>43277</v>
      </c>
      <c r="N111" s="6">
        <f>$P$3</f>
        <v>8053.5475234270389</v>
      </c>
      <c r="O111" s="6">
        <f t="shared" ref="O111:O112" si="40">$P$4</f>
        <v>8764.6586345381529</v>
      </c>
      <c r="P111" s="6">
        <f t="shared" ref="P111:P112" si="41">$P$5</f>
        <v>9475.7697456492642</v>
      </c>
      <c r="Q111" s="6">
        <f t="shared" si="31"/>
        <v>10720.214190093708</v>
      </c>
      <c r="R111" s="6">
        <f t="shared" si="24"/>
        <v>13386.880856760376</v>
      </c>
    </row>
    <row r="112" spans="1:18" x14ac:dyDescent="0.55000000000000004">
      <c r="A112" s="1" t="s">
        <v>51</v>
      </c>
      <c r="B112" s="1" t="s">
        <v>19</v>
      </c>
      <c r="C112" s="1" t="s">
        <v>11</v>
      </c>
      <c r="D112" s="1" t="s">
        <v>23</v>
      </c>
      <c r="E112">
        <v>14851.40562248996</v>
      </c>
      <c r="F112" s="1" t="s">
        <v>51</v>
      </c>
      <c r="G112" s="1" t="s">
        <v>19</v>
      </c>
      <c r="H112" s="1" t="s">
        <v>11</v>
      </c>
      <c r="I112" s="1" t="s">
        <v>23</v>
      </c>
      <c r="J112">
        <v>14851.40562248996</v>
      </c>
      <c r="M112" s="5">
        <v>43277.333333333336</v>
      </c>
      <c r="N112" s="6">
        <f>$P$3</f>
        <v>8053.5475234270389</v>
      </c>
      <c r="O112" s="6">
        <f t="shared" si="40"/>
        <v>8764.6586345381529</v>
      </c>
      <c r="P112" s="6">
        <f t="shared" si="41"/>
        <v>9475.7697456492642</v>
      </c>
      <c r="Q112" s="6">
        <f t="shared" si="31"/>
        <v>10720.214190093708</v>
      </c>
      <c r="R112" s="6">
        <f t="shared" si="24"/>
        <v>13386.880856760376</v>
      </c>
    </row>
    <row r="113" spans="1:18" x14ac:dyDescent="0.55000000000000004">
      <c r="A113" s="1" t="s">
        <v>51</v>
      </c>
      <c r="B113" s="1" t="s">
        <v>19</v>
      </c>
      <c r="C113" s="1" t="s">
        <v>11</v>
      </c>
      <c r="D113" s="1" t="s">
        <v>24</v>
      </c>
      <c r="E113">
        <v>22851.405622489961</v>
      </c>
      <c r="F113" s="1" t="s">
        <v>51</v>
      </c>
      <c r="G113" s="1" t="s">
        <v>19</v>
      </c>
      <c r="H113" s="1" t="s">
        <v>11</v>
      </c>
      <c r="I113" s="1" t="s">
        <v>24</v>
      </c>
      <c r="J113">
        <v>14851.40562248996</v>
      </c>
      <c r="M113" s="5">
        <v>43277.333333333336</v>
      </c>
      <c r="N113" s="6">
        <f>$Q$3</f>
        <v>16053.54752342704</v>
      </c>
      <c r="O113" s="6">
        <f>$Q$4</f>
        <v>16764.658634538155</v>
      </c>
      <c r="P113" s="6">
        <f>$Q$5</f>
        <v>17475.769745649264</v>
      </c>
      <c r="Q113" s="6">
        <f t="shared" si="31"/>
        <v>10720.214190093708</v>
      </c>
      <c r="R113" s="6">
        <f t="shared" si="24"/>
        <v>13386.880856760376</v>
      </c>
    </row>
    <row r="114" spans="1:18" x14ac:dyDescent="0.55000000000000004">
      <c r="A114" s="1" t="s">
        <v>51</v>
      </c>
      <c r="B114" s="1" t="s">
        <v>19</v>
      </c>
      <c r="C114" s="1" t="s">
        <v>12</v>
      </c>
      <c r="D114" s="1" t="s">
        <v>23</v>
      </c>
      <c r="E114">
        <v>15206.961178045516</v>
      </c>
      <c r="F114" s="1" t="s">
        <v>51</v>
      </c>
      <c r="G114" s="1" t="s">
        <v>19</v>
      </c>
      <c r="H114" s="1" t="s">
        <v>12</v>
      </c>
      <c r="I114" s="1" t="s">
        <v>23</v>
      </c>
      <c r="J114">
        <v>15206.961178045516</v>
      </c>
      <c r="M114" s="5">
        <v>43278</v>
      </c>
      <c r="N114" s="6">
        <f>$Q$3</f>
        <v>16053.54752342704</v>
      </c>
      <c r="O114" s="6">
        <f>$Q$4</f>
        <v>16764.658634538155</v>
      </c>
      <c r="P114" s="6">
        <f>$Q$5</f>
        <v>17475.769745649264</v>
      </c>
      <c r="Q114" s="6">
        <f t="shared" si="31"/>
        <v>10720.214190093708</v>
      </c>
      <c r="R114" s="6">
        <f t="shared" si="24"/>
        <v>13386.880856760376</v>
      </c>
    </row>
    <row r="115" spans="1:18" x14ac:dyDescent="0.55000000000000004">
      <c r="A115" s="1" t="s">
        <v>51</v>
      </c>
      <c r="B115" s="1" t="s">
        <v>19</v>
      </c>
      <c r="C115" s="1" t="s">
        <v>12</v>
      </c>
      <c r="D115" s="1" t="s">
        <v>24</v>
      </c>
      <c r="E115">
        <v>23206.961178045516</v>
      </c>
      <c r="F115" s="1" t="s">
        <v>51</v>
      </c>
      <c r="G115" s="1" t="s">
        <v>19</v>
      </c>
      <c r="H115" s="1" t="s">
        <v>12</v>
      </c>
      <c r="I115" s="1" t="s">
        <v>24</v>
      </c>
      <c r="J115">
        <v>15206.961178045516</v>
      </c>
      <c r="M115" s="5">
        <v>43278</v>
      </c>
      <c r="N115" s="6">
        <f>$P$3</f>
        <v>8053.5475234270389</v>
      </c>
      <c r="O115" s="6">
        <f>$R$4</f>
        <v>8764.6586345381529</v>
      </c>
      <c r="P115" s="6">
        <f>$R$5</f>
        <v>9475.7697456492642</v>
      </c>
      <c r="Q115" s="6">
        <f t="shared" si="31"/>
        <v>10720.214190093708</v>
      </c>
      <c r="R115" s="6">
        <f t="shared" si="24"/>
        <v>13386.880856760376</v>
      </c>
    </row>
    <row r="116" spans="1:18" x14ac:dyDescent="0.55000000000000004">
      <c r="A116" s="1" t="s">
        <v>51</v>
      </c>
      <c r="B116" s="1" t="s">
        <v>19</v>
      </c>
      <c r="C116" s="1" t="s">
        <v>13</v>
      </c>
      <c r="D116" s="1" t="s">
        <v>23</v>
      </c>
      <c r="E116">
        <v>15740.294511378848</v>
      </c>
      <c r="F116" s="1" t="s">
        <v>51</v>
      </c>
      <c r="G116" s="1" t="s">
        <v>19</v>
      </c>
      <c r="H116" s="1" t="s">
        <v>13</v>
      </c>
      <c r="I116" s="1" t="s">
        <v>23</v>
      </c>
      <c r="J116">
        <v>15740.294511378848</v>
      </c>
      <c r="M116" s="5">
        <v>43278.333333333336</v>
      </c>
      <c r="N116" s="6">
        <f>$P$3</f>
        <v>8053.5475234270389</v>
      </c>
      <c r="O116" s="6">
        <f t="shared" ref="O116:O122" si="42">$R$4</f>
        <v>8764.6586345381529</v>
      </c>
      <c r="P116" s="6">
        <f t="shared" ref="P116:P122" si="43">$R$5</f>
        <v>9475.7697456492642</v>
      </c>
      <c r="Q116" s="6">
        <f t="shared" si="31"/>
        <v>10720.214190093708</v>
      </c>
      <c r="R116" s="6">
        <f t="shared" si="24"/>
        <v>13386.880856760376</v>
      </c>
    </row>
    <row r="117" spans="1:18" x14ac:dyDescent="0.55000000000000004">
      <c r="A117" s="1" t="s">
        <v>51</v>
      </c>
      <c r="B117" s="1" t="s">
        <v>19</v>
      </c>
      <c r="C117" s="1" t="s">
        <v>13</v>
      </c>
      <c r="D117" s="1" t="s">
        <v>24</v>
      </c>
      <c r="E117">
        <v>23740.294511378848</v>
      </c>
      <c r="F117" s="1" t="s">
        <v>51</v>
      </c>
      <c r="G117" s="1" t="s">
        <v>19</v>
      </c>
      <c r="H117" s="1" t="s">
        <v>13</v>
      </c>
      <c r="I117" s="1" t="s">
        <v>24</v>
      </c>
      <c r="J117">
        <v>15740.294511378848</v>
      </c>
      <c r="M117" s="5">
        <v>43278.333333333336</v>
      </c>
      <c r="N117" s="6">
        <f>$Q$3</f>
        <v>16053.54752342704</v>
      </c>
      <c r="O117" s="6">
        <f t="shared" si="42"/>
        <v>8764.6586345381529</v>
      </c>
      <c r="P117" s="6">
        <f t="shared" si="43"/>
        <v>9475.7697456492642</v>
      </c>
      <c r="Q117" s="6">
        <f t="shared" si="31"/>
        <v>10720.214190093708</v>
      </c>
      <c r="R117" s="6">
        <f t="shared" si="24"/>
        <v>13386.880856760376</v>
      </c>
    </row>
    <row r="118" spans="1:18" x14ac:dyDescent="0.55000000000000004">
      <c r="A118" s="1" t="s">
        <v>51</v>
      </c>
      <c r="B118" s="1" t="s">
        <v>19</v>
      </c>
      <c r="C118" s="1" t="s">
        <v>14</v>
      </c>
      <c r="D118" s="1" t="s">
        <v>23</v>
      </c>
      <c r="E118">
        <v>16629.183400267735</v>
      </c>
      <c r="F118" s="1" t="s">
        <v>51</v>
      </c>
      <c r="G118" s="1" t="s">
        <v>19</v>
      </c>
      <c r="H118" s="1" t="s">
        <v>14</v>
      </c>
      <c r="I118" s="1" t="s">
        <v>23</v>
      </c>
      <c r="J118">
        <v>16629.183400267739</v>
      </c>
      <c r="M118" s="5">
        <v>43279</v>
      </c>
      <c r="N118" s="6">
        <f>$Q$3</f>
        <v>16053.54752342704</v>
      </c>
      <c r="O118" s="6">
        <f t="shared" si="42"/>
        <v>8764.6586345381529</v>
      </c>
      <c r="P118" s="6">
        <f t="shared" si="43"/>
        <v>9475.7697456492642</v>
      </c>
      <c r="Q118" s="6">
        <f t="shared" si="31"/>
        <v>10720.214190093708</v>
      </c>
      <c r="R118" s="6">
        <f t="shared" si="24"/>
        <v>13386.880856760376</v>
      </c>
    </row>
    <row r="119" spans="1:18" x14ac:dyDescent="0.55000000000000004">
      <c r="A119" s="1" t="s">
        <v>51</v>
      </c>
      <c r="B119" s="1" t="s">
        <v>19</v>
      </c>
      <c r="C119" s="1" t="s">
        <v>14</v>
      </c>
      <c r="D119" s="1" t="s">
        <v>24</v>
      </c>
      <c r="E119">
        <v>24629.183400267735</v>
      </c>
      <c r="F119" s="1" t="s">
        <v>51</v>
      </c>
      <c r="G119" s="1" t="s">
        <v>19</v>
      </c>
      <c r="H119" s="1" t="s">
        <v>14</v>
      </c>
      <c r="I119" s="1" t="s">
        <v>24</v>
      </c>
      <c r="J119">
        <v>16629.183400267739</v>
      </c>
      <c r="M119" s="5">
        <v>43279</v>
      </c>
      <c r="N119" s="6">
        <f>$P$3</f>
        <v>8053.5475234270389</v>
      </c>
      <c r="O119" s="6">
        <f t="shared" si="42"/>
        <v>8764.6586345381529</v>
      </c>
      <c r="P119" s="6">
        <f t="shared" si="43"/>
        <v>9475.7697456492642</v>
      </c>
      <c r="Q119" s="6">
        <f t="shared" si="31"/>
        <v>10720.214190093708</v>
      </c>
      <c r="R119" s="6">
        <f t="shared" si="24"/>
        <v>13386.880856760376</v>
      </c>
    </row>
    <row r="120" spans="1:18" x14ac:dyDescent="0.55000000000000004">
      <c r="A120" s="1" t="s">
        <v>51</v>
      </c>
      <c r="B120" s="1" t="s">
        <v>19</v>
      </c>
      <c r="C120" s="1" t="s">
        <v>15</v>
      </c>
      <c r="D120" s="1" t="s">
        <v>23</v>
      </c>
      <c r="E120">
        <v>17518.072289156626</v>
      </c>
      <c r="F120" s="1" t="s">
        <v>51</v>
      </c>
      <c r="G120" s="1" t="s">
        <v>19</v>
      </c>
      <c r="H120" s="1" t="s">
        <v>15</v>
      </c>
      <c r="I120" s="1" t="s">
        <v>23</v>
      </c>
      <c r="J120">
        <v>17518.072289156626</v>
      </c>
      <c r="M120" s="5">
        <v>43279.333333333336</v>
      </c>
      <c r="N120" s="6">
        <f>$P$3</f>
        <v>8053.5475234270389</v>
      </c>
      <c r="O120" s="6">
        <f t="shared" si="42"/>
        <v>8764.6586345381529</v>
      </c>
      <c r="P120" s="6">
        <f t="shared" si="43"/>
        <v>9475.7697456492642</v>
      </c>
      <c r="Q120" s="6">
        <f t="shared" si="31"/>
        <v>10720.214190093708</v>
      </c>
      <c r="R120" s="6">
        <f t="shared" si="24"/>
        <v>13386.880856760376</v>
      </c>
    </row>
    <row r="121" spans="1:18" x14ac:dyDescent="0.55000000000000004">
      <c r="A121" s="1" t="s">
        <v>51</v>
      </c>
      <c r="B121" s="1" t="s">
        <v>19</v>
      </c>
      <c r="C121" s="1" t="s">
        <v>15</v>
      </c>
      <c r="D121" s="1" t="s">
        <v>24</v>
      </c>
      <c r="E121">
        <v>25518.072289156626</v>
      </c>
      <c r="F121" s="1" t="s">
        <v>51</v>
      </c>
      <c r="G121" s="1" t="s">
        <v>19</v>
      </c>
      <c r="H121" s="1" t="s">
        <v>15</v>
      </c>
      <c r="I121" s="1" t="s">
        <v>24</v>
      </c>
      <c r="J121">
        <v>17518.072289156626</v>
      </c>
      <c r="M121" s="5">
        <v>43279.333333333336</v>
      </c>
      <c r="N121" s="6">
        <f>$Q$3</f>
        <v>16053.54752342704</v>
      </c>
      <c r="O121" s="6">
        <f t="shared" si="42"/>
        <v>8764.6586345381529</v>
      </c>
      <c r="P121" s="6">
        <f t="shared" si="43"/>
        <v>9475.7697456492642</v>
      </c>
      <c r="Q121" s="6">
        <f t="shared" si="31"/>
        <v>10720.214190093708</v>
      </c>
      <c r="R121" s="6">
        <f t="shared" si="24"/>
        <v>13386.880856760376</v>
      </c>
    </row>
    <row r="122" spans="1:18" x14ac:dyDescent="0.55000000000000004">
      <c r="A122" s="1" t="s">
        <v>51</v>
      </c>
      <c r="B122" s="1" t="s">
        <v>19</v>
      </c>
      <c r="C122" s="1" t="s">
        <v>21</v>
      </c>
      <c r="D122" s="1" t="s">
        <v>23</v>
      </c>
      <c r="E122" t="s">
        <v>27</v>
      </c>
      <c r="F122" s="1" t="s">
        <v>51</v>
      </c>
      <c r="G122" s="1" t="s">
        <v>19</v>
      </c>
      <c r="H122" s="1" t="s">
        <v>21</v>
      </c>
      <c r="I122" s="1" t="s">
        <v>23</v>
      </c>
      <c r="J122">
        <v>18406.961178045516</v>
      </c>
      <c r="M122" s="5">
        <v>43280</v>
      </c>
      <c r="N122" s="6">
        <f>$Q$3</f>
        <v>16053.54752342704</v>
      </c>
      <c r="O122" s="6">
        <f t="shared" si="42"/>
        <v>8764.6586345381529</v>
      </c>
      <c r="P122" s="6">
        <f t="shared" si="43"/>
        <v>9475.7697456492642</v>
      </c>
      <c r="Q122" s="6">
        <f t="shared" si="31"/>
        <v>10720.214190093708</v>
      </c>
      <c r="R122" s="6">
        <f t="shared" si="24"/>
        <v>13386.880856760376</v>
      </c>
    </row>
    <row r="123" spans="1:18" x14ac:dyDescent="0.55000000000000004">
      <c r="A123" s="1" t="s">
        <v>51</v>
      </c>
      <c r="B123" s="1" t="s">
        <v>19</v>
      </c>
      <c r="C123" s="1" t="s">
        <v>21</v>
      </c>
      <c r="D123" s="1" t="s">
        <v>24</v>
      </c>
      <c r="E123" t="s">
        <v>27</v>
      </c>
      <c r="F123" s="1" t="s">
        <v>51</v>
      </c>
      <c r="G123" s="1" t="s">
        <v>19</v>
      </c>
      <c r="H123" s="1" t="s">
        <v>21</v>
      </c>
      <c r="I123" s="1" t="s">
        <v>24</v>
      </c>
      <c r="J123">
        <v>18406.961178045516</v>
      </c>
      <c r="M123" s="5">
        <v>43280</v>
      </c>
      <c r="N123" s="6">
        <f>$P$3</f>
        <v>8053.5475234270389</v>
      </c>
      <c r="O123" s="6">
        <f t="shared" ref="O123:O124" si="44">$P$4</f>
        <v>8764.6586345381529</v>
      </c>
      <c r="P123" s="6">
        <f t="shared" ref="P123:P124" si="45">$P$5</f>
        <v>9475.7697456492642</v>
      </c>
      <c r="Q123" s="6">
        <f t="shared" si="31"/>
        <v>10720.214190093708</v>
      </c>
      <c r="R123" s="6">
        <f t="shared" si="24"/>
        <v>13386.880856760376</v>
      </c>
    </row>
    <row r="124" spans="1:18" x14ac:dyDescent="0.55000000000000004">
      <c r="M124" s="5">
        <v>43280.333333333336</v>
      </c>
      <c r="N124" s="6">
        <f>$P$3</f>
        <v>8053.5475234270389</v>
      </c>
      <c r="O124" s="6">
        <f t="shared" si="44"/>
        <v>8764.6586345381529</v>
      </c>
      <c r="P124" s="6">
        <f t="shared" si="45"/>
        <v>9475.7697456492642</v>
      </c>
      <c r="Q124" s="6">
        <f t="shared" si="31"/>
        <v>10720.214190093708</v>
      </c>
      <c r="R124" s="6">
        <f t="shared" si="24"/>
        <v>13386.880856760376</v>
      </c>
    </row>
    <row r="125" spans="1:18" x14ac:dyDescent="0.55000000000000004">
      <c r="M125" s="5">
        <v>43280.333333333336</v>
      </c>
      <c r="N125" s="6">
        <f>$Q$3</f>
        <v>16053.54752342704</v>
      </c>
      <c r="O125" s="6">
        <f>$Q$4</f>
        <v>16764.658634538155</v>
      </c>
      <c r="P125" s="6">
        <f>$Q$5</f>
        <v>17475.769745649264</v>
      </c>
      <c r="Q125" s="6">
        <f t="shared" si="31"/>
        <v>10720.214190093708</v>
      </c>
      <c r="R125" s="6">
        <f t="shared" si="24"/>
        <v>13386.880856760376</v>
      </c>
    </row>
    <row r="126" spans="1:18" x14ac:dyDescent="0.55000000000000004">
      <c r="M126" s="5">
        <v>43281</v>
      </c>
      <c r="N126" s="6">
        <f>$Q$3</f>
        <v>16053.54752342704</v>
      </c>
      <c r="O126" s="6">
        <f>$Q$4</f>
        <v>16764.658634538155</v>
      </c>
      <c r="P126" s="6">
        <f>$Q$5</f>
        <v>17475.769745649264</v>
      </c>
      <c r="Q126" s="6">
        <f t="shared" si="31"/>
        <v>10720.214190093708</v>
      </c>
      <c r="R126" s="6">
        <f t="shared" si="24"/>
        <v>13386.880856760376</v>
      </c>
    </row>
    <row r="127" spans="1:18" x14ac:dyDescent="0.55000000000000004">
      <c r="M127" s="5">
        <v>43281</v>
      </c>
      <c r="N127" s="6">
        <f>$P$3</f>
        <v>8053.5475234270389</v>
      </c>
      <c r="O127" s="6">
        <f t="shared" ref="O127:O128" si="46">$P$4</f>
        <v>8764.6586345381529</v>
      </c>
      <c r="P127" s="6">
        <f t="shared" ref="P127:P128" si="47">$P$5</f>
        <v>9475.7697456492642</v>
      </c>
      <c r="Q127" s="6">
        <f t="shared" si="31"/>
        <v>10720.214190093708</v>
      </c>
      <c r="R127" s="6">
        <f t="shared" si="24"/>
        <v>13386.880856760376</v>
      </c>
    </row>
    <row r="128" spans="1:18" x14ac:dyDescent="0.55000000000000004">
      <c r="M128" s="5">
        <v>43281.333333333336</v>
      </c>
      <c r="N128" s="6">
        <f>$P$3</f>
        <v>8053.5475234270389</v>
      </c>
      <c r="O128" s="6">
        <f t="shared" si="46"/>
        <v>8764.6586345381529</v>
      </c>
      <c r="P128" s="6">
        <f t="shared" si="47"/>
        <v>9475.7697456492642</v>
      </c>
      <c r="Q128" s="6">
        <f t="shared" si="31"/>
        <v>10720.214190093708</v>
      </c>
      <c r="R128" s="6">
        <f t="shared" si="24"/>
        <v>13386.880856760376</v>
      </c>
    </row>
    <row r="129" spans="13:18" x14ac:dyDescent="0.55000000000000004">
      <c r="M129" s="5">
        <v>43281.333333333336</v>
      </c>
      <c r="N129" s="6">
        <f>$Q$3</f>
        <v>16053.54752342704</v>
      </c>
      <c r="O129" s="6">
        <f>$Q$4</f>
        <v>16764.658634538155</v>
      </c>
      <c r="P129" s="6">
        <f>$Q$5</f>
        <v>17475.769745649264</v>
      </c>
      <c r="Q129" s="6">
        <f t="shared" si="31"/>
        <v>10720.214190093708</v>
      </c>
      <c r="R129" s="6">
        <f t="shared" si="24"/>
        <v>13386.880856760376</v>
      </c>
    </row>
    <row r="130" spans="13:18" x14ac:dyDescent="0.55000000000000004">
      <c r="M130" s="5">
        <v>43282</v>
      </c>
      <c r="N130" s="6">
        <f>$Q$3</f>
        <v>16053.54752342704</v>
      </c>
      <c r="O130" s="6">
        <f>$Q$4</f>
        <v>16764.658634538155</v>
      </c>
      <c r="P130" s="6">
        <f>$Q$5</f>
        <v>17475.769745649264</v>
      </c>
      <c r="Q130" s="6">
        <f t="shared" si="31"/>
        <v>10720.214190093708</v>
      </c>
      <c r="R130" s="6">
        <f t="shared" si="24"/>
        <v>13386.880856760376</v>
      </c>
    </row>
    <row r="131" spans="13:18" x14ac:dyDescent="0.55000000000000004">
      <c r="O131" s="6"/>
    </row>
    <row r="132" spans="13:18" x14ac:dyDescent="0.55000000000000004">
      <c r="O132" s="6"/>
    </row>
  </sheetData>
  <autoFilter ref="B3:E123" xr:uid="{28049D67-1DB2-4896-96D7-0A81ADD7044F}"/>
  <mergeCells count="3">
    <mergeCell ref="N1:U1"/>
    <mergeCell ref="A1:E1"/>
    <mergeCell ref="F1:J1"/>
  </mergeCells>
  <pageMargins left="0.7" right="0.7" top="0.75" bottom="0.75" header="0.3" footer="0.3"/>
  <pageSetup orientation="portrait" horizontalDpi="300" verticalDpi="300"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57363F-6EF1-41D6-B24D-D9010B75134B}">
  <dimension ref="A1:S132"/>
  <sheetViews>
    <sheetView tabSelected="1" zoomScale="70" zoomScaleNormal="70" workbookViewId="0">
      <selection activeCell="P7" sqref="P7"/>
    </sheetView>
  </sheetViews>
  <sheetFormatPr defaultRowHeight="14.4" x14ac:dyDescent="0.55000000000000004"/>
  <cols>
    <col min="1" max="4" width="15.578125" customWidth="1"/>
    <col min="11" max="11" width="12.734375" customWidth="1"/>
  </cols>
  <sheetData>
    <row r="1" spans="1:19" ht="69.900000000000006" customHeight="1" x14ac:dyDescent="0.55000000000000004">
      <c r="A1" s="2" t="s">
        <v>20</v>
      </c>
      <c r="L1" s="25" t="s">
        <v>45</v>
      </c>
      <c r="M1" s="25"/>
      <c r="N1" s="25"/>
      <c r="O1" s="25"/>
      <c r="P1" s="25"/>
      <c r="Q1" s="25"/>
      <c r="R1" s="25"/>
      <c r="S1" s="25"/>
    </row>
    <row r="2" spans="1:19" x14ac:dyDescent="0.55000000000000004">
      <c r="A2" s="1" t="s">
        <v>25</v>
      </c>
      <c r="B2" s="1" t="s">
        <v>0</v>
      </c>
      <c r="C2" s="1" t="s">
        <v>26</v>
      </c>
      <c r="L2" t="s">
        <v>30</v>
      </c>
      <c r="M2" t="s">
        <v>42</v>
      </c>
      <c r="N2" t="s">
        <v>43</v>
      </c>
      <c r="O2" t="s">
        <v>44</v>
      </c>
    </row>
    <row r="3" spans="1:19" x14ac:dyDescent="0.55000000000000004">
      <c r="A3" s="1" t="s">
        <v>1</v>
      </c>
      <c r="B3" s="1" t="s">
        <v>2</v>
      </c>
      <c r="C3" s="1" t="s">
        <v>22</v>
      </c>
      <c r="D3" s="1" t="s">
        <v>3</v>
      </c>
      <c r="L3" t="str">
        <f>B4</f>
        <v>case1</v>
      </c>
      <c r="M3">
        <v>0</v>
      </c>
      <c r="N3" s="7">
        <f>D28</f>
        <v>8053.5475234270389</v>
      </c>
      <c r="O3" s="7">
        <f>D29</f>
        <v>16053.54752342704</v>
      </c>
    </row>
    <row r="4" spans="1:19" x14ac:dyDescent="0.55000000000000004">
      <c r="A4" s="1" t="s">
        <v>4</v>
      </c>
      <c r="B4" s="1" t="s">
        <v>5</v>
      </c>
      <c r="C4" s="1" t="s">
        <v>23</v>
      </c>
      <c r="D4">
        <v>8000</v>
      </c>
      <c r="L4" t="s">
        <v>6</v>
      </c>
      <c r="M4">
        <v>4</v>
      </c>
      <c r="N4" s="7">
        <f>D30</f>
        <v>8764.6586345381529</v>
      </c>
      <c r="O4" s="7">
        <f>D31</f>
        <v>16764.658634538155</v>
      </c>
    </row>
    <row r="5" spans="1:19" x14ac:dyDescent="0.55000000000000004">
      <c r="A5" s="1" t="s">
        <v>4</v>
      </c>
      <c r="B5" s="1" t="s">
        <v>5</v>
      </c>
      <c r="C5" s="1" t="s">
        <v>24</v>
      </c>
      <c r="D5">
        <v>13570.281124497989</v>
      </c>
      <c r="L5" t="str">
        <f>B13</f>
        <v>case5</v>
      </c>
      <c r="M5">
        <v>8</v>
      </c>
      <c r="N5" s="7">
        <f>D36</f>
        <v>9475.7697456492642</v>
      </c>
      <c r="O5" s="7">
        <f>D37</f>
        <v>17475.769745649264</v>
      </c>
    </row>
    <row r="6" spans="1:19" x14ac:dyDescent="0.55000000000000004">
      <c r="A6" s="1" t="s">
        <v>4</v>
      </c>
      <c r="B6" s="1" t="s">
        <v>6</v>
      </c>
      <c r="C6" s="1" t="s">
        <v>23</v>
      </c>
      <c r="D6">
        <v>8000</v>
      </c>
      <c r="L6" t="str">
        <f>Rough!B20</f>
        <v>case9</v>
      </c>
      <c r="M6">
        <v>15</v>
      </c>
      <c r="N6" s="7">
        <f>D44</f>
        <v>10720.214190093708</v>
      </c>
      <c r="O6" s="7">
        <f>D45</f>
        <v>18720.214190093706</v>
      </c>
    </row>
    <row r="7" spans="1:19" x14ac:dyDescent="0.55000000000000004">
      <c r="A7" s="1" t="s">
        <v>4</v>
      </c>
      <c r="B7" s="1" t="s">
        <v>6</v>
      </c>
      <c r="C7" s="1" t="s">
        <v>24</v>
      </c>
      <c r="D7">
        <v>14427.247451343839</v>
      </c>
      <c r="L7" t="str">
        <f>B26</f>
        <v>case12</v>
      </c>
      <c r="M7">
        <v>30</v>
      </c>
      <c r="N7" s="7" t="e">
        <f>#REF!</f>
        <v>#REF!</v>
      </c>
      <c r="O7" s="7" t="e">
        <f>#REF!</f>
        <v>#REF!</v>
      </c>
    </row>
    <row r="8" spans="1:19" x14ac:dyDescent="0.55000000000000004">
      <c r="A8" s="1" t="s">
        <v>4</v>
      </c>
      <c r="B8" s="1" t="s">
        <v>7</v>
      </c>
      <c r="C8" s="1" t="s">
        <v>23</v>
      </c>
      <c r="D8">
        <v>8000</v>
      </c>
      <c r="N8" s="8"/>
      <c r="O8" s="8"/>
    </row>
    <row r="9" spans="1:19" x14ac:dyDescent="0.55000000000000004">
      <c r="A9" s="1" t="s">
        <v>4</v>
      </c>
      <c r="B9" s="1" t="s">
        <v>7</v>
      </c>
      <c r="C9" s="1" t="s">
        <v>24</v>
      </c>
      <c r="D9">
        <v>14962.851405622492</v>
      </c>
    </row>
    <row r="10" spans="1:19" ht="57.6" x14ac:dyDescent="0.55000000000000004">
      <c r="A10" s="1" t="s">
        <v>4</v>
      </c>
      <c r="B10" s="1" t="s">
        <v>8</v>
      </c>
      <c r="C10" s="1" t="s">
        <v>23</v>
      </c>
      <c r="D10">
        <v>8000</v>
      </c>
      <c r="K10" s="4" t="s">
        <v>37</v>
      </c>
      <c r="L10" s="4" t="s">
        <v>38</v>
      </c>
      <c r="M10" s="4" t="s">
        <v>46</v>
      </c>
      <c r="N10" s="4" t="s">
        <v>39</v>
      </c>
      <c r="O10" s="4" t="s">
        <v>40</v>
      </c>
      <c r="P10" s="4" t="s">
        <v>41</v>
      </c>
    </row>
    <row r="11" spans="1:19" x14ac:dyDescent="0.55000000000000004">
      <c r="A11" s="1" t="s">
        <v>4</v>
      </c>
      <c r="B11" s="1" t="s">
        <v>8</v>
      </c>
      <c r="C11" s="1" t="s">
        <v>24</v>
      </c>
      <c r="D11">
        <v>15265.584075432162</v>
      </c>
      <c r="K11" s="5">
        <v>43252</v>
      </c>
      <c r="L11" s="6">
        <f>$N$3</f>
        <v>8053.5475234270389</v>
      </c>
      <c r="M11" s="6">
        <f>$N$4</f>
        <v>8764.6586345381529</v>
      </c>
      <c r="N11" s="6">
        <f>$N$5</f>
        <v>9475.7697456492642</v>
      </c>
      <c r="O11" s="6">
        <f>$N$6</f>
        <v>10720.214190093708</v>
      </c>
      <c r="P11" s="6" t="e">
        <f>$N$7</f>
        <v>#REF!</v>
      </c>
    </row>
    <row r="12" spans="1:19" x14ac:dyDescent="0.55000000000000004">
      <c r="A12" s="1" t="s">
        <v>4</v>
      </c>
      <c r="B12" s="1" t="s">
        <v>9</v>
      </c>
      <c r="C12" s="1" t="s">
        <v>23</v>
      </c>
      <c r="D12">
        <v>8000</v>
      </c>
      <c r="K12" s="5">
        <v>43252.333333333336</v>
      </c>
      <c r="L12" s="6">
        <f>$N$3</f>
        <v>8053.5475234270389</v>
      </c>
      <c r="M12" s="6">
        <f>$N$4</f>
        <v>8764.6586345381529</v>
      </c>
      <c r="N12" s="6">
        <f>$N$5</f>
        <v>9475.7697456492642</v>
      </c>
      <c r="O12" s="6">
        <f>$N$6</f>
        <v>10720.214190093708</v>
      </c>
      <c r="P12" s="6" t="e">
        <f>$N$7</f>
        <v>#REF!</v>
      </c>
    </row>
    <row r="13" spans="1:19" x14ac:dyDescent="0.55000000000000004">
      <c r="A13" s="1" t="s">
        <v>4</v>
      </c>
      <c r="B13" s="1" t="s">
        <v>9</v>
      </c>
      <c r="C13" s="1" t="s">
        <v>24</v>
      </c>
      <c r="D13">
        <v>15595.837897042718</v>
      </c>
      <c r="K13" s="5">
        <v>43252.333333333336</v>
      </c>
      <c r="L13" s="6">
        <f>$O$3</f>
        <v>16053.54752342704</v>
      </c>
      <c r="M13" s="6">
        <f>$O$4</f>
        <v>16764.658634538155</v>
      </c>
      <c r="N13" s="6">
        <f>$O$5</f>
        <v>17475.769745649264</v>
      </c>
      <c r="O13" s="6">
        <f>$O$6</f>
        <v>18720.214190093706</v>
      </c>
      <c r="P13" s="6" t="e">
        <f>$O$7</f>
        <v>#REF!</v>
      </c>
    </row>
    <row r="14" spans="1:19" x14ac:dyDescent="0.55000000000000004">
      <c r="A14" s="1" t="s">
        <v>4</v>
      </c>
      <c r="B14" s="1" t="s">
        <v>10</v>
      </c>
      <c r="C14" s="1" t="s">
        <v>23</v>
      </c>
      <c r="D14">
        <v>8000</v>
      </c>
      <c r="K14" s="5">
        <v>43253</v>
      </c>
      <c r="L14" s="6">
        <f>$O$3</f>
        <v>16053.54752342704</v>
      </c>
      <c r="M14" s="6">
        <f>$O$4</f>
        <v>16764.658634538155</v>
      </c>
      <c r="N14" s="6">
        <f>$O$5</f>
        <v>17475.769745649264</v>
      </c>
      <c r="O14" s="6">
        <f>$O$6</f>
        <v>18720.214190093706</v>
      </c>
      <c r="P14" s="6" t="e">
        <f>$O$7</f>
        <v>#REF!</v>
      </c>
    </row>
    <row r="15" spans="1:19" x14ac:dyDescent="0.55000000000000004">
      <c r="A15" s="1" t="s">
        <v>4</v>
      </c>
      <c r="B15" s="1" t="s">
        <v>10</v>
      </c>
      <c r="C15" s="1" t="s">
        <v>24</v>
      </c>
      <c r="D15">
        <v>15957.544463568556</v>
      </c>
      <c r="K15" s="5">
        <v>43253</v>
      </c>
      <c r="L15" s="6">
        <f>$N$3</f>
        <v>8053.5475234270389</v>
      </c>
      <c r="M15" s="6">
        <f>$N$4</f>
        <v>8764.6586345381529</v>
      </c>
      <c r="N15" s="6">
        <f>$N$5</f>
        <v>9475.7697456492642</v>
      </c>
      <c r="O15" s="6">
        <f>$N$6</f>
        <v>10720.214190093708</v>
      </c>
      <c r="P15" s="6" t="e">
        <f>$N$7</f>
        <v>#REF!</v>
      </c>
    </row>
    <row r="16" spans="1:19" x14ac:dyDescent="0.55000000000000004">
      <c r="A16" s="1" t="s">
        <v>4</v>
      </c>
      <c r="B16" s="1" t="s">
        <v>11</v>
      </c>
      <c r="C16" s="1" t="s">
        <v>23</v>
      </c>
      <c r="D16">
        <v>8157.9651941097727</v>
      </c>
      <c r="K16" s="5">
        <v>43253.333333333336</v>
      </c>
      <c r="L16" s="6">
        <f>$N$3</f>
        <v>8053.5475234270389</v>
      </c>
      <c r="M16" s="6">
        <f>$N$4</f>
        <v>8764.6586345381529</v>
      </c>
      <c r="N16" s="6">
        <f>$N$5</f>
        <v>9475.7697456492642</v>
      </c>
      <c r="O16" s="6">
        <f>$N$6</f>
        <v>10720.214190093708</v>
      </c>
      <c r="P16" s="6" t="e">
        <f>$N$7</f>
        <v>#REF!</v>
      </c>
    </row>
    <row r="17" spans="1:16" x14ac:dyDescent="0.55000000000000004">
      <c r="A17" s="1" t="s">
        <v>4</v>
      </c>
      <c r="B17" s="1" t="s">
        <v>11</v>
      </c>
      <c r="C17" s="1" t="s">
        <v>24</v>
      </c>
      <c r="D17">
        <v>16157.965194109773</v>
      </c>
      <c r="K17" s="5">
        <v>43253.333333333336</v>
      </c>
      <c r="L17" s="6">
        <f>$O$3</f>
        <v>16053.54752342704</v>
      </c>
      <c r="M17" s="6">
        <f>$O$4</f>
        <v>16764.658634538155</v>
      </c>
      <c r="N17" s="6">
        <f>$O$5</f>
        <v>17475.769745649264</v>
      </c>
      <c r="O17" s="6">
        <f>$O$6</f>
        <v>18720.214190093706</v>
      </c>
      <c r="P17" s="6" t="e">
        <f>$O$7</f>
        <v>#REF!</v>
      </c>
    </row>
    <row r="18" spans="1:16" x14ac:dyDescent="0.55000000000000004">
      <c r="A18" s="1" t="s">
        <v>4</v>
      </c>
      <c r="B18" s="1" t="s">
        <v>12</v>
      </c>
      <c r="C18" s="1" t="s">
        <v>23</v>
      </c>
      <c r="D18">
        <v>8513.5207496653293</v>
      </c>
      <c r="K18" s="5">
        <v>43254</v>
      </c>
      <c r="L18" s="6">
        <f>$O$3</f>
        <v>16053.54752342704</v>
      </c>
      <c r="M18" s="6">
        <f>$O$4</f>
        <v>16764.658634538155</v>
      </c>
      <c r="N18" s="6">
        <f>$O$5</f>
        <v>17475.769745649264</v>
      </c>
      <c r="O18" s="6">
        <f>$O$6</f>
        <v>18720.214190093706</v>
      </c>
      <c r="P18" s="6" t="e">
        <f>$O$7</f>
        <v>#REF!</v>
      </c>
    </row>
    <row r="19" spans="1:16" x14ac:dyDescent="0.55000000000000004">
      <c r="A19" s="1" t="s">
        <v>4</v>
      </c>
      <c r="B19" s="1" t="s">
        <v>12</v>
      </c>
      <c r="C19" s="1" t="s">
        <v>24</v>
      </c>
      <c r="D19">
        <v>16513.520749665327</v>
      </c>
      <c r="K19" s="5">
        <v>43254</v>
      </c>
      <c r="L19" s="6">
        <f>$N$3</f>
        <v>8053.5475234270389</v>
      </c>
      <c r="M19" s="6">
        <f>$N$4</f>
        <v>8764.6586345381529</v>
      </c>
      <c r="N19" s="6">
        <f>$N$5</f>
        <v>9475.7697456492642</v>
      </c>
      <c r="O19" s="6">
        <f>$N$6</f>
        <v>10720.214190093708</v>
      </c>
      <c r="P19" s="6" t="e">
        <f>$N$7</f>
        <v>#REF!</v>
      </c>
    </row>
    <row r="20" spans="1:16" x14ac:dyDescent="0.55000000000000004">
      <c r="A20" s="1" t="s">
        <v>4</v>
      </c>
      <c r="B20" s="1" t="s">
        <v>13</v>
      </c>
      <c r="C20" s="1" t="s">
        <v>23</v>
      </c>
      <c r="D20">
        <v>9046.8540829986614</v>
      </c>
      <c r="K20" s="5">
        <v>43254.333333333336</v>
      </c>
      <c r="L20" s="6">
        <f>$N$3</f>
        <v>8053.5475234270389</v>
      </c>
      <c r="M20" s="6">
        <f>$N$4</f>
        <v>8764.6586345381529</v>
      </c>
      <c r="N20" s="6">
        <f>$N$5</f>
        <v>9475.7697456492642</v>
      </c>
      <c r="O20" s="6">
        <f>$N$6</f>
        <v>10720.214190093708</v>
      </c>
      <c r="P20" s="6" t="e">
        <f>$N$7</f>
        <v>#REF!</v>
      </c>
    </row>
    <row r="21" spans="1:16" x14ac:dyDescent="0.55000000000000004">
      <c r="A21" s="1" t="s">
        <v>4</v>
      </c>
      <c r="B21" s="1" t="s">
        <v>13</v>
      </c>
      <c r="C21" s="1" t="s">
        <v>24</v>
      </c>
      <c r="D21">
        <v>17046.85408299866</v>
      </c>
      <c r="K21" s="5">
        <v>43254.333333333336</v>
      </c>
      <c r="L21" s="6">
        <f>$O$3</f>
        <v>16053.54752342704</v>
      </c>
      <c r="M21" s="6">
        <f>$O$4</f>
        <v>16764.658634538155</v>
      </c>
      <c r="N21" s="6">
        <f>$O$5</f>
        <v>17475.769745649264</v>
      </c>
      <c r="O21" s="6">
        <f>$O$6</f>
        <v>18720.214190093706</v>
      </c>
      <c r="P21" s="6" t="e">
        <f>$O$7</f>
        <v>#REF!</v>
      </c>
    </row>
    <row r="22" spans="1:16" x14ac:dyDescent="0.55000000000000004">
      <c r="A22" s="1" t="s">
        <v>4</v>
      </c>
      <c r="B22" s="1" t="s">
        <v>14</v>
      </c>
      <c r="C22" s="1" t="s">
        <v>23</v>
      </c>
      <c r="D22">
        <v>9935.7429718875483</v>
      </c>
      <c r="K22" s="5">
        <v>43255</v>
      </c>
      <c r="L22" s="6">
        <f>$O$3</f>
        <v>16053.54752342704</v>
      </c>
      <c r="M22" s="6">
        <f>$O$4</f>
        <v>16764.658634538155</v>
      </c>
      <c r="N22" s="6">
        <f>$O$5</f>
        <v>17475.769745649264</v>
      </c>
      <c r="O22" s="6">
        <f>$O$6</f>
        <v>18720.214190093706</v>
      </c>
      <c r="P22" s="6" t="e">
        <f>$O$7</f>
        <v>#REF!</v>
      </c>
    </row>
    <row r="23" spans="1:16" x14ac:dyDescent="0.55000000000000004">
      <c r="A23" s="1" t="s">
        <v>4</v>
      </c>
      <c r="B23" s="1" t="s">
        <v>14</v>
      </c>
      <c r="C23" s="1" t="s">
        <v>24</v>
      </c>
      <c r="D23">
        <v>17935.74297188755</v>
      </c>
      <c r="K23" s="5">
        <v>43255</v>
      </c>
      <c r="L23" s="6">
        <f>$N$3</f>
        <v>8053.5475234270389</v>
      </c>
      <c r="M23" s="6">
        <f>$N$4</f>
        <v>8764.6586345381529</v>
      </c>
      <c r="N23" s="6">
        <f>$N$5</f>
        <v>9475.7697456492642</v>
      </c>
      <c r="O23" s="6">
        <f>$N$6</f>
        <v>10720.214190093708</v>
      </c>
      <c r="P23" s="6" t="e">
        <f>$N$7</f>
        <v>#REF!</v>
      </c>
    </row>
    <row r="24" spans="1:16" x14ac:dyDescent="0.55000000000000004">
      <c r="A24" s="1" t="s">
        <v>4</v>
      </c>
      <c r="B24" s="1" t="s">
        <v>15</v>
      </c>
      <c r="C24" s="1" t="s">
        <v>23</v>
      </c>
      <c r="D24">
        <v>10824.631860776439</v>
      </c>
      <c r="K24" s="5">
        <v>43255.333333333336</v>
      </c>
      <c r="L24" s="6">
        <f>$N$3</f>
        <v>8053.5475234270389</v>
      </c>
      <c r="M24" s="6">
        <f>$N$4</f>
        <v>8764.6586345381529</v>
      </c>
      <c r="N24" s="6">
        <f>$N$5</f>
        <v>9475.7697456492642</v>
      </c>
      <c r="O24" s="6">
        <f>$N$6</f>
        <v>10720.214190093708</v>
      </c>
      <c r="P24" s="6" t="e">
        <f>$N$7</f>
        <v>#REF!</v>
      </c>
    </row>
    <row r="25" spans="1:16" x14ac:dyDescent="0.55000000000000004">
      <c r="A25" s="1" t="s">
        <v>4</v>
      </c>
      <c r="B25" s="1" t="s">
        <v>15</v>
      </c>
      <c r="C25" s="1" t="s">
        <v>24</v>
      </c>
      <c r="D25">
        <v>18824.631860776441</v>
      </c>
      <c r="K25" s="5">
        <v>43255.333333333336</v>
      </c>
      <c r="L25" s="6">
        <f>$O$3</f>
        <v>16053.54752342704</v>
      </c>
      <c r="M25" s="6">
        <f>$O$4</f>
        <v>16764.658634538155</v>
      </c>
      <c r="N25" s="6">
        <f>$O$5</f>
        <v>17475.769745649264</v>
      </c>
      <c r="O25" s="6">
        <f>$O$6</f>
        <v>18720.214190093706</v>
      </c>
      <c r="P25" s="6" t="e">
        <f>$O$7</f>
        <v>#REF!</v>
      </c>
    </row>
    <row r="26" spans="1:16" x14ac:dyDescent="0.55000000000000004">
      <c r="A26" s="1" t="s">
        <v>4</v>
      </c>
      <c r="B26" s="1" t="s">
        <v>21</v>
      </c>
      <c r="C26" s="1" t="s">
        <v>23</v>
      </c>
      <c r="D26" t="s">
        <v>27</v>
      </c>
      <c r="K26" s="5">
        <v>43256</v>
      </c>
      <c r="L26" s="6">
        <f>$O$3</f>
        <v>16053.54752342704</v>
      </c>
      <c r="M26" s="6">
        <f>$O$4</f>
        <v>16764.658634538155</v>
      </c>
      <c r="N26" s="6">
        <f>$O$5</f>
        <v>17475.769745649264</v>
      </c>
      <c r="O26" s="6">
        <f>$O$6</f>
        <v>18720.214190093706</v>
      </c>
      <c r="P26" s="6" t="e">
        <f>$O$7</f>
        <v>#REF!</v>
      </c>
    </row>
    <row r="27" spans="1:16" x14ac:dyDescent="0.55000000000000004">
      <c r="A27" s="1" t="s">
        <v>4</v>
      </c>
      <c r="B27" s="1" t="s">
        <v>21</v>
      </c>
      <c r="C27" s="1" t="s">
        <v>24</v>
      </c>
      <c r="D27" t="s">
        <v>27</v>
      </c>
      <c r="K27" s="5">
        <v>43256</v>
      </c>
      <c r="L27" s="6">
        <f>$N$3</f>
        <v>8053.5475234270389</v>
      </c>
      <c r="M27" s="6">
        <f>$N$4</f>
        <v>8764.6586345381529</v>
      </c>
      <c r="N27" s="6">
        <f>$N$5</f>
        <v>9475.7697456492642</v>
      </c>
      <c r="O27" s="6">
        <f>$N$6</f>
        <v>10720.214190093708</v>
      </c>
      <c r="P27" s="6" t="e">
        <f>$N$7</f>
        <v>#REF!</v>
      </c>
    </row>
    <row r="28" spans="1:16" x14ac:dyDescent="0.55000000000000004">
      <c r="A28" s="1" t="s">
        <v>16</v>
      </c>
      <c r="B28" s="1" t="s">
        <v>5</v>
      </c>
      <c r="C28" s="1" t="s">
        <v>23</v>
      </c>
      <c r="D28">
        <v>8053.5475234270389</v>
      </c>
      <c r="K28" s="5">
        <v>43256.333333333336</v>
      </c>
      <c r="L28" s="6">
        <f>$N$3</f>
        <v>8053.5475234270389</v>
      </c>
      <c r="M28" s="6">
        <f>$N$4</f>
        <v>8764.6586345381529</v>
      </c>
      <c r="N28" s="6">
        <f>$N$5</f>
        <v>9475.7697456492642</v>
      </c>
      <c r="O28" s="6">
        <f>$N$6</f>
        <v>10720.214190093708</v>
      </c>
      <c r="P28" s="6" t="e">
        <f>$N$7</f>
        <v>#REF!</v>
      </c>
    </row>
    <row r="29" spans="1:16" x14ac:dyDescent="0.55000000000000004">
      <c r="A29" s="1" t="s">
        <v>16</v>
      </c>
      <c r="B29" s="1" t="s">
        <v>5</v>
      </c>
      <c r="C29" s="1" t="s">
        <v>24</v>
      </c>
      <c r="D29">
        <v>16053.54752342704</v>
      </c>
      <c r="K29" s="5">
        <v>43256.333333333336</v>
      </c>
      <c r="L29" s="6">
        <f>$O$3</f>
        <v>16053.54752342704</v>
      </c>
      <c r="M29" s="6">
        <f>$O$4</f>
        <v>16764.658634538155</v>
      </c>
      <c r="N29" s="6">
        <f>$O$5</f>
        <v>17475.769745649264</v>
      </c>
      <c r="O29" s="6">
        <f>$O$6</f>
        <v>18720.214190093706</v>
      </c>
      <c r="P29" s="6" t="e">
        <f>$O$7</f>
        <v>#REF!</v>
      </c>
    </row>
    <row r="30" spans="1:16" x14ac:dyDescent="0.55000000000000004">
      <c r="A30" s="1" t="s">
        <v>16</v>
      </c>
      <c r="B30" s="1" t="s">
        <v>6</v>
      </c>
      <c r="C30" s="1" t="s">
        <v>23</v>
      </c>
      <c r="D30">
        <v>8764.6586345381529</v>
      </c>
      <c r="K30" s="5">
        <v>43257</v>
      </c>
      <c r="L30" s="6">
        <f>$O$3</f>
        <v>16053.54752342704</v>
      </c>
      <c r="M30" s="6">
        <f>$O$4</f>
        <v>16764.658634538155</v>
      </c>
      <c r="N30" s="6">
        <f>$O$5</f>
        <v>17475.769745649264</v>
      </c>
      <c r="O30" s="6">
        <f>$O$6</f>
        <v>18720.214190093706</v>
      </c>
      <c r="P30" s="6" t="e">
        <f>$O$7</f>
        <v>#REF!</v>
      </c>
    </row>
    <row r="31" spans="1:16" x14ac:dyDescent="0.55000000000000004">
      <c r="A31" s="1" t="s">
        <v>16</v>
      </c>
      <c r="B31" s="1" t="s">
        <v>6</v>
      </c>
      <c r="C31" s="1" t="s">
        <v>24</v>
      </c>
      <c r="D31">
        <v>16764.658634538155</v>
      </c>
      <c r="K31" s="5">
        <v>43257</v>
      </c>
      <c r="L31" s="6">
        <f>$N$3</f>
        <v>8053.5475234270389</v>
      </c>
      <c r="M31" s="6">
        <f>$N$4</f>
        <v>8764.6586345381529</v>
      </c>
      <c r="N31" s="6">
        <f>$N$5</f>
        <v>9475.7697456492642</v>
      </c>
      <c r="O31" s="6">
        <f>$N$6</f>
        <v>10720.214190093708</v>
      </c>
      <c r="P31" s="6" t="e">
        <f>$N$7</f>
        <v>#REF!</v>
      </c>
    </row>
    <row r="32" spans="1:16" x14ac:dyDescent="0.55000000000000004">
      <c r="A32" s="1" t="s">
        <v>16</v>
      </c>
      <c r="B32" s="1" t="s">
        <v>7</v>
      </c>
      <c r="C32" s="1" t="s">
        <v>23</v>
      </c>
      <c r="D32">
        <v>9120.2141900937077</v>
      </c>
      <c r="K32" s="5">
        <v>43257.333333333336</v>
      </c>
      <c r="L32" s="6">
        <f>$N$3</f>
        <v>8053.5475234270389</v>
      </c>
      <c r="M32" s="6">
        <f>$N$4</f>
        <v>8764.6586345381529</v>
      </c>
      <c r="N32" s="6">
        <f t="shared" ref="N32:N40" si="0">$N$5</f>
        <v>9475.7697456492642</v>
      </c>
      <c r="O32" s="6">
        <f t="shared" ref="O32:O40" si="1">$N$6</f>
        <v>10720.214190093708</v>
      </c>
      <c r="P32" s="6" t="e">
        <f>$N$7</f>
        <v>#REF!</v>
      </c>
    </row>
    <row r="33" spans="1:16" x14ac:dyDescent="0.55000000000000004">
      <c r="A33" s="1" t="s">
        <v>16</v>
      </c>
      <c r="B33" s="1" t="s">
        <v>7</v>
      </c>
      <c r="C33" s="1" t="s">
        <v>24</v>
      </c>
      <c r="D33">
        <v>17120.214190093706</v>
      </c>
      <c r="K33" s="5">
        <v>43257.333333333336</v>
      </c>
      <c r="L33" s="6">
        <f>$O$3</f>
        <v>16053.54752342704</v>
      </c>
      <c r="M33" s="6">
        <f>$O$4</f>
        <v>16764.658634538155</v>
      </c>
      <c r="N33" s="6">
        <f t="shared" si="0"/>
        <v>9475.7697456492642</v>
      </c>
      <c r="O33" s="6">
        <f t="shared" si="1"/>
        <v>10720.214190093708</v>
      </c>
      <c r="P33" s="6" t="e">
        <f>$O$7</f>
        <v>#REF!</v>
      </c>
    </row>
    <row r="34" spans="1:16" x14ac:dyDescent="0.55000000000000004">
      <c r="A34" s="1" t="s">
        <v>16</v>
      </c>
      <c r="B34" s="1" t="s">
        <v>8</v>
      </c>
      <c r="C34" s="1" t="s">
        <v>23</v>
      </c>
      <c r="D34">
        <v>9297.991967871485</v>
      </c>
      <c r="K34" s="5">
        <v>43258</v>
      </c>
      <c r="L34" s="6">
        <f>$O$3</f>
        <v>16053.54752342704</v>
      </c>
      <c r="M34" s="6">
        <f>$O$4</f>
        <v>16764.658634538155</v>
      </c>
      <c r="N34" s="6">
        <f t="shared" si="0"/>
        <v>9475.7697456492642</v>
      </c>
      <c r="O34" s="6">
        <f t="shared" si="1"/>
        <v>10720.214190093708</v>
      </c>
      <c r="P34" s="6" t="e">
        <f>$O$7</f>
        <v>#REF!</v>
      </c>
    </row>
    <row r="35" spans="1:16" x14ac:dyDescent="0.55000000000000004">
      <c r="A35" s="1" t="s">
        <v>16</v>
      </c>
      <c r="B35" s="1" t="s">
        <v>8</v>
      </c>
      <c r="C35" s="1" t="s">
        <v>24</v>
      </c>
      <c r="D35">
        <v>17297.991967871487</v>
      </c>
      <c r="K35" s="5">
        <v>43258</v>
      </c>
      <c r="L35" s="6">
        <f>$N$3</f>
        <v>8053.5475234270389</v>
      </c>
      <c r="M35" s="6">
        <f>$N$4</f>
        <v>8764.6586345381529</v>
      </c>
      <c r="N35" s="6">
        <f t="shared" si="0"/>
        <v>9475.7697456492642</v>
      </c>
      <c r="O35" s="6">
        <f t="shared" si="1"/>
        <v>10720.214190093708</v>
      </c>
      <c r="P35" s="6" t="e">
        <f>$N$7</f>
        <v>#REF!</v>
      </c>
    </row>
    <row r="36" spans="1:16" x14ac:dyDescent="0.55000000000000004">
      <c r="A36" s="1" t="s">
        <v>16</v>
      </c>
      <c r="B36" s="1" t="s">
        <v>9</v>
      </c>
      <c r="C36" s="1" t="s">
        <v>23</v>
      </c>
      <c r="D36">
        <v>9475.7697456492642</v>
      </c>
      <c r="K36" s="5">
        <v>43258.333333333336</v>
      </c>
      <c r="L36" s="6">
        <f>$N$3</f>
        <v>8053.5475234270389</v>
      </c>
      <c r="M36" s="6">
        <f>$N$4</f>
        <v>8764.6586345381529</v>
      </c>
      <c r="N36" s="6">
        <f t="shared" si="0"/>
        <v>9475.7697456492642</v>
      </c>
      <c r="O36" s="6">
        <f t="shared" si="1"/>
        <v>10720.214190093708</v>
      </c>
      <c r="P36" s="6" t="e">
        <f>$N$7</f>
        <v>#REF!</v>
      </c>
    </row>
    <row r="37" spans="1:16" x14ac:dyDescent="0.55000000000000004">
      <c r="A37" s="1" t="s">
        <v>16</v>
      </c>
      <c r="B37" s="1" t="s">
        <v>9</v>
      </c>
      <c r="C37" s="1" t="s">
        <v>24</v>
      </c>
      <c r="D37">
        <v>17475.769745649264</v>
      </c>
      <c r="K37" s="5">
        <v>43258.333333333336</v>
      </c>
      <c r="L37" s="6">
        <f>$O$3</f>
        <v>16053.54752342704</v>
      </c>
      <c r="M37" s="6">
        <f>$O$4</f>
        <v>16764.658634538155</v>
      </c>
      <c r="N37" s="6">
        <f t="shared" si="0"/>
        <v>9475.7697456492642</v>
      </c>
      <c r="O37" s="6">
        <f t="shared" si="1"/>
        <v>10720.214190093708</v>
      </c>
      <c r="P37" s="6" t="e">
        <f>$O$7</f>
        <v>#REF!</v>
      </c>
    </row>
    <row r="38" spans="1:16" x14ac:dyDescent="0.55000000000000004">
      <c r="A38" s="1" t="s">
        <v>16</v>
      </c>
      <c r="B38" s="1" t="s">
        <v>10</v>
      </c>
      <c r="C38" s="1" t="s">
        <v>23</v>
      </c>
      <c r="D38">
        <v>9653.5475234270416</v>
      </c>
      <c r="K38" s="5">
        <v>43259</v>
      </c>
      <c r="L38" s="6">
        <f>$O$3</f>
        <v>16053.54752342704</v>
      </c>
      <c r="M38" s="6">
        <f>$O$4</f>
        <v>16764.658634538155</v>
      </c>
      <c r="N38" s="6">
        <f t="shared" si="0"/>
        <v>9475.7697456492642</v>
      </c>
      <c r="O38" s="6">
        <f t="shared" si="1"/>
        <v>10720.214190093708</v>
      </c>
      <c r="P38" s="6" t="e">
        <f>$O$7</f>
        <v>#REF!</v>
      </c>
    </row>
    <row r="39" spans="1:16" x14ac:dyDescent="0.55000000000000004">
      <c r="A39" s="1" t="s">
        <v>16</v>
      </c>
      <c r="B39" s="1" t="s">
        <v>10</v>
      </c>
      <c r="C39" s="1" t="s">
        <v>24</v>
      </c>
      <c r="D39">
        <v>17653.547523427042</v>
      </c>
      <c r="K39" s="5">
        <v>43259</v>
      </c>
      <c r="L39" s="6">
        <f>$N$3</f>
        <v>8053.5475234270389</v>
      </c>
      <c r="M39" s="6">
        <f t="shared" ref="M39:M40" si="2">$N$4</f>
        <v>8764.6586345381529</v>
      </c>
      <c r="N39" s="6">
        <f t="shared" si="0"/>
        <v>9475.7697456492642</v>
      </c>
      <c r="O39" s="6">
        <f t="shared" si="1"/>
        <v>10720.214190093708</v>
      </c>
      <c r="P39" s="6" t="e">
        <f>$N$7</f>
        <v>#REF!</v>
      </c>
    </row>
    <row r="40" spans="1:16" x14ac:dyDescent="0.55000000000000004">
      <c r="A40" s="1" t="s">
        <v>16</v>
      </c>
      <c r="B40" s="1" t="s">
        <v>11</v>
      </c>
      <c r="C40" s="1" t="s">
        <v>23</v>
      </c>
      <c r="D40">
        <v>9831.325301204819</v>
      </c>
      <c r="K40" s="5">
        <v>43259.333333333336</v>
      </c>
      <c r="L40" s="6">
        <f>$N$3</f>
        <v>8053.5475234270389</v>
      </c>
      <c r="M40" s="6">
        <f t="shared" si="2"/>
        <v>8764.6586345381529</v>
      </c>
      <c r="N40" s="6">
        <f t="shared" si="0"/>
        <v>9475.7697456492642</v>
      </c>
      <c r="O40" s="6">
        <f t="shared" si="1"/>
        <v>10720.214190093708</v>
      </c>
      <c r="P40" s="6" t="e">
        <f>$N$7</f>
        <v>#REF!</v>
      </c>
    </row>
    <row r="41" spans="1:16" x14ac:dyDescent="0.55000000000000004">
      <c r="A41" s="1" t="s">
        <v>16</v>
      </c>
      <c r="B41" s="1" t="s">
        <v>11</v>
      </c>
      <c r="C41" s="1" t="s">
        <v>24</v>
      </c>
      <c r="D41">
        <v>17831.325301204819</v>
      </c>
      <c r="K41" s="5">
        <v>43259.333333333336</v>
      </c>
      <c r="L41" s="6">
        <f>$O$3</f>
        <v>16053.54752342704</v>
      </c>
      <c r="M41" s="6">
        <f>$O$4</f>
        <v>16764.658634538155</v>
      </c>
      <c r="N41" s="6">
        <f>$O$5</f>
        <v>17475.769745649264</v>
      </c>
      <c r="O41" s="6">
        <f>$O$6</f>
        <v>18720.214190093706</v>
      </c>
      <c r="P41" s="6" t="e">
        <f>$O$7</f>
        <v>#REF!</v>
      </c>
    </row>
    <row r="42" spans="1:16" x14ac:dyDescent="0.55000000000000004">
      <c r="A42" s="1" t="s">
        <v>16</v>
      </c>
      <c r="B42" s="1" t="s">
        <v>12</v>
      </c>
      <c r="C42" s="1" t="s">
        <v>23</v>
      </c>
      <c r="D42">
        <v>10186.880856760377</v>
      </c>
      <c r="K42" s="5">
        <v>43260</v>
      </c>
      <c r="L42" s="6">
        <f>$O$3</f>
        <v>16053.54752342704</v>
      </c>
      <c r="M42" s="6">
        <f>$O$4</f>
        <v>16764.658634538155</v>
      </c>
      <c r="N42" s="6">
        <f>$O$5</f>
        <v>17475.769745649264</v>
      </c>
      <c r="O42" s="6">
        <f>$O$6</f>
        <v>18720.214190093706</v>
      </c>
      <c r="P42" s="6" t="e">
        <f>$O$7</f>
        <v>#REF!</v>
      </c>
    </row>
    <row r="43" spans="1:16" x14ac:dyDescent="0.55000000000000004">
      <c r="A43" s="1" t="s">
        <v>16</v>
      </c>
      <c r="B43" s="1" t="s">
        <v>12</v>
      </c>
      <c r="C43" s="1" t="s">
        <v>24</v>
      </c>
      <c r="D43">
        <v>18186.880856760374</v>
      </c>
      <c r="K43" s="5">
        <v>43260</v>
      </c>
      <c r="L43" s="6">
        <f>$N$3</f>
        <v>8053.5475234270389</v>
      </c>
      <c r="M43" s="6">
        <f t="shared" ref="M43:M44" si="3">$N$4</f>
        <v>8764.6586345381529</v>
      </c>
      <c r="N43" s="6">
        <f t="shared" ref="N43:N44" si="4">$N$5</f>
        <v>9475.7697456492642</v>
      </c>
      <c r="O43" s="6">
        <f>$N$6</f>
        <v>10720.214190093708</v>
      </c>
      <c r="P43" s="6" t="e">
        <f>$N$7</f>
        <v>#REF!</v>
      </c>
    </row>
    <row r="44" spans="1:16" x14ac:dyDescent="0.55000000000000004">
      <c r="A44" s="1" t="s">
        <v>16</v>
      </c>
      <c r="B44" s="1" t="s">
        <v>13</v>
      </c>
      <c r="C44" s="1" t="s">
        <v>23</v>
      </c>
      <c r="D44">
        <v>10720.214190093708</v>
      </c>
      <c r="K44" s="5">
        <v>43260.333333333336</v>
      </c>
      <c r="L44" s="6">
        <f>$N$3</f>
        <v>8053.5475234270389</v>
      </c>
      <c r="M44" s="6">
        <f t="shared" si="3"/>
        <v>8764.6586345381529</v>
      </c>
      <c r="N44" s="6">
        <f t="shared" si="4"/>
        <v>9475.7697456492642</v>
      </c>
      <c r="O44" s="6">
        <f>$N$6</f>
        <v>10720.214190093708</v>
      </c>
      <c r="P44" s="6" t="e">
        <f>$N$7</f>
        <v>#REF!</v>
      </c>
    </row>
    <row r="45" spans="1:16" x14ac:dyDescent="0.55000000000000004">
      <c r="A45" s="1" t="s">
        <v>16</v>
      </c>
      <c r="B45" s="1" t="s">
        <v>13</v>
      </c>
      <c r="C45" s="1" t="s">
        <v>24</v>
      </c>
      <c r="D45">
        <v>18720.214190093706</v>
      </c>
      <c r="K45" s="5">
        <v>43260.333333333336</v>
      </c>
      <c r="L45" s="6">
        <f>$O$3</f>
        <v>16053.54752342704</v>
      </c>
      <c r="M45" s="6">
        <f>$O$4</f>
        <v>16764.658634538155</v>
      </c>
      <c r="N45" s="6">
        <f>$O$5</f>
        <v>17475.769745649264</v>
      </c>
      <c r="O45" s="6">
        <f>$O$6</f>
        <v>18720.214190093706</v>
      </c>
      <c r="P45" s="6" t="e">
        <f>$O$7</f>
        <v>#REF!</v>
      </c>
    </row>
    <row r="46" spans="1:16" x14ac:dyDescent="0.55000000000000004">
      <c r="A46" s="1" t="s">
        <v>16</v>
      </c>
      <c r="B46" s="1" t="s">
        <v>14</v>
      </c>
      <c r="C46" s="1" t="s">
        <v>23</v>
      </c>
      <c r="D46">
        <v>11609.103078982593</v>
      </c>
      <c r="K46" s="5">
        <v>43261</v>
      </c>
      <c r="L46" s="6">
        <f>$O$3</f>
        <v>16053.54752342704</v>
      </c>
      <c r="M46" s="6">
        <f>$O$4</f>
        <v>16764.658634538155</v>
      </c>
      <c r="N46" s="6">
        <f>$O$5</f>
        <v>17475.769745649264</v>
      </c>
      <c r="O46" s="6">
        <f>$O$6</f>
        <v>18720.214190093706</v>
      </c>
      <c r="P46" s="6" t="e">
        <f>$O$7</f>
        <v>#REF!</v>
      </c>
    </row>
    <row r="47" spans="1:16" x14ac:dyDescent="0.55000000000000004">
      <c r="A47" s="1" t="s">
        <v>16</v>
      </c>
      <c r="B47" s="1" t="s">
        <v>14</v>
      </c>
      <c r="C47" s="1" t="s">
        <v>24</v>
      </c>
      <c r="D47">
        <v>19609.103078982593</v>
      </c>
      <c r="K47" s="5">
        <v>43261</v>
      </c>
      <c r="L47" s="6">
        <f>$N$3</f>
        <v>8053.5475234270389</v>
      </c>
      <c r="M47" s="6">
        <f t="shared" ref="M47:M48" si="5">$N$4</f>
        <v>8764.6586345381529</v>
      </c>
      <c r="N47" s="6">
        <f t="shared" ref="N47:N48" si="6">$N$5</f>
        <v>9475.7697456492642</v>
      </c>
      <c r="O47" s="6">
        <f>$N$6</f>
        <v>10720.214190093708</v>
      </c>
      <c r="P47" s="6" t="e">
        <f>$N$7</f>
        <v>#REF!</v>
      </c>
    </row>
    <row r="48" spans="1:16" x14ac:dyDescent="0.55000000000000004">
      <c r="A48" s="1" t="s">
        <v>16</v>
      </c>
      <c r="B48" s="1" t="s">
        <v>15</v>
      </c>
      <c r="C48" s="1" t="s">
        <v>23</v>
      </c>
      <c r="D48">
        <v>12497.991967871485</v>
      </c>
      <c r="K48" s="5">
        <v>43261.333333333336</v>
      </c>
      <c r="L48" s="6">
        <f>$N$3</f>
        <v>8053.5475234270389</v>
      </c>
      <c r="M48" s="6">
        <f t="shared" si="5"/>
        <v>8764.6586345381529</v>
      </c>
      <c r="N48" s="6">
        <f t="shared" si="6"/>
        <v>9475.7697456492642</v>
      </c>
      <c r="O48" s="6">
        <f>$N$6</f>
        <v>10720.214190093708</v>
      </c>
      <c r="P48" s="6" t="e">
        <f>$N$7</f>
        <v>#REF!</v>
      </c>
    </row>
    <row r="49" spans="1:16" x14ac:dyDescent="0.55000000000000004">
      <c r="A49" s="1" t="s">
        <v>16</v>
      </c>
      <c r="B49" s="1" t="s">
        <v>15</v>
      </c>
      <c r="C49" s="1" t="s">
        <v>24</v>
      </c>
      <c r="D49">
        <v>20497.991967871487</v>
      </c>
      <c r="K49" s="5">
        <v>43261.333333333336</v>
      </c>
      <c r="L49" s="6">
        <f>$O$3</f>
        <v>16053.54752342704</v>
      </c>
      <c r="M49" s="6">
        <f>$O$4</f>
        <v>16764.658634538155</v>
      </c>
      <c r="N49" s="6">
        <f>$O$5</f>
        <v>17475.769745649264</v>
      </c>
      <c r="O49" s="6">
        <f>$O$6</f>
        <v>18720.214190093706</v>
      </c>
      <c r="P49" s="6" t="e">
        <f>$O$7</f>
        <v>#REF!</v>
      </c>
    </row>
    <row r="50" spans="1:16" x14ac:dyDescent="0.55000000000000004">
      <c r="A50" s="1" t="s">
        <v>16</v>
      </c>
      <c r="B50" s="1" t="s">
        <v>21</v>
      </c>
      <c r="C50" s="1" t="s">
        <v>23</v>
      </c>
      <c r="D50" t="s">
        <v>27</v>
      </c>
      <c r="K50" s="5">
        <v>43262</v>
      </c>
      <c r="L50" s="6">
        <f>$O$3</f>
        <v>16053.54752342704</v>
      </c>
      <c r="M50" s="6">
        <f>$O$4</f>
        <v>16764.658634538155</v>
      </c>
      <c r="N50" s="6">
        <f>$O$5</f>
        <v>17475.769745649264</v>
      </c>
      <c r="O50" s="6">
        <f>$O$6</f>
        <v>18720.214190093706</v>
      </c>
      <c r="P50" s="6" t="e">
        <f>$O$7</f>
        <v>#REF!</v>
      </c>
    </row>
    <row r="51" spans="1:16" x14ac:dyDescent="0.55000000000000004">
      <c r="A51" s="1" t="s">
        <v>16</v>
      </c>
      <c r="B51" s="1" t="s">
        <v>21</v>
      </c>
      <c r="C51" s="1" t="s">
        <v>24</v>
      </c>
      <c r="D51" t="s">
        <v>27</v>
      </c>
      <c r="K51" s="5">
        <v>43262</v>
      </c>
      <c r="L51" s="6">
        <f>$N$3</f>
        <v>8053.5475234270389</v>
      </c>
      <c r="M51" s="6">
        <f t="shared" ref="M51:M52" si="7">$N$4</f>
        <v>8764.6586345381529</v>
      </c>
      <c r="N51" s="6">
        <f t="shared" ref="N51:N52" si="8">$N$5</f>
        <v>9475.7697456492642</v>
      </c>
      <c r="O51" s="6">
        <f>$N$6</f>
        <v>10720.214190093708</v>
      </c>
      <c r="P51" s="6" t="e">
        <f>$N$7</f>
        <v>#REF!</v>
      </c>
    </row>
    <row r="52" spans="1:16" x14ac:dyDescent="0.55000000000000004">
      <c r="A52" s="1" t="s">
        <v>17</v>
      </c>
      <c r="B52" s="1" t="s">
        <v>5</v>
      </c>
      <c r="C52" s="1" t="s">
        <v>23</v>
      </c>
      <c r="D52">
        <v>9726.9076305220842</v>
      </c>
      <c r="K52" s="5">
        <v>43262.333333333336</v>
      </c>
      <c r="L52" s="6">
        <f>$N$3</f>
        <v>8053.5475234270389</v>
      </c>
      <c r="M52" s="6">
        <f t="shared" si="7"/>
        <v>8764.6586345381529</v>
      </c>
      <c r="N52" s="6">
        <f t="shared" si="8"/>
        <v>9475.7697456492642</v>
      </c>
      <c r="O52" s="6">
        <f>$N$6</f>
        <v>10720.214190093708</v>
      </c>
      <c r="P52" s="6" t="e">
        <f>$N$7</f>
        <v>#REF!</v>
      </c>
    </row>
    <row r="53" spans="1:16" x14ac:dyDescent="0.55000000000000004">
      <c r="A53" s="1" t="s">
        <v>17</v>
      </c>
      <c r="B53" s="1" t="s">
        <v>5</v>
      </c>
      <c r="C53" s="1" t="s">
        <v>24</v>
      </c>
      <c r="D53">
        <v>17726.907630522088</v>
      </c>
      <c r="K53" s="5">
        <v>43262.333333333336</v>
      </c>
      <c r="L53" s="6">
        <f>$O$3</f>
        <v>16053.54752342704</v>
      </c>
      <c r="M53" s="6">
        <f>$O$4</f>
        <v>16764.658634538155</v>
      </c>
      <c r="N53" s="6">
        <f>$O$5</f>
        <v>17475.769745649264</v>
      </c>
      <c r="O53" s="6">
        <f>$O$6</f>
        <v>18720.214190093706</v>
      </c>
      <c r="P53" s="6" t="e">
        <f>$O$7</f>
        <v>#REF!</v>
      </c>
    </row>
    <row r="54" spans="1:16" x14ac:dyDescent="0.55000000000000004">
      <c r="A54" s="1" t="s">
        <v>17</v>
      </c>
      <c r="B54" s="1" t="s">
        <v>6</v>
      </c>
      <c r="C54" s="1" t="s">
        <v>23</v>
      </c>
      <c r="D54">
        <v>10438.018741633199</v>
      </c>
      <c r="K54" s="5">
        <v>43263</v>
      </c>
      <c r="L54" s="6">
        <f>$O$3</f>
        <v>16053.54752342704</v>
      </c>
      <c r="M54" s="6">
        <f>$O$4</f>
        <v>16764.658634538155</v>
      </c>
      <c r="N54" s="6">
        <f>$O$5</f>
        <v>17475.769745649264</v>
      </c>
      <c r="O54" s="6">
        <f>$O$6</f>
        <v>18720.214190093706</v>
      </c>
      <c r="P54" s="6" t="e">
        <f>$O$7</f>
        <v>#REF!</v>
      </c>
    </row>
    <row r="55" spans="1:16" x14ac:dyDescent="0.55000000000000004">
      <c r="A55" s="1" t="s">
        <v>17</v>
      </c>
      <c r="B55" s="1" t="s">
        <v>6</v>
      </c>
      <c r="C55" s="1" t="s">
        <v>24</v>
      </c>
      <c r="D55">
        <v>18438.018741633201</v>
      </c>
      <c r="K55" s="5">
        <v>43263</v>
      </c>
      <c r="L55" s="6">
        <f>$N$3</f>
        <v>8053.5475234270389</v>
      </c>
      <c r="M55" s="6">
        <f t="shared" ref="M55:M60" si="9">$N$4</f>
        <v>8764.6586345381529</v>
      </c>
      <c r="N55" s="6">
        <f t="shared" ref="N55:N56" si="10">$N$5</f>
        <v>9475.7697456492642</v>
      </c>
      <c r="O55" s="6">
        <f>$N$6</f>
        <v>10720.214190093708</v>
      </c>
      <c r="P55" s="6" t="e">
        <f>$N$7</f>
        <v>#REF!</v>
      </c>
    </row>
    <row r="56" spans="1:16" x14ac:dyDescent="0.55000000000000004">
      <c r="A56" s="1" t="s">
        <v>17</v>
      </c>
      <c r="B56" s="1" t="s">
        <v>7</v>
      </c>
      <c r="C56" s="1" t="s">
        <v>23</v>
      </c>
      <c r="D56">
        <v>10793.574297188756</v>
      </c>
      <c r="K56" s="5">
        <v>43263.333333333336</v>
      </c>
      <c r="L56" s="6">
        <f>$N$3</f>
        <v>8053.5475234270389</v>
      </c>
      <c r="M56" s="6">
        <f t="shared" si="9"/>
        <v>8764.6586345381529</v>
      </c>
      <c r="N56" s="6">
        <f t="shared" si="10"/>
        <v>9475.7697456492642</v>
      </c>
      <c r="O56" s="6">
        <f>$N$6</f>
        <v>10720.214190093708</v>
      </c>
      <c r="P56" s="6" t="e">
        <f>$N$7</f>
        <v>#REF!</v>
      </c>
    </row>
    <row r="57" spans="1:16" x14ac:dyDescent="0.55000000000000004">
      <c r="A57" s="1" t="s">
        <v>17</v>
      </c>
      <c r="B57" s="1" t="s">
        <v>7</v>
      </c>
      <c r="C57" s="1" t="s">
        <v>24</v>
      </c>
      <c r="D57">
        <v>18793.574297188756</v>
      </c>
      <c r="K57" s="5">
        <v>43263.333333333336</v>
      </c>
      <c r="L57" s="6">
        <f>$O$3</f>
        <v>16053.54752342704</v>
      </c>
      <c r="M57" s="6">
        <f>$O$4</f>
        <v>16764.658634538155</v>
      </c>
      <c r="N57" s="6">
        <f>$O$5</f>
        <v>17475.769745649264</v>
      </c>
      <c r="O57" s="6">
        <f>$O$6</f>
        <v>18720.214190093706</v>
      </c>
      <c r="P57" s="6" t="e">
        <f>$O$7</f>
        <v>#REF!</v>
      </c>
    </row>
    <row r="58" spans="1:16" x14ac:dyDescent="0.55000000000000004">
      <c r="A58" s="1" t="s">
        <v>17</v>
      </c>
      <c r="B58" s="1" t="s">
        <v>8</v>
      </c>
      <c r="C58" s="1" t="s">
        <v>23</v>
      </c>
      <c r="D58">
        <v>10971.352074966533</v>
      </c>
      <c r="K58" s="5">
        <v>43264</v>
      </c>
      <c r="L58" s="6">
        <f>$O$3</f>
        <v>16053.54752342704</v>
      </c>
      <c r="M58" s="6">
        <f>$O$4</f>
        <v>16764.658634538155</v>
      </c>
      <c r="N58" s="6">
        <f>$O$5</f>
        <v>17475.769745649264</v>
      </c>
      <c r="O58" s="6">
        <f>$O$6</f>
        <v>18720.214190093706</v>
      </c>
      <c r="P58" s="6" t="e">
        <f>$O$7</f>
        <v>#REF!</v>
      </c>
    </row>
    <row r="59" spans="1:16" x14ac:dyDescent="0.55000000000000004">
      <c r="A59" s="1" t="s">
        <v>17</v>
      </c>
      <c r="B59" s="1" t="s">
        <v>8</v>
      </c>
      <c r="C59" s="1" t="s">
        <v>24</v>
      </c>
      <c r="D59">
        <v>18971.352074966533</v>
      </c>
      <c r="K59" s="5">
        <v>43264</v>
      </c>
      <c r="L59" s="6">
        <f>$N$3</f>
        <v>8053.5475234270389</v>
      </c>
      <c r="M59" s="6">
        <f t="shared" si="9"/>
        <v>8764.6586345381529</v>
      </c>
      <c r="N59" s="6">
        <f t="shared" ref="N59:N68" si="11">$N$5</f>
        <v>9475.7697456492642</v>
      </c>
      <c r="O59" s="6">
        <f>$N$6</f>
        <v>10720.214190093708</v>
      </c>
      <c r="P59" s="6" t="e">
        <f>$N$7</f>
        <v>#REF!</v>
      </c>
    </row>
    <row r="60" spans="1:16" x14ac:dyDescent="0.55000000000000004">
      <c r="A60" s="1" t="s">
        <v>17</v>
      </c>
      <c r="B60" s="1" t="s">
        <v>9</v>
      </c>
      <c r="C60" s="1" t="s">
        <v>23</v>
      </c>
      <c r="D60">
        <v>11149.12985274431</v>
      </c>
      <c r="K60" s="5">
        <v>43264.333333333336</v>
      </c>
      <c r="L60" s="6">
        <f>$N$3</f>
        <v>8053.5475234270389</v>
      </c>
      <c r="M60" s="6">
        <f t="shared" si="9"/>
        <v>8764.6586345381529</v>
      </c>
      <c r="N60" s="6">
        <f t="shared" si="11"/>
        <v>9475.7697456492642</v>
      </c>
      <c r="O60" s="6">
        <f>$N$6</f>
        <v>10720.214190093708</v>
      </c>
      <c r="P60" s="6" t="e">
        <f>$N$7</f>
        <v>#REF!</v>
      </c>
    </row>
    <row r="61" spans="1:16" x14ac:dyDescent="0.55000000000000004">
      <c r="A61" s="1" t="s">
        <v>17</v>
      </c>
      <c r="B61" s="1" t="s">
        <v>9</v>
      </c>
      <c r="C61" s="1" t="s">
        <v>24</v>
      </c>
      <c r="D61">
        <v>19149.12985274431</v>
      </c>
      <c r="K61" s="5">
        <v>43264.333333333336</v>
      </c>
      <c r="L61" s="6">
        <f>$O$3</f>
        <v>16053.54752342704</v>
      </c>
      <c r="M61" s="6">
        <f>$O$4</f>
        <v>16764.658634538155</v>
      </c>
      <c r="N61" s="6">
        <f t="shared" si="11"/>
        <v>9475.7697456492642</v>
      </c>
      <c r="O61" s="6">
        <f t="shared" ref="O61:O71" si="12">$N$6</f>
        <v>10720.214190093708</v>
      </c>
      <c r="P61" s="6" t="e">
        <f>$O$7</f>
        <v>#REF!</v>
      </c>
    </row>
    <row r="62" spans="1:16" x14ac:dyDescent="0.55000000000000004">
      <c r="A62" s="1" t="s">
        <v>17</v>
      </c>
      <c r="B62" s="1" t="s">
        <v>10</v>
      </c>
      <c r="C62" s="1" t="s">
        <v>23</v>
      </c>
      <c r="D62">
        <v>11326.907630522088</v>
      </c>
      <c r="K62" s="5">
        <v>43265</v>
      </c>
      <c r="L62" s="6">
        <f>$O$3</f>
        <v>16053.54752342704</v>
      </c>
      <c r="M62" s="6">
        <f>$O$4</f>
        <v>16764.658634538155</v>
      </c>
      <c r="N62" s="6">
        <f t="shared" si="11"/>
        <v>9475.7697456492642</v>
      </c>
      <c r="O62" s="6">
        <f t="shared" si="12"/>
        <v>10720.214190093708</v>
      </c>
      <c r="P62" s="6" t="e">
        <f>$O$7</f>
        <v>#REF!</v>
      </c>
    </row>
    <row r="63" spans="1:16" x14ac:dyDescent="0.55000000000000004">
      <c r="A63" s="1" t="s">
        <v>17</v>
      </c>
      <c r="B63" s="1" t="s">
        <v>10</v>
      </c>
      <c r="C63" s="1" t="s">
        <v>24</v>
      </c>
      <c r="D63">
        <v>19326.907630522088</v>
      </c>
      <c r="K63" s="5">
        <v>43265</v>
      </c>
      <c r="L63" s="6">
        <f>$N$3</f>
        <v>8053.5475234270389</v>
      </c>
      <c r="M63" s="6">
        <f t="shared" ref="M63:M64" si="13">$N$4</f>
        <v>8764.6586345381529</v>
      </c>
      <c r="N63" s="6">
        <f t="shared" si="11"/>
        <v>9475.7697456492642</v>
      </c>
      <c r="O63" s="6">
        <f t="shared" si="12"/>
        <v>10720.214190093708</v>
      </c>
      <c r="P63" s="6" t="e">
        <f>$N$7</f>
        <v>#REF!</v>
      </c>
    </row>
    <row r="64" spans="1:16" x14ac:dyDescent="0.55000000000000004">
      <c r="A64" s="1" t="s">
        <v>17</v>
      </c>
      <c r="B64" s="1" t="s">
        <v>11</v>
      </c>
      <c r="C64" s="1" t="s">
        <v>23</v>
      </c>
      <c r="D64">
        <v>11504.685408299865</v>
      </c>
      <c r="K64" s="5">
        <v>43265.333333333336</v>
      </c>
      <c r="L64" s="6">
        <f>$N$3</f>
        <v>8053.5475234270389</v>
      </c>
      <c r="M64" s="6">
        <f t="shared" si="13"/>
        <v>8764.6586345381529</v>
      </c>
      <c r="N64" s="6">
        <f t="shared" si="11"/>
        <v>9475.7697456492642</v>
      </c>
      <c r="O64" s="6">
        <f t="shared" si="12"/>
        <v>10720.214190093708</v>
      </c>
      <c r="P64" s="6" t="e">
        <f>$N$7</f>
        <v>#REF!</v>
      </c>
    </row>
    <row r="65" spans="1:16" x14ac:dyDescent="0.55000000000000004">
      <c r="A65" s="1" t="s">
        <v>17</v>
      </c>
      <c r="B65" s="1" t="s">
        <v>11</v>
      </c>
      <c r="C65" s="1" t="s">
        <v>24</v>
      </c>
      <c r="D65">
        <v>19504.685408299865</v>
      </c>
      <c r="K65" s="5">
        <v>43265.333333333336</v>
      </c>
      <c r="L65" s="6">
        <f>$O$3</f>
        <v>16053.54752342704</v>
      </c>
      <c r="M65" s="6">
        <f>$O$4</f>
        <v>16764.658634538155</v>
      </c>
      <c r="N65" s="6">
        <f t="shared" si="11"/>
        <v>9475.7697456492642</v>
      </c>
      <c r="O65" s="6">
        <f t="shared" si="12"/>
        <v>10720.214190093708</v>
      </c>
      <c r="P65" s="6" t="e">
        <f>$O$7</f>
        <v>#REF!</v>
      </c>
    </row>
    <row r="66" spans="1:16" x14ac:dyDescent="0.55000000000000004">
      <c r="A66" s="1" t="s">
        <v>17</v>
      </c>
      <c r="B66" s="1" t="s">
        <v>12</v>
      </c>
      <c r="C66" s="1" t="s">
        <v>23</v>
      </c>
      <c r="D66">
        <v>11860.240963855422</v>
      </c>
      <c r="K66" s="5">
        <v>43266</v>
      </c>
      <c r="L66" s="6">
        <f>$O$3</f>
        <v>16053.54752342704</v>
      </c>
      <c r="M66" s="6">
        <f>$O$4</f>
        <v>16764.658634538155</v>
      </c>
      <c r="N66" s="6">
        <f t="shared" si="11"/>
        <v>9475.7697456492642</v>
      </c>
      <c r="O66" s="6">
        <f t="shared" si="12"/>
        <v>10720.214190093708</v>
      </c>
      <c r="P66" s="6" t="e">
        <f>$O$7</f>
        <v>#REF!</v>
      </c>
    </row>
    <row r="67" spans="1:16" x14ac:dyDescent="0.55000000000000004">
      <c r="A67" s="1" t="s">
        <v>17</v>
      </c>
      <c r="B67" s="1" t="s">
        <v>12</v>
      </c>
      <c r="C67" s="1" t="s">
        <v>24</v>
      </c>
      <c r="D67">
        <v>19860.24096385542</v>
      </c>
      <c r="K67" s="5">
        <v>43266</v>
      </c>
      <c r="L67" s="6">
        <f>$N$3</f>
        <v>8053.5475234270389</v>
      </c>
      <c r="M67" s="6">
        <f t="shared" ref="M67:M68" si="14">$N$4</f>
        <v>8764.6586345381529</v>
      </c>
      <c r="N67" s="6">
        <f t="shared" si="11"/>
        <v>9475.7697456492642</v>
      </c>
      <c r="O67" s="6">
        <f>$N$6</f>
        <v>10720.214190093708</v>
      </c>
      <c r="P67" s="6" t="e">
        <f>$N$7</f>
        <v>#REF!</v>
      </c>
    </row>
    <row r="68" spans="1:16" x14ac:dyDescent="0.55000000000000004">
      <c r="A68" s="1" t="s">
        <v>17</v>
      </c>
      <c r="B68" s="1" t="s">
        <v>13</v>
      </c>
      <c r="C68" s="1" t="s">
        <v>23</v>
      </c>
      <c r="D68">
        <v>12393.574297188756</v>
      </c>
      <c r="K68" s="5">
        <v>43266.333333333336</v>
      </c>
      <c r="L68" s="6">
        <f>$N$3</f>
        <v>8053.5475234270389</v>
      </c>
      <c r="M68" s="6">
        <f t="shared" si="14"/>
        <v>8764.6586345381529</v>
      </c>
      <c r="N68" s="6">
        <f t="shared" si="11"/>
        <v>9475.7697456492642</v>
      </c>
      <c r="O68" s="6">
        <f>$N$6</f>
        <v>10720.214190093708</v>
      </c>
      <c r="P68" s="6" t="e">
        <f>$N$7</f>
        <v>#REF!</v>
      </c>
    </row>
    <row r="69" spans="1:16" x14ac:dyDescent="0.55000000000000004">
      <c r="A69" s="1" t="s">
        <v>17</v>
      </c>
      <c r="B69" s="1" t="s">
        <v>13</v>
      </c>
      <c r="C69" s="1" t="s">
        <v>24</v>
      </c>
      <c r="D69">
        <v>20393.574297188756</v>
      </c>
      <c r="K69" s="5">
        <v>43266.333333333336</v>
      </c>
      <c r="L69" s="6">
        <f>$O$3</f>
        <v>16053.54752342704</v>
      </c>
      <c r="M69" s="6">
        <f>$O$4</f>
        <v>16764.658634538155</v>
      </c>
      <c r="N69" s="6">
        <f>$O$5</f>
        <v>17475.769745649264</v>
      </c>
      <c r="O69" s="6">
        <f>$O$6</f>
        <v>18720.214190093706</v>
      </c>
      <c r="P69" s="6" t="e">
        <f>$O$7</f>
        <v>#REF!</v>
      </c>
    </row>
    <row r="70" spans="1:16" x14ac:dyDescent="0.55000000000000004">
      <c r="A70" s="1" t="s">
        <v>17</v>
      </c>
      <c r="B70" s="1" t="s">
        <v>14</v>
      </c>
      <c r="C70" s="1" t="s">
        <v>23</v>
      </c>
      <c r="D70">
        <v>13282.463186077639</v>
      </c>
      <c r="K70" s="5">
        <v>43267</v>
      </c>
      <c r="L70" s="6">
        <f>$O$3</f>
        <v>16053.54752342704</v>
      </c>
      <c r="M70" s="6">
        <f>$O$4</f>
        <v>16764.658634538155</v>
      </c>
      <c r="N70" s="6">
        <f>$O$5</f>
        <v>17475.769745649264</v>
      </c>
      <c r="O70" s="6">
        <f>$O$6</f>
        <v>18720.214190093706</v>
      </c>
      <c r="P70" s="6" t="e">
        <f>$O$7</f>
        <v>#REF!</v>
      </c>
    </row>
    <row r="71" spans="1:16" x14ac:dyDescent="0.55000000000000004">
      <c r="A71" s="1" t="s">
        <v>17</v>
      </c>
      <c r="B71" s="1" t="s">
        <v>14</v>
      </c>
      <c r="C71" s="1" t="s">
        <v>24</v>
      </c>
      <c r="D71">
        <v>21282.463186077639</v>
      </c>
      <c r="K71" s="5">
        <v>43267</v>
      </c>
      <c r="L71" s="6">
        <f>$N$3</f>
        <v>8053.5475234270389</v>
      </c>
      <c r="M71" s="6">
        <f t="shared" ref="M71:M72" si="15">$N$4</f>
        <v>8764.6586345381529</v>
      </c>
      <c r="N71" s="6">
        <f t="shared" ref="N71:N72" si="16">$N$5</f>
        <v>9475.7697456492642</v>
      </c>
      <c r="O71" s="6">
        <f t="shared" si="12"/>
        <v>10720.214190093708</v>
      </c>
      <c r="P71" s="6" t="e">
        <f>$N$7</f>
        <v>#REF!</v>
      </c>
    </row>
    <row r="72" spans="1:16" x14ac:dyDescent="0.55000000000000004">
      <c r="A72" s="1" t="s">
        <v>17</v>
      </c>
      <c r="B72" s="1" t="s">
        <v>15</v>
      </c>
      <c r="C72" s="1" t="s">
        <v>23</v>
      </c>
      <c r="D72">
        <v>14171.352074966533</v>
      </c>
      <c r="K72" s="5">
        <v>43267.333333333336</v>
      </c>
      <c r="L72" s="6">
        <f>$N$3</f>
        <v>8053.5475234270389</v>
      </c>
      <c r="M72" s="6">
        <f t="shared" si="15"/>
        <v>8764.6586345381529</v>
      </c>
      <c r="N72" s="6">
        <f t="shared" si="16"/>
        <v>9475.7697456492642</v>
      </c>
      <c r="O72" s="6">
        <f>$N$6</f>
        <v>10720.214190093708</v>
      </c>
      <c r="P72" s="6" t="e">
        <f>$N$7</f>
        <v>#REF!</v>
      </c>
    </row>
    <row r="73" spans="1:16" x14ac:dyDescent="0.55000000000000004">
      <c r="A73" s="1" t="s">
        <v>17</v>
      </c>
      <c r="B73" s="1" t="s">
        <v>15</v>
      </c>
      <c r="C73" s="1" t="s">
        <v>24</v>
      </c>
      <c r="D73">
        <v>22171.352074966533</v>
      </c>
      <c r="K73" s="5">
        <v>43267.333333333336</v>
      </c>
      <c r="L73" s="6">
        <f>$O$3</f>
        <v>16053.54752342704</v>
      </c>
      <c r="M73" s="6">
        <f>$O$4</f>
        <v>16764.658634538155</v>
      </c>
      <c r="N73" s="6">
        <f>$O$5</f>
        <v>17475.769745649264</v>
      </c>
      <c r="O73" s="6">
        <f>$O$6</f>
        <v>18720.214190093706</v>
      </c>
      <c r="P73" s="6" t="e">
        <f>$O$7</f>
        <v>#REF!</v>
      </c>
    </row>
    <row r="74" spans="1:16" x14ac:dyDescent="0.55000000000000004">
      <c r="A74" s="1" t="s">
        <v>17</v>
      </c>
      <c r="B74" s="1" t="s">
        <v>21</v>
      </c>
      <c r="C74" s="1" t="s">
        <v>23</v>
      </c>
      <c r="D74" t="s">
        <v>27</v>
      </c>
      <c r="K74" s="5">
        <v>43268</v>
      </c>
      <c r="L74" s="6">
        <f>$O$3</f>
        <v>16053.54752342704</v>
      </c>
      <c r="M74" s="6">
        <f>$O$4</f>
        <v>16764.658634538155</v>
      </c>
      <c r="N74" s="6">
        <f>$O$5</f>
        <v>17475.769745649264</v>
      </c>
      <c r="O74" s="6">
        <f>$O$6</f>
        <v>18720.214190093706</v>
      </c>
      <c r="P74" s="6" t="e">
        <f>$O$7</f>
        <v>#REF!</v>
      </c>
    </row>
    <row r="75" spans="1:16" x14ac:dyDescent="0.55000000000000004">
      <c r="A75" s="1" t="s">
        <v>17</v>
      </c>
      <c r="B75" s="1" t="s">
        <v>21</v>
      </c>
      <c r="C75" s="1" t="s">
        <v>24</v>
      </c>
      <c r="D75" t="s">
        <v>27</v>
      </c>
      <c r="K75" s="5">
        <v>43268</v>
      </c>
      <c r="L75" s="6">
        <f>$N$3</f>
        <v>8053.5475234270389</v>
      </c>
      <c r="M75" s="6">
        <f t="shared" ref="M75:M76" si="17">$N$4</f>
        <v>8764.6586345381529</v>
      </c>
      <c r="N75" s="6">
        <f t="shared" ref="N75:N76" si="18">$N$5</f>
        <v>9475.7697456492642</v>
      </c>
      <c r="O75" s="6">
        <f>$N$6</f>
        <v>10720.214190093708</v>
      </c>
      <c r="P75" s="6" t="e">
        <f>$N$7</f>
        <v>#REF!</v>
      </c>
    </row>
    <row r="76" spans="1:16" x14ac:dyDescent="0.55000000000000004">
      <c r="A76" s="1" t="s">
        <v>18</v>
      </c>
      <c r="B76" s="1" t="s">
        <v>5</v>
      </c>
      <c r="C76" s="1" t="s">
        <v>23</v>
      </c>
      <c r="D76">
        <v>11400.26773761713</v>
      </c>
      <c r="K76" s="5">
        <v>43268.333333333336</v>
      </c>
      <c r="L76" s="6">
        <f>$N$3</f>
        <v>8053.5475234270389</v>
      </c>
      <c r="M76" s="6">
        <f t="shared" si="17"/>
        <v>8764.6586345381529</v>
      </c>
      <c r="N76" s="6">
        <f t="shared" si="18"/>
        <v>9475.7697456492642</v>
      </c>
      <c r="O76" s="6">
        <f>$N$6</f>
        <v>10720.214190093708</v>
      </c>
      <c r="P76" s="6" t="e">
        <f>$N$7</f>
        <v>#REF!</v>
      </c>
    </row>
    <row r="77" spans="1:16" x14ac:dyDescent="0.55000000000000004">
      <c r="A77" s="1" t="s">
        <v>18</v>
      </c>
      <c r="B77" s="1" t="s">
        <v>5</v>
      </c>
      <c r="C77" s="1" t="s">
        <v>24</v>
      </c>
      <c r="D77">
        <v>19400.267737617134</v>
      </c>
      <c r="K77" s="5">
        <v>43268.333333333336</v>
      </c>
      <c r="L77" s="6">
        <f>$O$3</f>
        <v>16053.54752342704</v>
      </c>
      <c r="M77" s="6">
        <f>$O$4</f>
        <v>16764.658634538155</v>
      </c>
      <c r="N77" s="6">
        <f>$O$5</f>
        <v>17475.769745649264</v>
      </c>
      <c r="O77" s="6">
        <f>$O$6</f>
        <v>18720.214190093706</v>
      </c>
      <c r="P77" s="6" t="e">
        <f>$O$7</f>
        <v>#REF!</v>
      </c>
    </row>
    <row r="78" spans="1:16" x14ac:dyDescent="0.55000000000000004">
      <c r="A78" s="1" t="s">
        <v>18</v>
      </c>
      <c r="B78" s="1" t="s">
        <v>6</v>
      </c>
      <c r="C78" s="1" t="s">
        <v>23</v>
      </c>
      <c r="D78">
        <v>12111.378848728245</v>
      </c>
      <c r="K78" s="5">
        <v>43269</v>
      </c>
      <c r="L78" s="6">
        <f>$O$3</f>
        <v>16053.54752342704</v>
      </c>
      <c r="M78" s="6">
        <f>$O$4</f>
        <v>16764.658634538155</v>
      </c>
      <c r="N78" s="6">
        <f>$O$5</f>
        <v>17475.769745649264</v>
      </c>
      <c r="O78" s="6">
        <f>$O$6</f>
        <v>18720.214190093706</v>
      </c>
      <c r="P78" s="6" t="e">
        <f>$O$7</f>
        <v>#REF!</v>
      </c>
    </row>
    <row r="79" spans="1:16" x14ac:dyDescent="0.55000000000000004">
      <c r="A79" s="1" t="s">
        <v>18</v>
      </c>
      <c r="B79" s="1" t="s">
        <v>6</v>
      </c>
      <c r="C79" s="1" t="s">
        <v>24</v>
      </c>
      <c r="D79">
        <v>20111.378848728247</v>
      </c>
      <c r="K79" s="5">
        <v>43269</v>
      </c>
      <c r="L79" s="6">
        <f>$N$3</f>
        <v>8053.5475234270389</v>
      </c>
      <c r="M79" s="6">
        <f t="shared" ref="M79:M80" si="19">$N$4</f>
        <v>8764.6586345381529</v>
      </c>
      <c r="N79" s="6">
        <f t="shared" ref="N79:N80" si="20">$N$5</f>
        <v>9475.7697456492642</v>
      </c>
      <c r="O79" s="6">
        <f>$N$6</f>
        <v>10720.214190093708</v>
      </c>
      <c r="P79" s="6" t="e">
        <f>$N$7</f>
        <v>#REF!</v>
      </c>
    </row>
    <row r="80" spans="1:16" x14ac:dyDescent="0.55000000000000004">
      <c r="A80" s="1" t="s">
        <v>18</v>
      </c>
      <c r="B80" s="1" t="s">
        <v>7</v>
      </c>
      <c r="C80" s="1" t="s">
        <v>23</v>
      </c>
      <c r="D80">
        <v>12466.934404283802</v>
      </c>
      <c r="K80" s="5">
        <v>43269.333333333336</v>
      </c>
      <c r="L80" s="6">
        <f>$N$3</f>
        <v>8053.5475234270389</v>
      </c>
      <c r="M80" s="6">
        <f t="shared" si="19"/>
        <v>8764.6586345381529</v>
      </c>
      <c r="N80" s="6">
        <f t="shared" si="20"/>
        <v>9475.7697456492642</v>
      </c>
      <c r="O80" s="6">
        <f>$N$6</f>
        <v>10720.214190093708</v>
      </c>
      <c r="P80" s="6" t="e">
        <f>$N$7</f>
        <v>#REF!</v>
      </c>
    </row>
    <row r="81" spans="1:16" x14ac:dyDescent="0.55000000000000004">
      <c r="A81" s="1" t="s">
        <v>18</v>
      </c>
      <c r="B81" s="1" t="s">
        <v>7</v>
      </c>
      <c r="C81" s="1" t="s">
        <v>24</v>
      </c>
      <c r="D81">
        <v>20466.934404283802</v>
      </c>
      <c r="K81" s="5">
        <v>43269.333333333336</v>
      </c>
      <c r="L81" s="6">
        <f>$O$3</f>
        <v>16053.54752342704</v>
      </c>
      <c r="M81" s="6">
        <f>$O$4</f>
        <v>16764.658634538155</v>
      </c>
      <c r="N81" s="6">
        <f>$O$5</f>
        <v>17475.769745649264</v>
      </c>
      <c r="O81" s="6">
        <f>$O$6</f>
        <v>18720.214190093706</v>
      </c>
      <c r="P81" s="6" t="e">
        <f>$O$7</f>
        <v>#REF!</v>
      </c>
    </row>
    <row r="82" spans="1:16" x14ac:dyDescent="0.55000000000000004">
      <c r="A82" s="1" t="s">
        <v>18</v>
      </c>
      <c r="B82" s="1" t="s">
        <v>8</v>
      </c>
      <c r="C82" s="1" t="s">
        <v>23</v>
      </c>
      <c r="D82">
        <v>12644.712182061579</v>
      </c>
      <c r="K82" s="5">
        <v>43270</v>
      </c>
      <c r="L82" s="6">
        <f>$O$3</f>
        <v>16053.54752342704</v>
      </c>
      <c r="M82" s="6">
        <f>$O$4</f>
        <v>16764.658634538155</v>
      </c>
      <c r="N82" s="6">
        <f>$O$5</f>
        <v>17475.769745649264</v>
      </c>
      <c r="O82" s="6">
        <f>$O$6</f>
        <v>18720.214190093706</v>
      </c>
      <c r="P82" s="6" t="e">
        <f>$O$7</f>
        <v>#REF!</v>
      </c>
    </row>
    <row r="83" spans="1:16" x14ac:dyDescent="0.55000000000000004">
      <c r="A83" s="1" t="s">
        <v>18</v>
      </c>
      <c r="B83" s="1" t="s">
        <v>8</v>
      </c>
      <c r="C83" s="1" t="s">
        <v>24</v>
      </c>
      <c r="D83">
        <v>20644.712182061579</v>
      </c>
      <c r="K83" s="5">
        <v>43270</v>
      </c>
      <c r="L83" s="6">
        <f>$N$3</f>
        <v>8053.5475234270389</v>
      </c>
      <c r="M83" s="6">
        <f t="shared" ref="M83:M84" si="21">$N$4</f>
        <v>8764.6586345381529</v>
      </c>
      <c r="N83" s="6">
        <f t="shared" ref="N83:N84" si="22">$N$5</f>
        <v>9475.7697456492642</v>
      </c>
      <c r="O83" s="6">
        <f>$N$6</f>
        <v>10720.214190093708</v>
      </c>
      <c r="P83" s="6" t="e">
        <f>$N$7</f>
        <v>#REF!</v>
      </c>
    </row>
    <row r="84" spans="1:16" x14ac:dyDescent="0.55000000000000004">
      <c r="A84" s="1" t="s">
        <v>18</v>
      </c>
      <c r="B84" s="1" t="s">
        <v>9</v>
      </c>
      <c r="C84" s="1" t="s">
        <v>23</v>
      </c>
      <c r="D84">
        <v>12822.489959839357</v>
      </c>
      <c r="K84" s="5">
        <v>43270.333333333336</v>
      </c>
      <c r="L84" s="6">
        <f>$N$3</f>
        <v>8053.5475234270389</v>
      </c>
      <c r="M84" s="6">
        <f t="shared" si="21"/>
        <v>8764.6586345381529</v>
      </c>
      <c r="N84" s="6">
        <f t="shared" si="22"/>
        <v>9475.7697456492642</v>
      </c>
      <c r="O84" s="6">
        <f>$N$6</f>
        <v>10720.214190093708</v>
      </c>
      <c r="P84" s="6" t="e">
        <f>$N$7</f>
        <v>#REF!</v>
      </c>
    </row>
    <row r="85" spans="1:16" x14ac:dyDescent="0.55000000000000004">
      <c r="A85" s="1" t="s">
        <v>18</v>
      </c>
      <c r="B85" s="1" t="s">
        <v>9</v>
      </c>
      <c r="C85" s="1" t="s">
        <v>24</v>
      </c>
      <c r="D85">
        <v>20822.489959839357</v>
      </c>
      <c r="K85" s="5">
        <v>43270.333333333336</v>
      </c>
      <c r="L85" s="6">
        <f>$O$3</f>
        <v>16053.54752342704</v>
      </c>
      <c r="M85" s="6">
        <f>$O$4</f>
        <v>16764.658634538155</v>
      </c>
      <c r="N85" s="6">
        <f>$O$5</f>
        <v>17475.769745649264</v>
      </c>
      <c r="O85" s="6">
        <f>$O$6</f>
        <v>18720.214190093706</v>
      </c>
      <c r="P85" s="6" t="e">
        <f>$O$7</f>
        <v>#REF!</v>
      </c>
    </row>
    <row r="86" spans="1:16" x14ac:dyDescent="0.55000000000000004">
      <c r="A86" s="1" t="s">
        <v>18</v>
      </c>
      <c r="B86" s="1" t="s">
        <v>10</v>
      </c>
      <c r="C86" s="1" t="s">
        <v>23</v>
      </c>
      <c r="D86">
        <v>13000.267737617136</v>
      </c>
      <c r="K86" s="5">
        <v>43271</v>
      </c>
      <c r="L86" s="6">
        <f>$O$3</f>
        <v>16053.54752342704</v>
      </c>
      <c r="M86" s="6">
        <f>$O$4</f>
        <v>16764.658634538155</v>
      </c>
      <c r="N86" s="6">
        <f>$O$5</f>
        <v>17475.769745649264</v>
      </c>
      <c r="O86" s="6">
        <f>$O$6</f>
        <v>18720.214190093706</v>
      </c>
      <c r="P86" s="6" t="e">
        <f>$O$7</f>
        <v>#REF!</v>
      </c>
    </row>
    <row r="87" spans="1:16" x14ac:dyDescent="0.55000000000000004">
      <c r="A87" s="1" t="s">
        <v>18</v>
      </c>
      <c r="B87" s="1" t="s">
        <v>10</v>
      </c>
      <c r="C87" s="1" t="s">
        <v>24</v>
      </c>
      <c r="D87">
        <v>21000.267737617134</v>
      </c>
      <c r="K87" s="5">
        <v>43271</v>
      </c>
      <c r="L87" s="6">
        <f>$N$3</f>
        <v>8053.5475234270389</v>
      </c>
      <c r="M87" s="6">
        <f t="shared" ref="M87:M96" si="23">$N$4</f>
        <v>8764.6586345381529</v>
      </c>
      <c r="N87" s="6">
        <f t="shared" ref="N87:N96" si="24">$N$5</f>
        <v>9475.7697456492642</v>
      </c>
      <c r="O87" s="6">
        <f>$N$6</f>
        <v>10720.214190093708</v>
      </c>
      <c r="P87" s="6" t="e">
        <f>$N$7</f>
        <v>#REF!</v>
      </c>
    </row>
    <row r="88" spans="1:16" x14ac:dyDescent="0.55000000000000004">
      <c r="A88" s="1" t="s">
        <v>18</v>
      </c>
      <c r="B88" s="1" t="s">
        <v>11</v>
      </c>
      <c r="C88" s="1" t="s">
        <v>23</v>
      </c>
      <c r="D88">
        <v>13178.045515394913</v>
      </c>
      <c r="K88" s="5">
        <v>43271.333333333336</v>
      </c>
      <c r="L88" s="6">
        <f>$N$3</f>
        <v>8053.5475234270389</v>
      </c>
      <c r="M88" s="6">
        <f t="shared" si="23"/>
        <v>8764.6586345381529</v>
      </c>
      <c r="N88" s="6">
        <f t="shared" si="24"/>
        <v>9475.7697456492642</v>
      </c>
      <c r="O88" s="6">
        <f>$N$6</f>
        <v>10720.214190093708</v>
      </c>
      <c r="P88" s="6" t="e">
        <f>$N$7</f>
        <v>#REF!</v>
      </c>
    </row>
    <row r="89" spans="1:16" x14ac:dyDescent="0.55000000000000004">
      <c r="A89" s="1" t="s">
        <v>18</v>
      </c>
      <c r="B89" s="1" t="s">
        <v>11</v>
      </c>
      <c r="C89" s="1" t="s">
        <v>24</v>
      </c>
      <c r="D89">
        <v>21178.045515394915</v>
      </c>
      <c r="K89" s="5">
        <v>43271.333333333336</v>
      </c>
      <c r="L89" s="6">
        <f>$O$3</f>
        <v>16053.54752342704</v>
      </c>
      <c r="M89" s="6">
        <f t="shared" si="23"/>
        <v>8764.6586345381529</v>
      </c>
      <c r="N89" s="6">
        <f t="shared" si="24"/>
        <v>9475.7697456492642</v>
      </c>
      <c r="O89" s="6">
        <f t="shared" ref="O89:O130" si="25">$N$6</f>
        <v>10720.214190093708</v>
      </c>
      <c r="P89" s="6" t="e">
        <f>$O$7</f>
        <v>#REF!</v>
      </c>
    </row>
    <row r="90" spans="1:16" x14ac:dyDescent="0.55000000000000004">
      <c r="A90" s="1" t="s">
        <v>18</v>
      </c>
      <c r="B90" s="1" t="s">
        <v>12</v>
      </c>
      <c r="C90" s="1" t="s">
        <v>23</v>
      </c>
      <c r="D90">
        <v>13533.60107095047</v>
      </c>
      <c r="K90" s="5">
        <v>43272</v>
      </c>
      <c r="L90" s="6">
        <f>$O$3</f>
        <v>16053.54752342704</v>
      </c>
      <c r="M90" s="6">
        <f t="shared" si="23"/>
        <v>8764.6586345381529</v>
      </c>
      <c r="N90" s="6">
        <f t="shared" si="24"/>
        <v>9475.7697456492642</v>
      </c>
      <c r="O90" s="6">
        <f t="shared" si="25"/>
        <v>10720.214190093708</v>
      </c>
      <c r="P90" s="6" t="e">
        <f>$O$7</f>
        <v>#REF!</v>
      </c>
    </row>
    <row r="91" spans="1:16" x14ac:dyDescent="0.55000000000000004">
      <c r="A91" s="1" t="s">
        <v>18</v>
      </c>
      <c r="B91" s="1" t="s">
        <v>12</v>
      </c>
      <c r="C91" s="1" t="s">
        <v>24</v>
      </c>
      <c r="D91">
        <v>21533.601070950466</v>
      </c>
      <c r="K91" s="5">
        <v>43272</v>
      </c>
      <c r="L91" s="6">
        <f>$N$3</f>
        <v>8053.5475234270389</v>
      </c>
      <c r="M91" s="6">
        <f t="shared" si="23"/>
        <v>8764.6586345381529</v>
      </c>
      <c r="N91" s="6">
        <f t="shared" si="24"/>
        <v>9475.7697456492642</v>
      </c>
      <c r="O91" s="6">
        <f t="shared" si="25"/>
        <v>10720.214190093708</v>
      </c>
      <c r="P91" s="6" t="e">
        <f>$N$7</f>
        <v>#REF!</v>
      </c>
    </row>
    <row r="92" spans="1:16" x14ac:dyDescent="0.55000000000000004">
      <c r="A92" s="1" t="s">
        <v>18</v>
      </c>
      <c r="B92" s="1" t="s">
        <v>13</v>
      </c>
      <c r="C92" s="1" t="s">
        <v>23</v>
      </c>
      <c r="D92">
        <v>14066.934404283802</v>
      </c>
      <c r="K92" s="5">
        <v>43272.333333333336</v>
      </c>
      <c r="L92" s="6">
        <f>$N$3</f>
        <v>8053.5475234270389</v>
      </c>
      <c r="M92" s="6">
        <f t="shared" si="23"/>
        <v>8764.6586345381529</v>
      </c>
      <c r="N92" s="6">
        <f t="shared" si="24"/>
        <v>9475.7697456492642</v>
      </c>
      <c r="O92" s="6">
        <f t="shared" si="25"/>
        <v>10720.214190093708</v>
      </c>
      <c r="P92" s="6" t="e">
        <f>$N$7</f>
        <v>#REF!</v>
      </c>
    </row>
    <row r="93" spans="1:16" x14ac:dyDescent="0.55000000000000004">
      <c r="A93" s="1" t="s">
        <v>18</v>
      </c>
      <c r="B93" s="1" t="s">
        <v>13</v>
      </c>
      <c r="C93" s="1" t="s">
        <v>24</v>
      </c>
      <c r="D93">
        <v>22066.934404283802</v>
      </c>
      <c r="K93" s="5">
        <v>43272.333333333336</v>
      </c>
      <c r="L93" s="6">
        <f>$O$3</f>
        <v>16053.54752342704</v>
      </c>
      <c r="M93" s="6">
        <f t="shared" si="23"/>
        <v>8764.6586345381529</v>
      </c>
      <c r="N93" s="6">
        <f t="shared" si="24"/>
        <v>9475.7697456492642</v>
      </c>
      <c r="O93" s="6">
        <f t="shared" si="25"/>
        <v>10720.214190093708</v>
      </c>
      <c r="P93" s="6" t="e">
        <f>$O$7</f>
        <v>#REF!</v>
      </c>
    </row>
    <row r="94" spans="1:16" x14ac:dyDescent="0.55000000000000004">
      <c r="A94" s="1" t="s">
        <v>18</v>
      </c>
      <c r="B94" s="1" t="s">
        <v>14</v>
      </c>
      <c r="C94" s="1" t="s">
        <v>23</v>
      </c>
      <c r="D94">
        <v>14955.823293172685</v>
      </c>
      <c r="K94" s="5">
        <v>43273</v>
      </c>
      <c r="L94" s="6">
        <f>$O$3</f>
        <v>16053.54752342704</v>
      </c>
      <c r="M94" s="6">
        <f t="shared" si="23"/>
        <v>8764.6586345381529</v>
      </c>
      <c r="N94" s="6">
        <f t="shared" si="24"/>
        <v>9475.7697456492642</v>
      </c>
      <c r="O94" s="6">
        <f t="shared" si="25"/>
        <v>10720.214190093708</v>
      </c>
      <c r="P94" s="6" t="e">
        <f>$O$7</f>
        <v>#REF!</v>
      </c>
    </row>
    <row r="95" spans="1:16" x14ac:dyDescent="0.55000000000000004">
      <c r="A95" s="1" t="s">
        <v>18</v>
      </c>
      <c r="B95" s="1" t="s">
        <v>14</v>
      </c>
      <c r="C95" s="1" t="s">
        <v>24</v>
      </c>
      <c r="D95">
        <v>22955.823293172685</v>
      </c>
      <c r="K95" s="5">
        <v>43273</v>
      </c>
      <c r="L95" s="6">
        <f>$N$3</f>
        <v>8053.5475234270389</v>
      </c>
      <c r="M95" s="6">
        <f t="shared" si="23"/>
        <v>8764.6586345381529</v>
      </c>
      <c r="N95" s="6">
        <f t="shared" si="24"/>
        <v>9475.7697456492642</v>
      </c>
      <c r="O95" s="6">
        <f t="shared" si="25"/>
        <v>10720.214190093708</v>
      </c>
      <c r="P95" s="6" t="e">
        <f>$N$7</f>
        <v>#REF!</v>
      </c>
    </row>
    <row r="96" spans="1:16" x14ac:dyDescent="0.55000000000000004">
      <c r="A96" s="1" t="s">
        <v>18</v>
      </c>
      <c r="B96" s="1" t="s">
        <v>15</v>
      </c>
      <c r="C96" s="1" t="s">
        <v>23</v>
      </c>
      <c r="D96">
        <v>15844.712182061579</v>
      </c>
      <c r="K96" s="5">
        <v>43273.333333333336</v>
      </c>
      <c r="L96" s="6">
        <f>$N$3</f>
        <v>8053.5475234270389</v>
      </c>
      <c r="M96" s="6">
        <f t="shared" si="23"/>
        <v>8764.6586345381529</v>
      </c>
      <c r="N96" s="6">
        <f t="shared" si="24"/>
        <v>9475.7697456492642</v>
      </c>
      <c r="O96" s="6">
        <f t="shared" si="25"/>
        <v>10720.214190093708</v>
      </c>
      <c r="P96" s="6" t="e">
        <f>$N$7</f>
        <v>#REF!</v>
      </c>
    </row>
    <row r="97" spans="1:16" x14ac:dyDescent="0.55000000000000004">
      <c r="A97" s="1" t="s">
        <v>18</v>
      </c>
      <c r="B97" s="1" t="s">
        <v>15</v>
      </c>
      <c r="C97" s="1" t="s">
        <v>24</v>
      </c>
      <c r="D97">
        <v>23844.712182061579</v>
      </c>
      <c r="K97" s="5">
        <v>43273.333333333336</v>
      </c>
      <c r="L97" s="6">
        <f>$O$3</f>
        <v>16053.54752342704</v>
      </c>
      <c r="M97" s="6">
        <f>$O$4</f>
        <v>16764.658634538155</v>
      </c>
      <c r="N97" s="6">
        <f>$O$5</f>
        <v>17475.769745649264</v>
      </c>
      <c r="O97" s="6">
        <f t="shared" si="25"/>
        <v>10720.214190093708</v>
      </c>
      <c r="P97" s="6" t="e">
        <f>$O$7</f>
        <v>#REF!</v>
      </c>
    </row>
    <row r="98" spans="1:16" x14ac:dyDescent="0.55000000000000004">
      <c r="A98" s="1" t="s">
        <v>18</v>
      </c>
      <c r="B98" s="1" t="s">
        <v>21</v>
      </c>
      <c r="C98" s="1" t="s">
        <v>23</v>
      </c>
      <c r="D98" t="s">
        <v>27</v>
      </c>
      <c r="K98" s="5">
        <v>43274</v>
      </c>
      <c r="L98" s="6">
        <f>$O$3</f>
        <v>16053.54752342704</v>
      </c>
      <c r="M98" s="6">
        <f>$O$4</f>
        <v>16764.658634538155</v>
      </c>
      <c r="N98" s="6">
        <f>$O$5</f>
        <v>17475.769745649264</v>
      </c>
      <c r="O98" s="6">
        <f t="shared" si="25"/>
        <v>10720.214190093708</v>
      </c>
      <c r="P98" s="6" t="e">
        <f>$O$7</f>
        <v>#REF!</v>
      </c>
    </row>
    <row r="99" spans="1:16" x14ac:dyDescent="0.55000000000000004">
      <c r="A99" s="1" t="s">
        <v>18</v>
      </c>
      <c r="B99" s="1" t="s">
        <v>21</v>
      </c>
      <c r="C99" s="1" t="s">
        <v>24</v>
      </c>
      <c r="D99" t="s">
        <v>27</v>
      </c>
      <c r="K99" s="5">
        <v>43274</v>
      </c>
      <c r="L99" s="6">
        <f>$N$3</f>
        <v>8053.5475234270389</v>
      </c>
      <c r="M99" s="6">
        <f t="shared" ref="M99:M100" si="26">$N$4</f>
        <v>8764.6586345381529</v>
      </c>
      <c r="N99" s="6">
        <f t="shared" ref="N99:N100" si="27">$N$5</f>
        <v>9475.7697456492642</v>
      </c>
      <c r="O99" s="6">
        <f t="shared" si="25"/>
        <v>10720.214190093708</v>
      </c>
      <c r="P99" s="6" t="e">
        <f>$N$7</f>
        <v>#REF!</v>
      </c>
    </row>
    <row r="100" spans="1:16" x14ac:dyDescent="0.55000000000000004">
      <c r="A100" s="1" t="s">
        <v>19</v>
      </c>
      <c r="B100" s="1" t="s">
        <v>5</v>
      </c>
      <c r="C100" s="1" t="s">
        <v>23</v>
      </c>
      <c r="D100">
        <v>13073.62784471218</v>
      </c>
      <c r="K100" s="5">
        <v>43274.333333333336</v>
      </c>
      <c r="L100" s="6">
        <f>$N$3</f>
        <v>8053.5475234270389</v>
      </c>
      <c r="M100" s="6">
        <f t="shared" si="26"/>
        <v>8764.6586345381529</v>
      </c>
      <c r="N100" s="6">
        <f t="shared" si="27"/>
        <v>9475.7697456492642</v>
      </c>
      <c r="O100" s="6">
        <f t="shared" si="25"/>
        <v>10720.214190093708</v>
      </c>
      <c r="P100" s="6" t="e">
        <f>$N$7</f>
        <v>#REF!</v>
      </c>
    </row>
    <row r="101" spans="1:16" x14ac:dyDescent="0.55000000000000004">
      <c r="A101" s="1" t="s">
        <v>19</v>
      </c>
      <c r="B101" s="1" t="s">
        <v>5</v>
      </c>
      <c r="C101" s="1" t="s">
        <v>24</v>
      </c>
      <c r="D101">
        <v>21073.62784471218</v>
      </c>
      <c r="K101" s="5">
        <v>43274.333333333336</v>
      </c>
      <c r="L101" s="6">
        <f>$O$3</f>
        <v>16053.54752342704</v>
      </c>
      <c r="M101" s="6">
        <f>$O$4</f>
        <v>16764.658634538155</v>
      </c>
      <c r="N101" s="6">
        <f>$O$5</f>
        <v>17475.769745649264</v>
      </c>
      <c r="O101" s="6">
        <f t="shared" si="25"/>
        <v>10720.214190093708</v>
      </c>
      <c r="P101" s="6" t="e">
        <f>$O$7</f>
        <v>#REF!</v>
      </c>
    </row>
    <row r="102" spans="1:16" x14ac:dyDescent="0.55000000000000004">
      <c r="A102" s="1" t="s">
        <v>19</v>
      </c>
      <c r="B102" s="1" t="s">
        <v>6</v>
      </c>
      <c r="C102" s="1" t="s">
        <v>23</v>
      </c>
      <c r="D102">
        <v>13784.738955823294</v>
      </c>
      <c r="K102" s="5">
        <v>43275</v>
      </c>
      <c r="L102" s="6">
        <f>$O$3</f>
        <v>16053.54752342704</v>
      </c>
      <c r="M102" s="6">
        <f>$O$4</f>
        <v>16764.658634538155</v>
      </c>
      <c r="N102" s="6">
        <f>$O$5</f>
        <v>17475.769745649264</v>
      </c>
      <c r="O102" s="6">
        <f t="shared" si="25"/>
        <v>10720.214190093708</v>
      </c>
      <c r="P102" s="6" t="e">
        <f>$O$7</f>
        <v>#REF!</v>
      </c>
    </row>
    <row r="103" spans="1:16" x14ac:dyDescent="0.55000000000000004">
      <c r="A103" s="1" t="s">
        <v>19</v>
      </c>
      <c r="B103" s="1" t="s">
        <v>6</v>
      </c>
      <c r="C103" s="1" t="s">
        <v>24</v>
      </c>
      <c r="D103">
        <v>21784.738955823297</v>
      </c>
      <c r="K103" s="5">
        <v>43275</v>
      </c>
      <c r="L103" s="6">
        <f>$N$3</f>
        <v>8053.5475234270389</v>
      </c>
      <c r="M103" s="6">
        <f t="shared" ref="M103:M104" si="28">$N$4</f>
        <v>8764.6586345381529</v>
      </c>
      <c r="N103" s="6">
        <f t="shared" ref="N103:N104" si="29">$N$5</f>
        <v>9475.7697456492642</v>
      </c>
      <c r="O103" s="6">
        <f t="shared" si="25"/>
        <v>10720.214190093708</v>
      </c>
      <c r="P103" s="6" t="e">
        <f>$N$7</f>
        <v>#REF!</v>
      </c>
    </row>
    <row r="104" spans="1:16" x14ac:dyDescent="0.55000000000000004">
      <c r="A104" s="1" t="s">
        <v>19</v>
      </c>
      <c r="B104" s="1" t="s">
        <v>7</v>
      </c>
      <c r="C104" s="1" t="s">
        <v>23</v>
      </c>
      <c r="D104">
        <v>14140.294511378848</v>
      </c>
      <c r="K104" s="5">
        <v>43275.333333333336</v>
      </c>
      <c r="L104" s="6">
        <f>$N$3</f>
        <v>8053.5475234270389</v>
      </c>
      <c r="M104" s="6">
        <f t="shared" si="28"/>
        <v>8764.6586345381529</v>
      </c>
      <c r="N104" s="6">
        <f t="shared" si="29"/>
        <v>9475.7697456492642</v>
      </c>
      <c r="O104" s="6">
        <f t="shared" si="25"/>
        <v>10720.214190093708</v>
      </c>
      <c r="P104" s="6" t="e">
        <f>$N$7</f>
        <v>#REF!</v>
      </c>
    </row>
    <row r="105" spans="1:16" x14ac:dyDescent="0.55000000000000004">
      <c r="A105" s="1" t="s">
        <v>19</v>
      </c>
      <c r="B105" s="1" t="s">
        <v>7</v>
      </c>
      <c r="C105" s="1" t="s">
        <v>24</v>
      </c>
      <c r="D105">
        <v>22140.294511378848</v>
      </c>
      <c r="K105" s="5">
        <v>43275.333333333336</v>
      </c>
      <c r="L105" s="6">
        <f>$O$3</f>
        <v>16053.54752342704</v>
      </c>
      <c r="M105" s="6">
        <f>$O$4</f>
        <v>16764.658634538155</v>
      </c>
      <c r="N105" s="6">
        <f>$O$5</f>
        <v>17475.769745649264</v>
      </c>
      <c r="O105" s="6">
        <f t="shared" si="25"/>
        <v>10720.214190093708</v>
      </c>
      <c r="P105" s="6" t="e">
        <f>$O$7</f>
        <v>#REF!</v>
      </c>
    </row>
    <row r="106" spans="1:16" x14ac:dyDescent="0.55000000000000004">
      <c r="A106" s="1" t="s">
        <v>19</v>
      </c>
      <c r="B106" s="1" t="s">
        <v>8</v>
      </c>
      <c r="C106" s="1" t="s">
        <v>23</v>
      </c>
      <c r="D106">
        <v>14318.072289156626</v>
      </c>
      <c r="K106" s="5">
        <v>43276</v>
      </c>
      <c r="L106" s="6">
        <f>$O$3</f>
        <v>16053.54752342704</v>
      </c>
      <c r="M106" s="6">
        <f>$O$4</f>
        <v>16764.658634538155</v>
      </c>
      <c r="N106" s="6">
        <f>$O$5</f>
        <v>17475.769745649264</v>
      </c>
      <c r="O106" s="6">
        <f t="shared" si="25"/>
        <v>10720.214190093708</v>
      </c>
      <c r="P106" s="6" t="e">
        <f>$O$7</f>
        <v>#REF!</v>
      </c>
    </row>
    <row r="107" spans="1:16" x14ac:dyDescent="0.55000000000000004">
      <c r="A107" s="1" t="s">
        <v>19</v>
      </c>
      <c r="B107" s="1" t="s">
        <v>8</v>
      </c>
      <c r="C107" s="1" t="s">
        <v>24</v>
      </c>
      <c r="D107">
        <v>22318.072289156626</v>
      </c>
      <c r="K107" s="5">
        <v>43276</v>
      </c>
      <c r="L107" s="6">
        <f>$N$3</f>
        <v>8053.5475234270389</v>
      </c>
      <c r="M107" s="6">
        <f t="shared" ref="M107:M108" si="30">$N$4</f>
        <v>8764.6586345381529</v>
      </c>
      <c r="N107" s="6">
        <f t="shared" ref="N107:N108" si="31">$N$5</f>
        <v>9475.7697456492642</v>
      </c>
      <c r="O107" s="6">
        <f t="shared" si="25"/>
        <v>10720.214190093708</v>
      </c>
      <c r="P107" s="6" t="e">
        <f>$N$7</f>
        <v>#REF!</v>
      </c>
    </row>
    <row r="108" spans="1:16" x14ac:dyDescent="0.55000000000000004">
      <c r="A108" s="1" t="s">
        <v>19</v>
      </c>
      <c r="B108" s="1" t="s">
        <v>9</v>
      </c>
      <c r="C108" s="1" t="s">
        <v>23</v>
      </c>
      <c r="D108">
        <v>14495.850066934405</v>
      </c>
      <c r="K108" s="5">
        <v>43276.333333333336</v>
      </c>
      <c r="L108" s="6">
        <f>$N$3</f>
        <v>8053.5475234270389</v>
      </c>
      <c r="M108" s="6">
        <f t="shared" si="30"/>
        <v>8764.6586345381529</v>
      </c>
      <c r="N108" s="6">
        <f t="shared" si="31"/>
        <v>9475.7697456492642</v>
      </c>
      <c r="O108" s="6">
        <f t="shared" si="25"/>
        <v>10720.214190093708</v>
      </c>
      <c r="P108" s="6" t="e">
        <f>$N$7</f>
        <v>#REF!</v>
      </c>
    </row>
    <row r="109" spans="1:16" x14ac:dyDescent="0.55000000000000004">
      <c r="A109" s="1" t="s">
        <v>19</v>
      </c>
      <c r="B109" s="1" t="s">
        <v>9</v>
      </c>
      <c r="C109" s="1" t="s">
        <v>24</v>
      </c>
      <c r="D109">
        <v>22495.850066934407</v>
      </c>
      <c r="K109" s="5">
        <v>43276.333333333336</v>
      </c>
      <c r="L109" s="6">
        <f>$O$3</f>
        <v>16053.54752342704</v>
      </c>
      <c r="M109" s="6">
        <f>$O$4</f>
        <v>16764.658634538155</v>
      </c>
      <c r="N109" s="6">
        <f>$O$5</f>
        <v>17475.769745649264</v>
      </c>
      <c r="O109" s="6">
        <f t="shared" si="25"/>
        <v>10720.214190093708</v>
      </c>
      <c r="P109" s="6" t="e">
        <f>$O$7</f>
        <v>#REF!</v>
      </c>
    </row>
    <row r="110" spans="1:16" x14ac:dyDescent="0.55000000000000004">
      <c r="A110" s="1" t="s">
        <v>19</v>
      </c>
      <c r="B110" s="1" t="s">
        <v>10</v>
      </c>
      <c r="C110" s="1" t="s">
        <v>23</v>
      </c>
      <c r="D110">
        <v>14673.627844712182</v>
      </c>
      <c r="K110" s="5">
        <v>43277</v>
      </c>
      <c r="L110" s="6">
        <f>$O$3</f>
        <v>16053.54752342704</v>
      </c>
      <c r="M110" s="6">
        <f>$O$4</f>
        <v>16764.658634538155</v>
      </c>
      <c r="N110" s="6">
        <f>$O$5</f>
        <v>17475.769745649264</v>
      </c>
      <c r="O110" s="6">
        <f t="shared" si="25"/>
        <v>10720.214190093708</v>
      </c>
      <c r="P110" s="6" t="e">
        <f>$O$7</f>
        <v>#REF!</v>
      </c>
    </row>
    <row r="111" spans="1:16" x14ac:dyDescent="0.55000000000000004">
      <c r="A111" s="1" t="s">
        <v>19</v>
      </c>
      <c r="B111" s="1" t="s">
        <v>10</v>
      </c>
      <c r="C111" s="1" t="s">
        <v>24</v>
      </c>
      <c r="D111">
        <v>22673.62784471218</v>
      </c>
      <c r="K111" s="5">
        <v>43277</v>
      </c>
      <c r="L111" s="6">
        <f>$N$3</f>
        <v>8053.5475234270389</v>
      </c>
      <c r="M111" s="6">
        <f t="shared" ref="M111:M112" si="32">$N$4</f>
        <v>8764.6586345381529</v>
      </c>
      <c r="N111" s="6">
        <f t="shared" ref="N111:N112" si="33">$N$5</f>
        <v>9475.7697456492642</v>
      </c>
      <c r="O111" s="6">
        <f t="shared" si="25"/>
        <v>10720.214190093708</v>
      </c>
      <c r="P111" s="6" t="e">
        <f>$N$7</f>
        <v>#REF!</v>
      </c>
    </row>
    <row r="112" spans="1:16" x14ac:dyDescent="0.55000000000000004">
      <c r="A112" s="1" t="s">
        <v>19</v>
      </c>
      <c r="B112" s="1" t="s">
        <v>11</v>
      </c>
      <c r="C112" s="1" t="s">
        <v>23</v>
      </c>
      <c r="D112">
        <v>14851.40562248996</v>
      </c>
      <c r="K112" s="5">
        <v>43277.333333333336</v>
      </c>
      <c r="L112" s="6">
        <f>$N$3</f>
        <v>8053.5475234270389</v>
      </c>
      <c r="M112" s="6">
        <f t="shared" si="32"/>
        <v>8764.6586345381529</v>
      </c>
      <c r="N112" s="6">
        <f t="shared" si="33"/>
        <v>9475.7697456492642</v>
      </c>
      <c r="O112" s="6">
        <f t="shared" si="25"/>
        <v>10720.214190093708</v>
      </c>
      <c r="P112" s="6" t="e">
        <f>$N$7</f>
        <v>#REF!</v>
      </c>
    </row>
    <row r="113" spans="1:16" x14ac:dyDescent="0.55000000000000004">
      <c r="A113" s="1" t="s">
        <v>19</v>
      </c>
      <c r="B113" s="1" t="s">
        <v>11</v>
      </c>
      <c r="C113" s="1" t="s">
        <v>24</v>
      </c>
      <c r="D113">
        <v>22851.405622489961</v>
      </c>
      <c r="K113" s="5">
        <v>43277.333333333336</v>
      </c>
      <c r="L113" s="6">
        <f>$O$3</f>
        <v>16053.54752342704</v>
      </c>
      <c r="M113" s="6">
        <f>$O$4</f>
        <v>16764.658634538155</v>
      </c>
      <c r="N113" s="6">
        <f>$O$5</f>
        <v>17475.769745649264</v>
      </c>
      <c r="O113" s="6">
        <f t="shared" si="25"/>
        <v>10720.214190093708</v>
      </c>
      <c r="P113" s="6" t="e">
        <f>$O$7</f>
        <v>#REF!</v>
      </c>
    </row>
    <row r="114" spans="1:16" x14ac:dyDescent="0.55000000000000004">
      <c r="A114" s="1" t="s">
        <v>19</v>
      </c>
      <c r="B114" s="1" t="s">
        <v>12</v>
      </c>
      <c r="C114" s="1" t="s">
        <v>23</v>
      </c>
      <c r="D114">
        <v>15206.961178045516</v>
      </c>
      <c r="K114" s="5">
        <v>43278</v>
      </c>
      <c r="L114" s="6">
        <f>$O$3</f>
        <v>16053.54752342704</v>
      </c>
      <c r="M114" s="6">
        <f>$O$4</f>
        <v>16764.658634538155</v>
      </c>
      <c r="N114" s="6">
        <f>$O$5</f>
        <v>17475.769745649264</v>
      </c>
      <c r="O114" s="6">
        <f t="shared" si="25"/>
        <v>10720.214190093708</v>
      </c>
      <c r="P114" s="6" t="e">
        <f>$O$7</f>
        <v>#REF!</v>
      </c>
    </row>
    <row r="115" spans="1:16" x14ac:dyDescent="0.55000000000000004">
      <c r="A115" s="1" t="s">
        <v>19</v>
      </c>
      <c r="B115" s="1" t="s">
        <v>12</v>
      </c>
      <c r="C115" s="1" t="s">
        <v>24</v>
      </c>
      <c r="D115">
        <v>23206.961178045516</v>
      </c>
      <c r="K115" s="5">
        <v>43278</v>
      </c>
      <c r="L115" s="6">
        <f>$N$3</f>
        <v>8053.5475234270389</v>
      </c>
      <c r="M115" s="6">
        <f t="shared" ref="M115:M124" si="34">$N$4</f>
        <v>8764.6586345381529</v>
      </c>
      <c r="N115" s="6">
        <f t="shared" ref="N115:N124" si="35">$N$5</f>
        <v>9475.7697456492642</v>
      </c>
      <c r="O115" s="6">
        <f t="shared" si="25"/>
        <v>10720.214190093708</v>
      </c>
      <c r="P115" s="6" t="e">
        <f>$N$7</f>
        <v>#REF!</v>
      </c>
    </row>
    <row r="116" spans="1:16" x14ac:dyDescent="0.55000000000000004">
      <c r="A116" s="1" t="s">
        <v>19</v>
      </c>
      <c r="B116" s="1" t="s">
        <v>13</v>
      </c>
      <c r="C116" s="1" t="s">
        <v>23</v>
      </c>
      <c r="D116">
        <v>15740.294511378848</v>
      </c>
      <c r="K116" s="5">
        <v>43278.333333333336</v>
      </c>
      <c r="L116" s="6">
        <f>$N$3</f>
        <v>8053.5475234270389</v>
      </c>
      <c r="M116" s="6">
        <f t="shared" si="34"/>
        <v>8764.6586345381529</v>
      </c>
      <c r="N116" s="6">
        <f t="shared" si="35"/>
        <v>9475.7697456492642</v>
      </c>
      <c r="O116" s="6">
        <f t="shared" si="25"/>
        <v>10720.214190093708</v>
      </c>
      <c r="P116" s="6" t="e">
        <f>$N$7</f>
        <v>#REF!</v>
      </c>
    </row>
    <row r="117" spans="1:16" x14ac:dyDescent="0.55000000000000004">
      <c r="A117" s="1" t="s">
        <v>19</v>
      </c>
      <c r="B117" s="1" t="s">
        <v>13</v>
      </c>
      <c r="C117" s="1" t="s">
        <v>24</v>
      </c>
      <c r="D117">
        <v>23740.294511378848</v>
      </c>
      <c r="K117" s="5">
        <v>43278.333333333336</v>
      </c>
      <c r="L117" s="6">
        <f>$O$3</f>
        <v>16053.54752342704</v>
      </c>
      <c r="M117" s="6">
        <f t="shared" si="34"/>
        <v>8764.6586345381529</v>
      </c>
      <c r="N117" s="6">
        <f t="shared" si="35"/>
        <v>9475.7697456492642</v>
      </c>
      <c r="O117" s="6">
        <f t="shared" si="25"/>
        <v>10720.214190093708</v>
      </c>
      <c r="P117" s="6" t="e">
        <f>$O$7</f>
        <v>#REF!</v>
      </c>
    </row>
    <row r="118" spans="1:16" x14ac:dyDescent="0.55000000000000004">
      <c r="A118" s="1" t="s">
        <v>19</v>
      </c>
      <c r="B118" s="1" t="s">
        <v>14</v>
      </c>
      <c r="C118" s="1" t="s">
        <v>23</v>
      </c>
      <c r="D118">
        <v>16629.183400267735</v>
      </c>
      <c r="K118" s="5">
        <v>43279</v>
      </c>
      <c r="L118" s="6">
        <f>$O$3</f>
        <v>16053.54752342704</v>
      </c>
      <c r="M118" s="6">
        <f t="shared" si="34"/>
        <v>8764.6586345381529</v>
      </c>
      <c r="N118" s="6">
        <f t="shared" si="35"/>
        <v>9475.7697456492642</v>
      </c>
      <c r="O118" s="6">
        <f t="shared" si="25"/>
        <v>10720.214190093708</v>
      </c>
      <c r="P118" s="6" t="e">
        <f>$O$7</f>
        <v>#REF!</v>
      </c>
    </row>
    <row r="119" spans="1:16" x14ac:dyDescent="0.55000000000000004">
      <c r="A119" s="1" t="s">
        <v>19</v>
      </c>
      <c r="B119" s="1" t="s">
        <v>14</v>
      </c>
      <c r="C119" s="1" t="s">
        <v>24</v>
      </c>
      <c r="D119">
        <v>24629.183400267735</v>
      </c>
      <c r="K119" s="5">
        <v>43279</v>
      </c>
      <c r="L119" s="6">
        <f>$N$3</f>
        <v>8053.5475234270389</v>
      </c>
      <c r="M119" s="6">
        <f t="shared" si="34"/>
        <v>8764.6586345381529</v>
      </c>
      <c r="N119" s="6">
        <f t="shared" si="35"/>
        <v>9475.7697456492642</v>
      </c>
      <c r="O119" s="6">
        <f t="shared" si="25"/>
        <v>10720.214190093708</v>
      </c>
      <c r="P119" s="6" t="e">
        <f>$N$7</f>
        <v>#REF!</v>
      </c>
    </row>
    <row r="120" spans="1:16" x14ac:dyDescent="0.55000000000000004">
      <c r="A120" s="1" t="s">
        <v>19</v>
      </c>
      <c r="B120" s="1" t="s">
        <v>15</v>
      </c>
      <c r="C120" s="1" t="s">
        <v>23</v>
      </c>
      <c r="D120">
        <v>17518.072289156626</v>
      </c>
      <c r="K120" s="5">
        <v>43279.333333333336</v>
      </c>
      <c r="L120" s="6">
        <f>$N$3</f>
        <v>8053.5475234270389</v>
      </c>
      <c r="M120" s="6">
        <f t="shared" si="34"/>
        <v>8764.6586345381529</v>
      </c>
      <c r="N120" s="6">
        <f t="shared" si="35"/>
        <v>9475.7697456492642</v>
      </c>
      <c r="O120" s="6">
        <f t="shared" si="25"/>
        <v>10720.214190093708</v>
      </c>
      <c r="P120" s="6" t="e">
        <f>$N$7</f>
        <v>#REF!</v>
      </c>
    </row>
    <row r="121" spans="1:16" x14ac:dyDescent="0.55000000000000004">
      <c r="A121" s="1" t="s">
        <v>19</v>
      </c>
      <c r="B121" s="1" t="s">
        <v>15</v>
      </c>
      <c r="C121" s="1" t="s">
        <v>24</v>
      </c>
      <c r="D121">
        <v>25518.072289156626</v>
      </c>
      <c r="K121" s="5">
        <v>43279.333333333336</v>
      </c>
      <c r="L121" s="6">
        <f>$O$3</f>
        <v>16053.54752342704</v>
      </c>
      <c r="M121" s="6">
        <f t="shared" si="34"/>
        <v>8764.6586345381529</v>
      </c>
      <c r="N121" s="6">
        <f t="shared" si="35"/>
        <v>9475.7697456492642</v>
      </c>
      <c r="O121" s="6">
        <f t="shared" si="25"/>
        <v>10720.214190093708</v>
      </c>
      <c r="P121" s="6" t="e">
        <f>$O$7</f>
        <v>#REF!</v>
      </c>
    </row>
    <row r="122" spans="1:16" x14ac:dyDescent="0.55000000000000004">
      <c r="A122" s="1" t="s">
        <v>19</v>
      </c>
      <c r="B122" s="1" t="s">
        <v>21</v>
      </c>
      <c r="C122" s="1" t="s">
        <v>23</v>
      </c>
      <c r="D122" t="s">
        <v>27</v>
      </c>
      <c r="K122" s="5">
        <v>43280</v>
      </c>
      <c r="L122" s="6">
        <f>$O$3</f>
        <v>16053.54752342704</v>
      </c>
      <c r="M122" s="6">
        <f t="shared" si="34"/>
        <v>8764.6586345381529</v>
      </c>
      <c r="N122" s="6">
        <f t="shared" si="35"/>
        <v>9475.7697456492642</v>
      </c>
      <c r="O122" s="6">
        <f t="shared" si="25"/>
        <v>10720.214190093708</v>
      </c>
      <c r="P122" s="6" t="e">
        <f>$O$7</f>
        <v>#REF!</v>
      </c>
    </row>
    <row r="123" spans="1:16" x14ac:dyDescent="0.55000000000000004">
      <c r="A123" s="1" t="s">
        <v>19</v>
      </c>
      <c r="B123" s="1" t="s">
        <v>21</v>
      </c>
      <c r="C123" s="1" t="s">
        <v>24</v>
      </c>
      <c r="D123" t="s">
        <v>27</v>
      </c>
      <c r="K123" s="5">
        <v>43280</v>
      </c>
      <c r="L123" s="6">
        <f>$N$3</f>
        <v>8053.5475234270389</v>
      </c>
      <c r="M123" s="6">
        <f t="shared" si="34"/>
        <v>8764.6586345381529</v>
      </c>
      <c r="N123" s="6">
        <f t="shared" si="35"/>
        <v>9475.7697456492642</v>
      </c>
      <c r="O123" s="6">
        <f t="shared" si="25"/>
        <v>10720.214190093708</v>
      </c>
      <c r="P123" s="6" t="e">
        <f>$N$7</f>
        <v>#REF!</v>
      </c>
    </row>
    <row r="124" spans="1:16" x14ac:dyDescent="0.55000000000000004">
      <c r="K124" s="5">
        <v>43280.333333333336</v>
      </c>
      <c r="L124" s="6">
        <f>$N$3</f>
        <v>8053.5475234270389</v>
      </c>
      <c r="M124" s="6">
        <f t="shared" si="34"/>
        <v>8764.6586345381529</v>
      </c>
      <c r="N124" s="6">
        <f t="shared" si="35"/>
        <v>9475.7697456492642</v>
      </c>
      <c r="O124" s="6">
        <f t="shared" si="25"/>
        <v>10720.214190093708</v>
      </c>
      <c r="P124" s="6" t="e">
        <f>$N$7</f>
        <v>#REF!</v>
      </c>
    </row>
    <row r="125" spans="1:16" x14ac:dyDescent="0.55000000000000004">
      <c r="K125" s="5">
        <v>43280.333333333336</v>
      </c>
      <c r="L125" s="6">
        <f>$O$3</f>
        <v>16053.54752342704</v>
      </c>
      <c r="M125" s="6">
        <f>$O$4</f>
        <v>16764.658634538155</v>
      </c>
      <c r="N125" s="6">
        <f>$O$5</f>
        <v>17475.769745649264</v>
      </c>
      <c r="O125" s="6">
        <f t="shared" si="25"/>
        <v>10720.214190093708</v>
      </c>
      <c r="P125" s="6" t="e">
        <f>$O$7</f>
        <v>#REF!</v>
      </c>
    </row>
    <row r="126" spans="1:16" x14ac:dyDescent="0.55000000000000004">
      <c r="K126" s="5">
        <v>43281</v>
      </c>
      <c r="L126" s="6">
        <f>$O$3</f>
        <v>16053.54752342704</v>
      </c>
      <c r="M126" s="6">
        <f>$O$4</f>
        <v>16764.658634538155</v>
      </c>
      <c r="N126" s="6">
        <f>$O$5</f>
        <v>17475.769745649264</v>
      </c>
      <c r="O126" s="6">
        <f t="shared" si="25"/>
        <v>10720.214190093708</v>
      </c>
      <c r="P126" s="6" t="e">
        <f>$O$7</f>
        <v>#REF!</v>
      </c>
    </row>
    <row r="127" spans="1:16" x14ac:dyDescent="0.55000000000000004">
      <c r="K127" s="5">
        <v>43281</v>
      </c>
      <c r="L127" s="6">
        <f>$N$3</f>
        <v>8053.5475234270389</v>
      </c>
      <c r="M127" s="6">
        <f t="shared" ref="M127:M128" si="36">$N$4</f>
        <v>8764.6586345381529</v>
      </c>
      <c r="N127" s="6">
        <f t="shared" ref="N127:N128" si="37">$N$5</f>
        <v>9475.7697456492642</v>
      </c>
      <c r="O127" s="6">
        <f t="shared" si="25"/>
        <v>10720.214190093708</v>
      </c>
      <c r="P127" s="6" t="e">
        <f>$N$7</f>
        <v>#REF!</v>
      </c>
    </row>
    <row r="128" spans="1:16" x14ac:dyDescent="0.55000000000000004">
      <c r="K128" s="5">
        <v>43281.333333333336</v>
      </c>
      <c r="L128" s="6">
        <f>$N$3</f>
        <v>8053.5475234270389</v>
      </c>
      <c r="M128" s="6">
        <f t="shared" si="36"/>
        <v>8764.6586345381529</v>
      </c>
      <c r="N128" s="6">
        <f t="shared" si="37"/>
        <v>9475.7697456492642</v>
      </c>
      <c r="O128" s="6">
        <f t="shared" si="25"/>
        <v>10720.214190093708</v>
      </c>
      <c r="P128" s="6" t="e">
        <f>$N$7</f>
        <v>#REF!</v>
      </c>
    </row>
    <row r="129" spans="11:16" x14ac:dyDescent="0.55000000000000004">
      <c r="K129" s="5">
        <v>43281.333333333336</v>
      </c>
      <c r="L129" s="6">
        <f>$O$3</f>
        <v>16053.54752342704</v>
      </c>
      <c r="M129" s="6">
        <f>$O$4</f>
        <v>16764.658634538155</v>
      </c>
      <c r="N129" s="6">
        <f>$O$5</f>
        <v>17475.769745649264</v>
      </c>
      <c r="O129" s="6">
        <f t="shared" si="25"/>
        <v>10720.214190093708</v>
      </c>
      <c r="P129" s="6" t="e">
        <f>$O$7</f>
        <v>#REF!</v>
      </c>
    </row>
    <row r="130" spans="11:16" x14ac:dyDescent="0.55000000000000004">
      <c r="K130" s="5">
        <v>43282</v>
      </c>
      <c r="L130" s="6">
        <f>$O$3</f>
        <v>16053.54752342704</v>
      </c>
      <c r="M130" s="6">
        <f>$O$4</f>
        <v>16764.658634538155</v>
      </c>
      <c r="N130" s="6">
        <f>$O$5</f>
        <v>17475.769745649264</v>
      </c>
      <c r="O130" s="6">
        <f t="shared" si="25"/>
        <v>10720.214190093708</v>
      </c>
      <c r="P130" s="6" t="e">
        <f>$O$7</f>
        <v>#REF!</v>
      </c>
    </row>
    <row r="131" spans="11:16" x14ac:dyDescent="0.55000000000000004">
      <c r="M131" s="6"/>
    </row>
    <row r="132" spans="11:16" x14ac:dyDescent="0.55000000000000004">
      <c r="M132" s="6"/>
    </row>
  </sheetData>
  <autoFilter ref="A3:D123" xr:uid="{28049D67-1DB2-4896-96D7-0A81ADD7044F}"/>
  <mergeCells count="1">
    <mergeCell ref="L1:S1"/>
  </mergeCells>
  <hyperlinks>
    <hyperlink ref="A1" location="'Table of Contents'!A1" display="TOC" xr:uid="{AEBD0EA1-D12E-4485-8CB0-C8D26460A340}"/>
  </hyperlink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FStore_H4</vt:lpstr>
      <vt:lpstr>FStore_H3</vt:lpstr>
      <vt:lpstr>FStore_H1</vt:lpstr>
      <vt:lpstr>RStore_unsteady H3_offset </vt:lpstr>
      <vt:lpstr>Slopes</vt:lpstr>
      <vt:lpstr>RStore_unsteady H4_offset</vt:lpstr>
      <vt:lpstr>RStore_unsteady H1_offset</vt:lpstr>
      <vt:lpstr>Rough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MOAZZAM ALI RIND</dc:creator>
  <cp:lastModifiedBy>MOAZZAM ALI RIND</cp:lastModifiedBy>
  <dcterms:created xsi:type="dcterms:W3CDTF">2020-10-13T23:35:20Z</dcterms:created>
  <dcterms:modified xsi:type="dcterms:W3CDTF">2021-04-07T21:16:05Z</dcterms:modified>
</cp:coreProperties>
</file>