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E:\Class project\GCD_BugFlowExperiment\August 2018\Market-Contract Pricing\"/>
    </mc:Choice>
  </mc:AlternateContent>
  <xr:revisionPtr revIDLastSave="0" documentId="13_ncr:1_{986C31DA-EECE-4A74-A4B0-EDBC4F4962F0}"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24" l="1"/>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V64" i="24" l="1"/>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G17" i="24" l="1"/>
  <c r="F17" i="24"/>
  <c r="E17" i="24"/>
  <c r="D17" i="24"/>
  <c r="N74" i="24"/>
  <c r="AB74" i="24" s="1"/>
  <c r="M74" i="24"/>
  <c r="AA74" i="24" s="1"/>
  <c r="L74" i="24"/>
  <c r="Z74" i="24" s="1"/>
  <c r="K74" i="24"/>
  <c r="Y74" i="24" s="1"/>
  <c r="J74" i="24"/>
  <c r="X74" i="24" s="1"/>
  <c r="C17" i="24" s="1"/>
  <c r="G74" i="24"/>
  <c r="F74" i="24"/>
  <c r="E74" i="24"/>
  <c r="D74" i="24"/>
  <c r="C74" i="24"/>
  <c r="G16" i="24"/>
  <c r="F16" i="24"/>
  <c r="E16" i="24"/>
  <c r="D16" i="24"/>
  <c r="C16" i="24"/>
  <c r="N73" i="24"/>
  <c r="AB73" i="24" s="1"/>
  <c r="M73" i="24"/>
  <c r="AA73" i="24" s="1"/>
  <c r="L73" i="24"/>
  <c r="Z73" i="24" s="1"/>
  <c r="K73" i="24"/>
  <c r="Y73" i="24" s="1"/>
  <c r="J73" i="24"/>
  <c r="X73" i="24" s="1"/>
  <c r="G73" i="24"/>
  <c r="F73" i="24"/>
  <c r="E73" i="24"/>
  <c r="D73" i="24"/>
  <c r="C73" i="24"/>
  <c r="F15" i="24"/>
  <c r="E15" i="24"/>
  <c r="D15" i="24"/>
  <c r="C15" i="24"/>
  <c r="N72" i="24"/>
  <c r="AB72" i="24" s="1"/>
  <c r="G15" i="24" s="1"/>
  <c r="M72" i="24"/>
  <c r="AA72" i="24" s="1"/>
  <c r="L72" i="24"/>
  <c r="Z72" i="24" s="1"/>
  <c r="K72" i="24"/>
  <c r="Y72" i="24" s="1"/>
  <c r="J72" i="24"/>
  <c r="X72" i="24" s="1"/>
  <c r="G72" i="24"/>
  <c r="F72" i="24"/>
  <c r="E72" i="24"/>
  <c r="D72" i="24"/>
  <c r="C72" i="24"/>
  <c r="E14" i="24"/>
  <c r="D14" i="24"/>
  <c r="C14" i="24"/>
  <c r="N71" i="24"/>
  <c r="AB71" i="24" s="1"/>
  <c r="G14" i="24" s="1"/>
  <c r="M71" i="24"/>
  <c r="AA71" i="24" s="1"/>
  <c r="F14" i="24" s="1"/>
  <c r="L71" i="24"/>
  <c r="Z71" i="24" s="1"/>
  <c r="K71" i="24"/>
  <c r="Y71" i="24" s="1"/>
  <c r="J71" i="24"/>
  <c r="X71" i="24" s="1"/>
  <c r="G71" i="24"/>
  <c r="F71" i="24"/>
  <c r="E71" i="24"/>
  <c r="D71" i="24"/>
  <c r="C71" i="24"/>
  <c r="D13" i="24"/>
  <c r="C13" i="24"/>
  <c r="N70" i="24"/>
  <c r="AB70" i="24" s="1"/>
  <c r="G13" i="24" s="1"/>
  <c r="M70" i="24"/>
  <c r="AA70" i="24" s="1"/>
  <c r="F13" i="24" s="1"/>
  <c r="L70" i="24"/>
  <c r="Z70" i="24" s="1"/>
  <c r="E13" i="24" s="1"/>
  <c r="K70" i="24"/>
  <c r="Y70" i="24" s="1"/>
  <c r="J70" i="24"/>
  <c r="X70" i="24" s="1"/>
  <c r="G70" i="24"/>
  <c r="F70" i="24"/>
  <c r="E70" i="24"/>
  <c r="D70" i="24"/>
  <c r="C70" i="24"/>
  <c r="G12" i="24"/>
  <c r="C12" i="24"/>
  <c r="N69" i="24"/>
  <c r="AB69" i="24" s="1"/>
  <c r="M69" i="24"/>
  <c r="AA69" i="24" s="1"/>
  <c r="F12" i="24" s="1"/>
  <c r="L69" i="24"/>
  <c r="Z69" i="24" s="1"/>
  <c r="E12" i="24" s="1"/>
  <c r="K69" i="24"/>
  <c r="Y69" i="24" s="1"/>
  <c r="D12" i="24" s="1"/>
  <c r="J69" i="24"/>
  <c r="X69" i="24" s="1"/>
  <c r="G69" i="24"/>
  <c r="F69" i="24"/>
  <c r="E69" i="24"/>
  <c r="D69" i="24"/>
  <c r="C69" i="24"/>
  <c r="G11" i="24"/>
  <c r="F11" i="24"/>
  <c r="N68" i="24"/>
  <c r="AB68" i="24" s="1"/>
  <c r="M68" i="24"/>
  <c r="AA68" i="24" s="1"/>
  <c r="L68" i="24"/>
  <c r="Z68" i="24" s="1"/>
  <c r="E11" i="24" s="1"/>
  <c r="K68" i="24"/>
  <c r="Y68" i="24" s="1"/>
  <c r="D11" i="24" s="1"/>
  <c r="J68" i="24"/>
  <c r="X68" i="24" s="1"/>
  <c r="C11" i="24" s="1"/>
  <c r="G68" i="24"/>
  <c r="F68" i="24"/>
  <c r="E68" i="24"/>
  <c r="D68" i="24"/>
  <c r="C68" i="24"/>
  <c r="G10" i="24"/>
  <c r="F10" i="24"/>
  <c r="E10" i="24"/>
  <c r="N67" i="24"/>
  <c r="AB67" i="24" s="1"/>
  <c r="M67" i="24"/>
  <c r="AA67" i="24" s="1"/>
  <c r="L67" i="24"/>
  <c r="Z67" i="24" s="1"/>
  <c r="K67" i="24"/>
  <c r="Y67" i="24" s="1"/>
  <c r="D10" i="24" s="1"/>
  <c r="J67" i="24"/>
  <c r="X67" i="24" s="1"/>
  <c r="C10" i="24" s="1"/>
  <c r="G67" i="24"/>
  <c r="F67" i="24"/>
  <c r="E67" i="24"/>
  <c r="D67" i="24"/>
  <c r="C67" i="24"/>
  <c r="G9" i="24"/>
  <c r="F9" i="24"/>
  <c r="E9" i="24"/>
  <c r="D9" i="24"/>
  <c r="N66" i="24"/>
  <c r="AB66" i="24" s="1"/>
  <c r="M66" i="24"/>
  <c r="AA66" i="24" s="1"/>
  <c r="L66" i="24"/>
  <c r="Z66" i="24" s="1"/>
  <c r="K66" i="24"/>
  <c r="Y66" i="24" s="1"/>
  <c r="J66" i="24"/>
  <c r="X66" i="24" s="1"/>
  <c r="C9" i="24" s="1"/>
  <c r="G66" i="24"/>
  <c r="F66" i="24"/>
  <c r="E66" i="24"/>
  <c r="D66" i="24"/>
  <c r="C66" i="24"/>
  <c r="G8" i="24"/>
  <c r="F8" i="24"/>
  <c r="E8" i="24"/>
  <c r="D8" i="24"/>
  <c r="C8" i="24"/>
  <c r="N65" i="24"/>
  <c r="AB65" i="24" s="1"/>
  <c r="M65" i="24"/>
  <c r="AA65" i="24" s="1"/>
  <c r="L65" i="24"/>
  <c r="Z65" i="24" s="1"/>
  <c r="K65" i="24"/>
  <c r="Y65" i="24" s="1"/>
  <c r="J65" i="24"/>
  <c r="X65" i="24" s="1"/>
  <c r="G65" i="24"/>
  <c r="F65" i="24"/>
  <c r="E65" i="24"/>
  <c r="D65" i="24"/>
  <c r="C65" i="24"/>
  <c r="F7" i="24"/>
  <c r="E7" i="24"/>
  <c r="D7" i="24"/>
  <c r="C7" i="24"/>
  <c r="N64" i="24"/>
  <c r="AB64" i="24" s="1"/>
  <c r="G7" i="24" s="1"/>
  <c r="M64" i="24"/>
  <c r="AA64" i="24" s="1"/>
  <c r="L64" i="24"/>
  <c r="Z64" i="24" s="1"/>
  <c r="K64" i="24"/>
  <c r="Y64" i="24" s="1"/>
  <c r="J64" i="24"/>
  <c r="X64" i="24" s="1"/>
  <c r="G64" i="24"/>
  <c r="F64" i="24"/>
  <c r="E64" i="24"/>
  <c r="D64" i="24"/>
  <c r="C64" i="24"/>
  <c r="E6" i="24"/>
  <c r="D6" i="24"/>
  <c r="C6" i="24"/>
  <c r="N63" i="24"/>
  <c r="AB63" i="24" s="1"/>
  <c r="G6" i="24" s="1"/>
  <c r="M63" i="24"/>
  <c r="AA63" i="24" s="1"/>
  <c r="F6" i="24" s="1"/>
  <c r="L63" i="24"/>
  <c r="Z63" i="24" s="1"/>
  <c r="K63" i="24"/>
  <c r="Y63" i="24" s="1"/>
  <c r="J63" i="24"/>
  <c r="X63" i="24" s="1"/>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<sst xmlns="http://schemas.openxmlformats.org/spreadsheetml/2006/main" count="3774" uniqueCount="81">
  <si>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</si>
  <si>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</si>
  <si>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</si>
  <si>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</si>
  <si>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</si>
  <si>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</si>
  <si>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</si>
  <si>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</si>
  <si>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</si>
  <si>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</si>
  <si>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</si>
  <si>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</si>
  <si>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</si>
  <si>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</si>
  <si>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</si>
  <si>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</si>
  <si>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</si>
  <si>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</si>
  <si>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</si>
  <si>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</si>
  <si>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</si>
  <si>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</si>
  <si>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</si>
  <si>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</si>
  <si>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</si>
  <si>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</si>
  <si>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</si>
  <si>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</si>
  <si>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</si>
  <si>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</si>
  <si>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</si>
  <si>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</si>
  <si>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</si>
  <si>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</si>
  <si>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</si>
  <si>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</si>
  <si>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</si>
  <si>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</si>
  <si>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</si>
  <si>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</si>
  <si>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</si>
  <si>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</si>
  <si>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</si>
  <si>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</si>
  <si>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</si>
  <si>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</si>
  <si>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</si>
  <si>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</si>
  <si>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</si>
  <si>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</si>
  <si>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</si>
  <si>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</si>
  <si>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</si>
  <si>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</si>
  <si>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</si>
  <si>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</si>
  <si>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</si>
  <si>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</si>
  <si>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</si>
  <si>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</si>
  <si>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</si>
  <si>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</si>
  <si>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</si>
  <si>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</si>
  <si>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</si>
  <si>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</si>
  <si>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</si>
  <si>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Difference between Saturday and Weekday models</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</si>
  <si>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</si>
  <si>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</si>
  <si>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</si>
  <si>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</si>
  <si>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</si>
  <si>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</si>
  <si>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</si>
  <si>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</si>
  <si>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</si>
  <si>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</si>
  <si>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</si>
  <si>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</si>
  <si>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Market-Contract prices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</si>
</sst>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21.756208747951799</c:v>
                </c:pt>
                <c:pt idx="1">
                  <c:v>22.5682253968038</c:v>
                </c:pt>
                <c:pt idx="2">
                  <c:v>22.2543729568558</c:v>
                </c:pt>
                <c:pt idx="3">
                  <c:v>21.626668076959799</c:v>
                </c:pt>
                <c:pt idx="4">
                  <c:v>22.350331091823801</c:v>
                </c:pt>
                <c:pt idx="5">
                  <c:v>20.884321470353601</c:v>
                </c:pt>
                <c:pt idx="6">
                  <c:v>20.203398753720297</c:v>
                </c:pt>
                <c:pt idx="7">
                  <c:v>19.974860564404</c:v>
                </c:pt>
                <c:pt idx="8">
                  <c:v>18.786726779112801</c:v>
                </c:pt>
                <c:pt idx="9">
                  <c:v>17.522854929305399</c:v>
                </c:pt>
                <c:pt idx="10">
                  <c:v>16.183245014981999</c:v>
                </c:pt>
                <c:pt idx="11">
                  <c:v>14.475738872632499</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25.022750419277102</c:v>
                </c:pt>
                <c:pt idx="1">
                  <c:v>26.104189252225499</c:v>
                </c:pt>
                <c:pt idx="2">
                  <c:v>25.790336812277499</c:v>
                </c:pt>
                <c:pt idx="3">
                  <c:v>25.064804408026301</c:v>
                </c:pt>
                <c:pt idx="4">
                  <c:v>25.886294947245499</c:v>
                </c:pt>
                <c:pt idx="5">
                  <c:v>24.484824968216</c:v>
                </c:pt>
                <c:pt idx="6">
                  <c:v>24.049306902444197</c:v>
                </c:pt>
                <c:pt idx="7">
                  <c:v>23.896810946577798</c:v>
                </c:pt>
                <c:pt idx="8">
                  <c:v>23.088888328536303</c:v>
                </c:pt>
                <c:pt idx="9">
                  <c:v>22.205227645978599</c:v>
                </c:pt>
                <c:pt idx="10">
                  <c:v>21.245828898904701</c:v>
                </c:pt>
                <c:pt idx="11">
                  <c:v>19.994576157254901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28.121567688353402</c:v>
                </c:pt>
                <c:pt idx="1">
                  <c:v>29.5808884984169</c:v>
                </c:pt>
                <c:pt idx="2">
                  <c:v>29.140497787583499</c:v>
                </c:pt>
                <c:pt idx="3">
                  <c:v>28.418471892780101</c:v>
                </c:pt>
                <c:pt idx="4">
                  <c:v>29.395028508104101</c:v>
                </c:pt>
                <c:pt idx="5">
                  <c:v>28.085328466078401</c:v>
                </c:pt>
                <c:pt idx="6">
                  <c:v>27.895215051168098</c:v>
                </c:pt>
                <c:pt idx="7">
                  <c:v>27.818761328751698</c:v>
                </c:pt>
                <c:pt idx="8">
                  <c:v>27.391049877959798</c:v>
                </c:pt>
                <c:pt idx="9">
                  <c:v>26.8876003626517</c:v>
                </c:pt>
                <c:pt idx="10">
                  <c:v>26.308412782827499</c:v>
                </c:pt>
                <c:pt idx="11">
                  <c:v>25.513413441877201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31.220384957429701</c:v>
                </c:pt>
                <c:pt idx="1">
                  <c:v>32.751382390652502</c:v>
                </c:pt>
                <c:pt idx="2">
                  <c:v>32.376934173125697</c:v>
                </c:pt>
                <c:pt idx="3">
                  <c:v>31.772139377534</c:v>
                </c:pt>
                <c:pt idx="4">
                  <c:v>32.880625586071098</c:v>
                </c:pt>
                <c:pt idx="5">
                  <c:v>31.685831963940799</c:v>
                </c:pt>
                <c:pt idx="6">
                  <c:v>31.741123199892101</c:v>
                </c:pt>
                <c:pt idx="7">
                  <c:v>31.740711710925503</c:v>
                </c:pt>
                <c:pt idx="8">
                  <c:v>31.6932114273833</c:v>
                </c:pt>
                <c:pt idx="9">
                  <c:v>31.5699730793249</c:v>
                </c:pt>
                <c:pt idx="10">
                  <c:v>31.370996666750301</c:v>
                </c:pt>
                <c:pt idx="11">
                  <c:v>31.032250726499598</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34.319202226506</c:v>
                </c:pt>
                <c:pt idx="1">
                  <c:v>35.9218762828881</c:v>
                </c:pt>
                <c:pt idx="2">
                  <c:v>35.613370558667896</c:v>
                </c:pt>
                <c:pt idx="3">
                  <c:v>35.125806862287796</c:v>
                </c:pt>
                <c:pt idx="4">
                  <c:v>36.366222664038204</c:v>
                </c:pt>
                <c:pt idx="5">
                  <c:v>35.286335461803198</c:v>
                </c:pt>
                <c:pt idx="6">
                  <c:v>35.587031348615994</c:v>
                </c:pt>
                <c:pt idx="7">
                  <c:v>35.662662093099399</c:v>
                </c:pt>
                <c:pt idx="8">
                  <c:v>35.995372976806799</c:v>
                </c:pt>
                <c:pt idx="9">
                  <c:v>36.252345795997996</c:v>
                </c:pt>
                <c:pt idx="10">
                  <c:v>36.433580550673099</c:v>
                </c:pt>
                <c:pt idx="11">
                  <c:v>36.551088011122005</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40"/>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180600" y="6165444"/>
          <a:ext cx="1329812" cy="1901509"/>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182597</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82938" y="4020733"/>
          <a:ext cx="10780642" cy="6282458"/>
          <a:chOff x="4059699" y="3341921"/>
          <a:chExt cx="10886297"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0886297" cy="6360264"/>
            <a:chOff x="3888919" y="2905334"/>
            <a:chExt cx="10817169"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817169" cy="6208703"/>
              <a:chOff x="3824204" y="2321033"/>
              <a:chExt cx="12147669"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3961934" y="4562655"/>
                <a:ext cx="1930024" cy="1565835"/>
                <a:chOff x="14216020" y="6230929"/>
                <a:chExt cx="1913053"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216020" y="6523031"/>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mlns="">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A19" zoomScale="58" zoomScaleNormal="64" workbookViewId="0">
      <selection activeCell="W31" sqref="W31"/>
    </sheetView>
  </sheetViews>
  <sheetFormatPr defaultRowHeight="14.4" x14ac:dyDescent="0.55000000000000004"/>
  <cols>
    <col min="68" max="68" width="10.20703125" bestFit="1" customWidth="1"/>
  </cols>
  <sheetData>
    <row r="1" spans="1:48" s="14" customFormat="1" ht="27.9" customHeight="1" x14ac:dyDescent="0.7">
      <c r="A1" s="33" t="s">
        <v>66</v>
      </c>
      <c r="B1" s="33"/>
      <c r="C1" s="33"/>
      <c r="D1" s="33"/>
      <c r="E1" s="33"/>
      <c r="F1" s="33"/>
      <c r="G1" s="33"/>
      <c r="H1" s="33"/>
      <c r="I1" s="33"/>
      <c r="J1" s="33"/>
      <c r="K1" s="33"/>
      <c r="L1" s="33"/>
      <c r="M1" s="33"/>
      <c r="N1" s="33"/>
      <c r="O1" s="33"/>
      <c r="P1" s="33"/>
      <c r="Q1" s="33"/>
      <c r="R1" s="33"/>
      <c r="S1" s="33"/>
      <c r="T1" s="33"/>
      <c r="U1" s="33"/>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4" t="s">
        <v>80</v>
      </c>
      <c r="B2" s="34"/>
      <c r="C2" s="34"/>
      <c r="D2" s="34"/>
      <c r="E2" s="34"/>
      <c r="F2" s="34"/>
      <c r="G2" s="34"/>
      <c r="H2" s="35" t="s">
        <v>78</v>
      </c>
      <c r="I2" s="35"/>
      <c r="J2" s="35"/>
      <c r="K2" s="35"/>
      <c r="L2" s="35"/>
      <c r="M2" s="35"/>
      <c r="N2" s="35"/>
      <c r="O2" s="22"/>
      <c r="P2" s="22"/>
      <c r="Q2" s="22"/>
      <c r="R2" s="22"/>
      <c r="S2" s="22"/>
      <c r="T2" s="22"/>
      <c r="U2" s="22"/>
      <c r="V2" s="22"/>
      <c r="W2" s="22"/>
      <c r="X2" s="22"/>
      <c r="Y2" s="22"/>
      <c r="Z2" s="22"/>
      <c r="AA2" s="22"/>
      <c r="AB2" s="22"/>
      <c r="AI2" s="25" t="s">
        <v>79</v>
      </c>
      <c r="AJ2" s="25"/>
      <c r="AK2" s="25"/>
      <c r="AL2" s="25"/>
      <c r="AM2" s="25"/>
      <c r="AN2" s="25"/>
      <c r="AO2" s="25"/>
      <c r="AP2" s="25"/>
      <c r="AQ2" s="25"/>
      <c r="AR2" s="25"/>
      <c r="AS2" s="25"/>
      <c r="AT2" s="25"/>
      <c r="AU2" s="25"/>
      <c r="AV2" s="25"/>
    </row>
    <row r="3" spans="1:48" ht="15.6" customHeight="1" x14ac:dyDescent="0.7">
      <c r="A3" s="36" t="s">
        <v>68</v>
      </c>
      <c r="B3" s="36"/>
      <c r="C3" s="36"/>
      <c r="D3" s="36"/>
      <c r="E3" s="36"/>
      <c r="F3" s="36"/>
      <c r="G3" s="36"/>
      <c r="H3" s="37" t="s">
        <v>33</v>
      </c>
      <c r="I3" s="37"/>
      <c r="J3" s="37"/>
      <c r="K3" s="37"/>
      <c r="L3" s="37"/>
      <c r="M3" s="37"/>
      <c r="N3" s="38"/>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25022750.419277102</v>
      </c>
      <c r="AL5">
        <v>25000298.570602398</v>
      </c>
      <c r="AM5">
        <v>24979642.869821701</v>
      </c>
      <c r="AN5">
        <v>24942921.623989299</v>
      </c>
      <c r="AO5">
        <v>24929846.217864599</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21.756208747951799</v>
      </c>
      <c r="D6">
        <f t="shared" ref="D6:G17" si="0">Y63</f>
        <v>25.022750419277102</v>
      </c>
      <c r="E6">
        <f t="shared" si="0"/>
        <v>28.121567688353402</v>
      </c>
      <c r="F6">
        <f t="shared" si="0"/>
        <v>31.220384957429701</v>
      </c>
      <c r="G6">
        <f t="shared" si="0"/>
        <v>34.319202226506</v>
      </c>
      <c r="H6" t="s">
        <v>0</v>
      </c>
      <c r="I6">
        <v>0</v>
      </c>
      <c r="J6">
        <f>AK$19/1000000</f>
        <v>21.756208747951799</v>
      </c>
      <c r="K6">
        <f>AK$20/1000000</f>
        <v>25.022750419277102</v>
      </c>
      <c r="L6">
        <f>AK$21/1000000</f>
        <v>28.121567688353402</v>
      </c>
      <c r="M6">
        <f>AK$22/1000000</f>
        <v>31.220384957429701</v>
      </c>
      <c r="N6">
        <f>AK$23/1000000</f>
        <v>34.319202226506</v>
      </c>
      <c r="AI6" t="s">
        <v>12</v>
      </c>
      <c r="AJ6" t="s">
        <v>23</v>
      </c>
      <c r="AK6">
        <v>28121567.688353401</v>
      </c>
      <c r="AL6">
        <v>28062686.957483299</v>
      </c>
      <c r="AM6">
        <v>28008516.6850827</v>
      </c>
      <c r="AN6">
        <v>27912213.978592899</v>
      </c>
      <c r="AO6">
        <v>27877923.284752801</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1</v>
      </c>
      <c r="C7">
        <f t="shared" ref="C7:C17" si="1">X64</f>
        <v>22.5682253968038</v>
      </c>
      <c r="D7">
        <f t="shared" si="0"/>
        <v>26.104189252225499</v>
      </c>
      <c r="E7">
        <f t="shared" si="0"/>
        <v>29.5808884984169</v>
      </c>
      <c r="F7">
        <f t="shared" si="0"/>
        <v>32.751382390652502</v>
      </c>
      <c r="G7">
        <f t="shared" si="0"/>
        <v>35.9218762828881</v>
      </c>
      <c r="H7" t="s">
        <v>1</v>
      </c>
      <c r="I7">
        <v>1</v>
      </c>
      <c r="J7">
        <f>AL$19/1000000</f>
        <v>21.730084867951799</v>
      </c>
      <c r="K7">
        <f>AL$20/1000000</f>
        <v>24.983608313935701</v>
      </c>
      <c r="L7">
        <f>AL$21/1000000</f>
        <v>28.045996700816602</v>
      </c>
      <c r="M7">
        <f>AL$22/1000000</f>
        <v>31.108385087697499</v>
      </c>
      <c r="N7">
        <f>AL$23/1000000</f>
        <v>34.170773474578297</v>
      </c>
      <c r="AI7" t="s">
        <v>12</v>
      </c>
      <c r="AJ7" t="s">
        <v>24</v>
      </c>
      <c r="AK7">
        <v>31220384.9574297</v>
      </c>
      <c r="AL7">
        <v>31125075.344364099</v>
      </c>
      <c r="AM7">
        <v>31037390.5003438</v>
      </c>
      <c r="AN7">
        <v>30881506.333196498</v>
      </c>
      <c r="AO7">
        <v>30826000.3516411</v>
      </c>
      <c r="AP7">
        <v>30777656.4322218</v>
      </c>
      <c r="AQ7">
        <v>30713236.2550175</v>
      </c>
      <c r="AR7">
        <v>30648816.077813201</v>
      </c>
      <c r="AS7">
        <v>30326715.191791698</v>
      </c>
      <c r="AT7">
        <v>30004614.3057702</v>
      </c>
      <c r="AU7">
        <v>29682513.419748701</v>
      </c>
      <c r="AV7">
        <v>29295992.356522899</v>
      </c>
    </row>
    <row r="8" spans="1:48" x14ac:dyDescent="0.55000000000000004">
      <c r="A8" t="s">
        <v>2</v>
      </c>
      <c r="B8">
        <v>2</v>
      </c>
      <c r="C8">
        <f t="shared" si="1"/>
        <v>22.2543729568558</v>
      </c>
      <c r="D8">
        <f t="shared" si="0"/>
        <v>25.790336812277499</v>
      </c>
      <c r="E8">
        <f t="shared" si="0"/>
        <v>29.140497787583499</v>
      </c>
      <c r="F8">
        <f t="shared" si="0"/>
        <v>32.376934173125697</v>
      </c>
      <c r="G8">
        <f t="shared" si="0"/>
        <v>35.613370558667896</v>
      </c>
      <c r="H8" t="s">
        <v>2</v>
      </c>
      <c r="I8">
        <v>2</v>
      </c>
      <c r="J8">
        <f>AM$19/1000000</f>
        <v>21.703960987951799</v>
      </c>
      <c r="K8">
        <f>AM$20/1000000</f>
        <v>24.9475975770217</v>
      </c>
      <c r="L8">
        <f>AM$21/1000000</f>
        <v>27.976471392282697</v>
      </c>
      <c r="M8">
        <f>AM$22/1000000</f>
        <v>31.005345207543801</v>
      </c>
      <c r="N8">
        <f>AM$23/1000000</f>
        <v>34.034219022804798</v>
      </c>
      <c r="AI8" t="s">
        <v>12</v>
      </c>
      <c r="AJ8" t="s">
        <v>25</v>
      </c>
      <c r="AK8">
        <v>34319202.226506002</v>
      </c>
      <c r="AL8">
        <v>34187463.731245004</v>
      </c>
      <c r="AM8">
        <v>34066264.315604798</v>
      </c>
      <c r="AN8">
        <v>33850798.687800102</v>
      </c>
      <c r="AO8">
        <v>33774077.418529302</v>
      </c>
      <c r="AP8">
        <v>33707255.667874098</v>
      </c>
      <c r="AQ8">
        <v>33642835.490669802</v>
      </c>
      <c r="AR8">
        <v>33578415.313465498</v>
      </c>
      <c r="AS8">
        <v>33256314.427444</v>
      </c>
      <c r="AT8">
        <v>32934213.541422501</v>
      </c>
      <c r="AU8">
        <v>32612112.655400999</v>
      </c>
      <c r="AV8">
        <v>32225591.592175201</v>
      </c>
    </row>
    <row r="9" spans="1:48" x14ac:dyDescent="0.55000000000000004">
      <c r="A9" t="s">
        <v>3</v>
      </c>
      <c r="B9">
        <v>4</v>
      </c>
      <c r="C9">
        <f t="shared" si="1"/>
        <v>21.626668076959799</v>
      </c>
      <c r="D9">
        <f t="shared" si="0"/>
        <v>25.064804408026301</v>
      </c>
      <c r="E9">
        <f t="shared" si="0"/>
        <v>28.418471892780101</v>
      </c>
      <c r="F9">
        <f t="shared" si="0"/>
        <v>31.772139377534</v>
      </c>
      <c r="G9">
        <f t="shared" si="0"/>
        <v>35.125806862287796</v>
      </c>
      <c r="H9" t="s">
        <v>3</v>
      </c>
      <c r="I9">
        <v>4</v>
      </c>
      <c r="J9">
        <f>AN$19/1000000</f>
        <v>21.651713227951799</v>
      </c>
      <c r="K9">
        <f>AN$20/1000000</f>
        <v>24.8835784891745</v>
      </c>
      <c r="L9">
        <f>AN$21/1000000</f>
        <v>27.852870843778099</v>
      </c>
      <c r="M9">
        <f>AN$22/1000000</f>
        <v>30.822163198381698</v>
      </c>
      <c r="N9">
        <f>AN$23/1000000</f>
        <v>33.791455552985305</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6</v>
      </c>
      <c r="C10">
        <f t="shared" si="1"/>
        <v>22.350331091823801</v>
      </c>
      <c r="D10">
        <f t="shared" si="0"/>
        <v>25.886294947245499</v>
      </c>
      <c r="E10">
        <f t="shared" si="0"/>
        <v>29.395028508104101</v>
      </c>
      <c r="F10">
        <f t="shared" si="0"/>
        <v>32.880625586071098</v>
      </c>
      <c r="G10">
        <f t="shared" si="0"/>
        <v>36.366222664038204</v>
      </c>
      <c r="H10" t="s">
        <v>4</v>
      </c>
      <c r="I10">
        <v>6</v>
      </c>
      <c r="J10">
        <f>AO$19/1000000</f>
        <v>21.6168813879518</v>
      </c>
      <c r="K10">
        <f>AO$20/1000000</f>
        <v>24.860783086830097</v>
      </c>
      <c r="L10">
        <f>AO$21/1000000</f>
        <v>27.8088601537183</v>
      </c>
      <c r="M10">
        <f>AO$22/1000000</f>
        <v>30.756937220606599</v>
      </c>
      <c r="N10">
        <f>AO$23/1000000</f>
        <v>33.705014287494798</v>
      </c>
      <c r="AI10" t="s">
        <v>26</v>
      </c>
      <c r="AJ10" t="s">
        <v>22</v>
      </c>
      <c r="AK10">
        <v>25022750.419277102</v>
      </c>
      <c r="AL10">
        <v>24991953.442269102</v>
      </c>
      <c r="AM10">
        <v>24963620.2234217</v>
      </c>
      <c r="AN10">
        <v>24913250.0565819</v>
      </c>
      <c r="AO10">
        <v>24895314.6523473</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8</v>
      </c>
      <c r="C11">
        <f t="shared" si="1"/>
        <v>20.884321470353601</v>
      </c>
      <c r="D11">
        <f t="shared" si="0"/>
        <v>24.484824968216</v>
      </c>
      <c r="E11">
        <f t="shared" si="0"/>
        <v>28.085328466078401</v>
      </c>
      <c r="F11">
        <f t="shared" si="0"/>
        <v>31.685831963940799</v>
      </c>
      <c r="G11">
        <f t="shared" si="0"/>
        <v>35.286335461803198</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28121567.688353401</v>
      </c>
      <c r="AL11">
        <v>28054341.829149898</v>
      </c>
      <c r="AM11">
        <v>27992494.038682699</v>
      </c>
      <c r="AN11">
        <v>27882542.411185499</v>
      </c>
      <c r="AO11">
        <v>27843391.719235599</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9</v>
      </c>
      <c r="C12">
        <f t="shared" si="1"/>
        <v>20.203398753720297</v>
      </c>
      <c r="D12">
        <f t="shared" si="0"/>
        <v>24.049306902444197</v>
      </c>
      <c r="E12">
        <f t="shared" si="0"/>
        <v>27.895215051168098</v>
      </c>
      <c r="F12">
        <f t="shared" si="0"/>
        <v>31.741123199892101</v>
      </c>
      <c r="G12">
        <f t="shared" si="0"/>
        <v>35.587031348615994</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31220384.9574297</v>
      </c>
      <c r="AL12">
        <v>31116730.216030799</v>
      </c>
      <c r="AM12">
        <v>31021367.853943799</v>
      </c>
      <c r="AN12">
        <v>30851834.765789099</v>
      </c>
      <c r="AO12">
        <v>30791468.786123801</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10</v>
      </c>
      <c r="C13">
        <f t="shared" si="1"/>
        <v>19.974860564404</v>
      </c>
      <c r="D13">
        <f t="shared" si="0"/>
        <v>23.896810946577798</v>
      </c>
      <c r="E13">
        <f t="shared" si="0"/>
        <v>27.818761328751698</v>
      </c>
      <c r="F13">
        <f t="shared" si="0"/>
        <v>31.740711710925503</v>
      </c>
      <c r="G13">
        <f t="shared" si="0"/>
        <v>35.662662093099399</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34319202.226506002</v>
      </c>
      <c r="AL13">
        <v>34179118.602911703</v>
      </c>
      <c r="AM13">
        <v>34050241.669204801</v>
      </c>
      <c r="AN13">
        <v>33821127.120392703</v>
      </c>
      <c r="AO13">
        <v>33739545.8530121</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18.786726779112801</v>
      </c>
      <c r="D14">
        <f t="shared" si="0"/>
        <v>23.088888328536303</v>
      </c>
      <c r="E14">
        <f t="shared" si="0"/>
        <v>27.391049877959798</v>
      </c>
      <c r="F14">
        <f t="shared" si="0"/>
        <v>31.6932114273833</v>
      </c>
      <c r="G14">
        <f t="shared" si="0"/>
        <v>35.995372976806799</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17.522854929305399</v>
      </c>
      <c r="D15">
        <f t="shared" si="0"/>
        <v>22.205227645978599</v>
      </c>
      <c r="E15">
        <f t="shared" si="0"/>
        <v>26.8876003626517</v>
      </c>
      <c r="F15">
        <f t="shared" si="0"/>
        <v>31.5699730793249</v>
      </c>
      <c r="G15">
        <f t="shared" si="0"/>
        <v>36.252345795997996</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25022750.419277102</v>
      </c>
      <c r="AL15">
        <v>24987780.878102399</v>
      </c>
      <c r="AM15">
        <v>24955608.900221702</v>
      </c>
      <c r="AN15">
        <v>24898414.2728782</v>
      </c>
      <c r="AO15">
        <v>24878048.869588699</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16.183245014981999</v>
      </c>
      <c r="D16">
        <f t="shared" si="0"/>
        <v>21.245828898904701</v>
      </c>
      <c r="E16">
        <f t="shared" si="0"/>
        <v>26.308412782827499</v>
      </c>
      <c r="F16">
        <f t="shared" si="0"/>
        <v>31.370996666750301</v>
      </c>
      <c r="G16">
        <f t="shared" si="0"/>
        <v>36.433580550673099</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28121567.688353401</v>
      </c>
      <c r="AL16">
        <v>28050169.2649833</v>
      </c>
      <c r="AM16">
        <v>27984482.715482701</v>
      </c>
      <c r="AN16">
        <v>27867706.6274818</v>
      </c>
      <c r="AO16">
        <v>27826125.936476901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14.475738872632499</v>
      </c>
      <c r="D17">
        <f t="shared" si="0"/>
        <v>19.994576157254901</v>
      </c>
      <c r="E17">
        <f t="shared" si="0"/>
        <v>25.513413441877201</v>
      </c>
      <c r="F17">
        <f t="shared" si="0"/>
        <v>31.032250726499598</v>
      </c>
      <c r="G17">
        <f t="shared" si="0"/>
        <v>36.551088011122005</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31220384.9574297</v>
      </c>
      <c r="AL17">
        <v>31112557.6518641</v>
      </c>
      <c r="AM17">
        <v>31013356.5307438</v>
      </c>
      <c r="AN17">
        <v>30836998.982085399</v>
      </c>
      <c r="AO17">
        <v>30774203.0033652</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34319202.226506002</v>
      </c>
      <c r="AL18">
        <v>34174946.038745001</v>
      </c>
      <c r="AM18">
        <v>34042230.346004799</v>
      </c>
      <c r="AN18">
        <v>33806291.336689003</v>
      </c>
      <c r="AO18">
        <v>33722280.070253402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25022750.419277102</v>
      </c>
      <c r="AL20">
        <v>24983608.313935701</v>
      </c>
      <c r="AM20">
        <v>24947597.577021699</v>
      </c>
      <c r="AN20">
        <v>24883578.4891745</v>
      </c>
      <c r="AO20">
        <v>24860783.086830098</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28121567.688353401</v>
      </c>
      <c r="AL21">
        <v>28045996.700816602</v>
      </c>
      <c r="AM21">
        <v>27976471.392282698</v>
      </c>
      <c r="AN21">
        <v>27852870.8437781</v>
      </c>
      <c r="AO21">
        <v>27808860.1537183</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31220384.9574297</v>
      </c>
      <c r="AL22">
        <v>31108385.087697499</v>
      </c>
      <c r="AM22">
        <v>31005345.207543802</v>
      </c>
      <c r="AN22">
        <v>30822163.1983817</v>
      </c>
      <c r="AO22">
        <v>30756937.220606599</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34319202.226506002</v>
      </c>
      <c r="AL23">
        <v>34170773.474578299</v>
      </c>
      <c r="AM23">
        <v>34034219.022804797</v>
      </c>
      <c r="AN23">
        <v>33791455.552985303</v>
      </c>
      <c r="AO23">
        <v>33705014.287494801</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32" t="s">
        <v>67</v>
      </c>
      <c r="BL45" s="32"/>
      <c r="BM45" s="32"/>
      <c r="BN45" s="32"/>
      <c r="BO45" s="32"/>
      <c r="BP45" s="32"/>
      <c r="BQ45" s="32"/>
      <c r="BR45" s="32"/>
      <c r="BS45" s="32"/>
      <c r="BT45" s="32"/>
      <c r="BU45" s="32"/>
      <c r="BV45" s="32"/>
      <c r="BW45" s="32"/>
      <c r="BX45" s="32"/>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-786457.44885200262</v>
      </c>
      <c r="BO47">
        <f>AO4-AM78</f>
        <v>-447045.80890400335</v>
      </c>
      <c r="BP47">
        <f>AP4-AO78</f>
        <v>-422935.14387200028</v>
      </c>
      <c r="BQ47">
        <f>AQ4-AP78</f>
        <v>1101739.8401788995</v>
      </c>
      <c r="BR47">
        <f>AR4-AQ78</f>
        <v>1780177.5813282989</v>
      </c>
      <c r="BS47">
        <f>AS4-AS78</f>
        <v>3061966.0347543024</v>
      </c>
      <c r="BT47">
        <f t="shared" ref="BT47:BV62" si="2">AT4-AT78</f>
        <v>3989931.5791852996</v>
      </c>
      <c r="BU47">
        <f t="shared" si="2"/>
        <v>4917897.1236163005</v>
      </c>
      <c r="BV47">
        <f t="shared" si="2"/>
        <v>6031455.7769334987</v>
      </c>
    </row>
    <row r="48" spans="22:76" x14ac:dyDescent="0.55000000000000004">
      <c r="BK48" s="15" t="s">
        <v>12</v>
      </c>
      <c r="BL48" s="15" t="s">
        <v>22</v>
      </c>
      <c r="BM48">
        <f t="shared" ref="BM48:BM66" si="3">AK5-AK79</f>
        <v>0</v>
      </c>
      <c r="BN48">
        <f t="shared" ref="BN48:BN66" si="4">AN5-AL79</f>
        <v>-1135708.4282362014</v>
      </c>
      <c r="BO48">
        <f t="shared" ref="BO48:BO66" si="5">AO5-AM79</f>
        <v>-809372.194412902</v>
      </c>
      <c r="BP48">
        <f t="shared" ref="BP48:BP66" si="6">AP5-AO79</f>
        <v>-796649.78632830083</v>
      </c>
      <c r="BQ48">
        <f t="shared" ref="BQ48:BQ66" si="7">AQ5-AP79</f>
        <v>599065.37807760015</v>
      </c>
      <c r="BR48">
        <f t="shared" ref="BR48:BR66" si="8">AR5-AQ79</f>
        <v>967678.29116120189</v>
      </c>
      <c r="BS48">
        <f t="shared" ref="BS48:BS66" si="9">AS5-AS79</f>
        <v>1689403.7209830992</v>
      </c>
      <c r="BT48">
        <f t="shared" si="2"/>
        <v>2237158.0981644019</v>
      </c>
      <c r="BU48">
        <f t="shared" si="2"/>
        <v>2784912.4753457978</v>
      </c>
      <c r="BV48">
        <f t="shared" si="2"/>
        <v>3442217.7279633991</v>
      </c>
    </row>
    <row r="49" spans="1:74" x14ac:dyDescent="0.55000000000000004">
      <c r="AJ49" s="8"/>
      <c r="AK49" s="8"/>
      <c r="AL49" s="8"/>
      <c r="AM49" s="8"/>
      <c r="AN49" s="8"/>
      <c r="AO49" s="8"/>
      <c r="AP49" s="8"/>
      <c r="BK49" s="15" t="s">
        <v>12</v>
      </c>
      <c r="BL49" s="15" t="s">
        <v>23</v>
      </c>
      <c r="BM49">
        <f t="shared" si="3"/>
        <v>0</v>
      </c>
      <c r="BN49">
        <f t="shared" si="4"/>
        <v>-1635835.1581574008</v>
      </c>
      <c r="BO49">
        <f t="shared" si="5"/>
        <v>-1199522.9284306988</v>
      </c>
      <c r="BP49">
        <f t="shared" si="6"/>
        <v>-1369764.2742932029</v>
      </c>
      <c r="BQ49">
        <f t="shared" si="7"/>
        <v>-71838.884132601321</v>
      </c>
      <c r="BR49">
        <f t="shared" si="8"/>
        <v>51369.378089498729</v>
      </c>
      <c r="BS49">
        <f t="shared" si="9"/>
        <v>316841.40721189976</v>
      </c>
      <c r="BT49">
        <f t="shared" si="2"/>
        <v>484384.61714359745</v>
      </c>
      <c r="BU49">
        <f t="shared" si="2"/>
        <v>651927.82707529888</v>
      </c>
      <c r="BV49">
        <f t="shared" si="2"/>
        <v>852979.67899340019</v>
      </c>
    </row>
    <row r="50" spans="1:74" x14ac:dyDescent="0.55000000000000004">
      <c r="BK50" s="15" t="s">
        <v>12</v>
      </c>
      <c r="BL50" s="15" t="s">
        <v>24</v>
      </c>
      <c r="BM50">
        <f t="shared" si="3"/>
        <v>0</v>
      </c>
      <c r="BN50">
        <f t="shared" si="4"/>
        <v>-1837036.6957894005</v>
      </c>
      <c r="BO50">
        <f t="shared" si="5"/>
        <v>-1487882.247084599</v>
      </c>
      <c r="BP50">
        <f t="shared" si="6"/>
        <v>-1925762.1166080013</v>
      </c>
      <c r="BQ50">
        <f t="shared" si="7"/>
        <v>-742743.14634269848</v>
      </c>
      <c r="BR50">
        <f t="shared" si="8"/>
        <v>-864939.53498210013</v>
      </c>
      <c r="BS50">
        <f t="shared" si="9"/>
        <v>-1055720.9065593034</v>
      </c>
      <c r="BT50">
        <f t="shared" si="2"/>
        <v>-1268388.8638773002</v>
      </c>
      <c r="BU50">
        <f t="shared" si="2"/>
        <v>-1481056.8211952001</v>
      </c>
      <c r="BV50">
        <f t="shared" si="2"/>
        <v>-1736258.3699766994</v>
      </c>
    </row>
    <row r="51" spans="1:74" x14ac:dyDescent="0.55000000000000004">
      <c r="BK51" s="15" t="s">
        <v>12</v>
      </c>
      <c r="BL51" s="15" t="s">
        <v>25</v>
      </c>
      <c r="BM51">
        <f t="shared" si="3"/>
        <v>0</v>
      </c>
      <c r="BN51">
        <f t="shared" si="4"/>
        <v>-2038238.2334214002</v>
      </c>
      <c r="BO51">
        <f t="shared" si="5"/>
        <v>-1776241.565738596</v>
      </c>
      <c r="BP51">
        <f t="shared" si="6"/>
        <v>-2481759.9589226991</v>
      </c>
      <c r="BQ51">
        <f t="shared" si="7"/>
        <v>-1413647.4085527956</v>
      </c>
      <c r="BR51">
        <f t="shared" si="8"/>
        <v>-1781248.4480537027</v>
      </c>
      <c r="BS51">
        <f t="shared" si="9"/>
        <v>-2428283.2203305028</v>
      </c>
      <c r="BT51">
        <f t="shared" si="2"/>
        <v>-3021162.3448980972</v>
      </c>
      <c r="BU51">
        <f t="shared" si="2"/>
        <v>-3614041.4694657028</v>
      </c>
      <c r="BV51">
        <f t="shared" si="2"/>
        <v>-4325496.4189468026</v>
      </c>
    </row>
    <row r="52" spans="1:74" x14ac:dyDescent="0.55000000000000004">
      <c r="BK52" s="15" t="s">
        <v>26</v>
      </c>
      <c r="BL52" s="15" t="s">
        <v>13</v>
      </c>
      <c r="BM52">
        <f t="shared" si="3"/>
        <v>0</v>
      </c>
      <c r="BN52">
        <f t="shared" si="4"/>
        <v>-864264.40885199979</v>
      </c>
      <c r="BO52">
        <f t="shared" si="5"/>
        <v>-567827.88890400156</v>
      </c>
      <c r="BP52">
        <f t="shared" si="6"/>
        <v>-681201.94387200102</v>
      </c>
      <c r="BQ52">
        <f t="shared" si="7"/>
        <v>780453.69759820029</v>
      </c>
      <c r="BR52">
        <f t="shared" si="8"/>
        <v>1457022.4342315011</v>
      </c>
      <c r="BS52">
        <f t="shared" si="9"/>
        <v>2724224.1199156009</v>
      </c>
      <c r="BT52">
        <f t="shared" si="2"/>
        <v>3674422.1417660005</v>
      </c>
      <c r="BU52">
        <f t="shared" si="2"/>
        <v>4700358.2281324007</v>
      </c>
      <c r="BV52">
        <f t="shared" si="2"/>
        <v>6031455.7769334987</v>
      </c>
    </row>
    <row r="53" spans="1:74" x14ac:dyDescent="0.55000000000000004">
      <c r="BK53" s="15" t="s">
        <v>26</v>
      </c>
      <c r="BL53" s="15" t="s">
        <v>22</v>
      </c>
      <c r="BM53">
        <f t="shared" si="3"/>
        <v>0</v>
      </c>
      <c r="BN53">
        <f t="shared" si="4"/>
        <v>-1190939.1956436001</v>
      </c>
      <c r="BO53">
        <f t="shared" si="5"/>
        <v>-895022.15993019938</v>
      </c>
      <c r="BP53">
        <f t="shared" si="6"/>
        <v>-1006601.4534251019</v>
      </c>
      <c r="BQ53">
        <f t="shared" si="7"/>
        <v>332133.7600130029</v>
      </c>
      <c r="BR53">
        <f t="shared" si="8"/>
        <v>704917.06019350141</v>
      </c>
      <c r="BS53">
        <f t="shared" si="9"/>
        <v>1351661.8061443977</v>
      </c>
      <c r="BT53">
        <f t="shared" si="2"/>
        <v>1921648.6607450992</v>
      </c>
      <c r="BU53">
        <f t="shared" si="2"/>
        <v>2567373.5798619986</v>
      </c>
      <c r="BV53">
        <f t="shared" si="2"/>
        <v>3442217.7279633991</v>
      </c>
    </row>
    <row r="54" spans="1:74" x14ac:dyDescent="0.55000000000000004">
      <c r="BK54" s="15" t="s">
        <v>26</v>
      </c>
      <c r="BL54" s="15" t="s">
        <v>23</v>
      </c>
      <c r="BM54">
        <f t="shared" si="3"/>
        <v>0</v>
      </c>
      <c r="BN54">
        <f t="shared" si="4"/>
        <v>-1698346.0872314014</v>
      </c>
      <c r="BO54">
        <f t="shared" si="5"/>
        <v>-1297106.0683479011</v>
      </c>
      <c r="BP54">
        <f t="shared" si="6"/>
        <v>-1585735.7786314003</v>
      </c>
      <c r="BQ54">
        <f t="shared" si="7"/>
        <v>-338770.50219710171</v>
      </c>
      <c r="BR54">
        <f t="shared" si="8"/>
        <v>-211391.85287819803</v>
      </c>
      <c r="BS54">
        <f t="shared" si="9"/>
        <v>-20900.507626898587</v>
      </c>
      <c r="BT54">
        <f t="shared" si="2"/>
        <v>168875.17972430214</v>
      </c>
      <c r="BU54">
        <f t="shared" si="2"/>
        <v>434388.9315914996</v>
      </c>
      <c r="BV54">
        <f t="shared" si="2"/>
        <v>852979.67899340019</v>
      </c>
    </row>
    <row r="55" spans="1:74" x14ac:dyDescent="0.55000000000000004">
      <c r="BK55" s="15" t="s">
        <v>26</v>
      </c>
      <c r="BL55" s="15" t="s">
        <v>24</v>
      </c>
      <c r="BM55">
        <f t="shared" si="3"/>
        <v>0</v>
      </c>
      <c r="BN55">
        <f t="shared" si="4"/>
        <v>-1899547.6248634011</v>
      </c>
      <c r="BO55">
        <f t="shared" si="5"/>
        <v>-1585465.3870018981</v>
      </c>
      <c r="BP55">
        <f t="shared" si="6"/>
        <v>-2141733.6209461018</v>
      </c>
      <c r="BQ55">
        <f t="shared" si="7"/>
        <v>-1009674.7644071989</v>
      </c>
      <c r="BR55">
        <f t="shared" si="8"/>
        <v>-1127700.7659499012</v>
      </c>
      <c r="BS55">
        <f t="shared" si="9"/>
        <v>-1393462.8213981017</v>
      </c>
      <c r="BT55">
        <f t="shared" si="2"/>
        <v>-1583898.3012966998</v>
      </c>
      <c r="BU55">
        <f t="shared" si="2"/>
        <v>-1698595.7166789994</v>
      </c>
      <c r="BV55">
        <f t="shared" si="2"/>
        <v>-1736258.3699766994</v>
      </c>
    </row>
    <row r="56" spans="1:74" x14ac:dyDescent="0.55000000000000004">
      <c r="BK56" s="15" t="s">
        <v>26</v>
      </c>
      <c r="BL56" s="15" t="s">
        <v>25</v>
      </c>
      <c r="BM56">
        <f t="shared" si="3"/>
        <v>0</v>
      </c>
      <c r="BN56">
        <f t="shared" si="4"/>
        <v>-2100749.162495397</v>
      </c>
      <c r="BO56">
        <f t="shared" si="5"/>
        <v>-1873824.7056557983</v>
      </c>
      <c r="BP56">
        <f t="shared" si="6"/>
        <v>-2697731.463260904</v>
      </c>
      <c r="BQ56">
        <f t="shared" si="7"/>
        <v>-1680579.026617296</v>
      </c>
      <c r="BR56">
        <f t="shared" si="8"/>
        <v>-2044009.6790214963</v>
      </c>
      <c r="BS56">
        <f t="shared" si="9"/>
        <v>-2766025.1351692975</v>
      </c>
      <c r="BT56">
        <f t="shared" si="2"/>
        <v>-3336671.7823175006</v>
      </c>
      <c r="BU56">
        <f t="shared" si="2"/>
        <v>-3831580.3649495989</v>
      </c>
      <c r="BV56">
        <f t="shared" si="2"/>
        <v>-4325496.4189468026</v>
      </c>
    </row>
    <row r="57" spans="1:74" x14ac:dyDescent="0.55000000000000004">
      <c r="BK57" s="15" t="s">
        <v>27</v>
      </c>
      <c r="BL57" s="15" t="s">
        <v>13</v>
      </c>
      <c r="BM57">
        <f t="shared" si="3"/>
        <v>21756208.747951798</v>
      </c>
      <c r="BN57">
        <f t="shared" si="4"/>
        <v>21677837.107951801</v>
      </c>
      <c r="BO57">
        <f t="shared" si="5"/>
        <v>21651713.227951799</v>
      </c>
      <c r="BP57">
        <f t="shared" si="6"/>
        <v>21625589.3479518</v>
      </c>
      <c r="BQ57">
        <f t="shared" si="7"/>
        <v>21619058.377951801</v>
      </c>
      <c r="BR57">
        <f t="shared" si="8"/>
        <v>21612527.407951798</v>
      </c>
      <c r="BS57">
        <f t="shared" si="9"/>
        <v>21497467.606125101</v>
      </c>
      <c r="BT57">
        <f t="shared" si="2"/>
        <v>21188007.307200398</v>
      </c>
      <c r="BU57">
        <f t="shared" si="2"/>
        <v>20878547.008275699</v>
      </c>
      <c r="BV57">
        <f t="shared" si="2"/>
        <v>20507194.649565998</v>
      </c>
    </row>
    <row r="58" spans="1:74" x14ac:dyDescent="0.55000000000000004">
      <c r="BK58" s="15" t="s">
        <v>27</v>
      </c>
      <c r="BL58" s="15" t="s">
        <v>22</v>
      </c>
      <c r="BM58">
        <f t="shared" si="3"/>
        <v>25022750.419277102</v>
      </c>
      <c r="BN58">
        <f t="shared" si="4"/>
        <v>24898414.2728782</v>
      </c>
      <c r="BO58">
        <f t="shared" si="5"/>
        <v>24878048.869588699</v>
      </c>
      <c r="BP58">
        <f t="shared" si="6"/>
        <v>24860311.260272101</v>
      </c>
      <c r="BQ58">
        <f t="shared" si="7"/>
        <v>24798419.2004871</v>
      </c>
      <c r="BR58">
        <f t="shared" si="8"/>
        <v>24736527.140702199</v>
      </c>
      <c r="BS58">
        <f t="shared" si="9"/>
        <v>24427066.841777399</v>
      </c>
      <c r="BT58">
        <f t="shared" si="2"/>
        <v>24117606.5428527</v>
      </c>
      <c r="BU58">
        <f t="shared" si="2"/>
        <v>23808146.243928</v>
      </c>
      <c r="BV58">
        <f t="shared" si="2"/>
        <v>23436793.8852183</v>
      </c>
    </row>
    <row r="59" spans="1:74" ht="15.3" x14ac:dyDescent="0.7">
      <c r="A59" s="26" t="s">
        <v>80</v>
      </c>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BK59" s="15" t="s">
        <v>27</v>
      </c>
      <c r="BL59" s="15" t="s">
        <v>23</v>
      </c>
      <c r="BM59">
        <f t="shared" si="3"/>
        <v>28121567.688353401</v>
      </c>
      <c r="BN59">
        <f t="shared" si="4"/>
        <v>27867706.6274818</v>
      </c>
      <c r="BO59">
        <f t="shared" si="5"/>
        <v>27826125.936476901</v>
      </c>
      <c r="BP59">
        <f t="shared" si="6"/>
        <v>27789910.495924301</v>
      </c>
      <c r="BQ59">
        <f t="shared" si="7"/>
        <v>27728018.436139401</v>
      </c>
      <c r="BR59">
        <f t="shared" si="8"/>
        <v>27666126.376354501</v>
      </c>
      <c r="BS59">
        <f t="shared" si="9"/>
        <v>27356666.077429701</v>
      </c>
      <c r="BT59">
        <f t="shared" si="2"/>
        <v>27047205.778505001</v>
      </c>
      <c r="BU59">
        <f t="shared" si="2"/>
        <v>26737745.479580302</v>
      </c>
      <c r="BV59">
        <f t="shared" si="2"/>
        <v>26366393.120870601</v>
      </c>
    </row>
    <row r="60" spans="1:74" ht="15.6" x14ac:dyDescent="0.6">
      <c r="A60" s="28" t="s">
        <v>30</v>
      </c>
      <c r="B60" s="28"/>
      <c r="C60" s="28"/>
      <c r="D60" s="28"/>
      <c r="E60" s="28"/>
      <c r="F60" s="28"/>
      <c r="G60" s="28"/>
      <c r="H60" s="29" t="s">
        <v>33</v>
      </c>
      <c r="I60" s="29"/>
      <c r="J60" s="29"/>
      <c r="K60" s="29"/>
      <c r="L60" s="29"/>
      <c r="M60" s="29"/>
      <c r="N60" s="29"/>
      <c r="O60" s="30"/>
      <c r="P60" s="30"/>
      <c r="Q60" s="30"/>
      <c r="R60" s="30"/>
      <c r="S60" s="30"/>
      <c r="T60" s="30"/>
      <c r="U60" s="30"/>
      <c r="V60" s="31" t="s">
        <v>33</v>
      </c>
      <c r="W60" s="31"/>
      <c r="X60" s="31"/>
      <c r="Y60" s="31"/>
      <c r="Z60" s="31"/>
      <c r="AA60" s="31"/>
      <c r="AB60" s="31"/>
      <c r="BK60" s="15" t="s">
        <v>27</v>
      </c>
      <c r="BL60" s="15" t="s">
        <v>24</v>
      </c>
      <c r="BM60">
        <f t="shared" si="3"/>
        <v>31220384.9574297</v>
      </c>
      <c r="BN60">
        <f t="shared" si="4"/>
        <v>30836998.982085399</v>
      </c>
      <c r="BO60">
        <f t="shared" si="5"/>
        <v>30774203.0033652</v>
      </c>
      <c r="BP60">
        <f t="shared" si="6"/>
        <v>30719509.731576599</v>
      </c>
      <c r="BQ60">
        <f t="shared" si="7"/>
        <v>30657617.671791699</v>
      </c>
      <c r="BR60">
        <f t="shared" si="8"/>
        <v>30595725.612006702</v>
      </c>
      <c r="BS60">
        <f t="shared" si="9"/>
        <v>30286265.313081998</v>
      </c>
      <c r="BT60">
        <f t="shared" si="2"/>
        <v>29976805.014157299</v>
      </c>
      <c r="BU60">
        <f t="shared" si="2"/>
        <v>29667344.715232499</v>
      </c>
      <c r="BV60">
        <f t="shared" si="2"/>
        <v>29295992.356522899</v>
      </c>
    </row>
    <row r="61" spans="1:74" x14ac:dyDescent="0.55000000000000004">
      <c r="C61" t="s">
        <v>34</v>
      </c>
      <c r="D61" t="s">
        <v>35</v>
      </c>
      <c r="E61" t="s">
        <v>36</v>
      </c>
      <c r="F61" t="s">
        <v>37</v>
      </c>
      <c r="G61" t="s">
        <v>38</v>
      </c>
      <c r="J61" t="s">
        <v>34</v>
      </c>
      <c r="K61" t="s">
        <v>35</v>
      </c>
      <c r="L61" t="s">
        <v>36</v>
      </c>
      <c r="M61" t="s">
        <v>37</v>
      </c>
      <c r="N61" t="s">
        <v>38</v>
      </c>
      <c r="X61" t="s">
        <v>34</v>
      </c>
      <c r="Y61" t="s">
        <v>35</v>
      </c>
      <c r="Z61" t="s">
        <v>36</v>
      </c>
      <c r="AA61" t="s">
        <v>37</v>
      </c>
      <c r="AB61" t="s">
        <v>38</v>
      </c>
      <c r="BK61" s="15" t="s">
        <v>27</v>
      </c>
      <c r="BL61" s="15" t="s">
        <v>25</v>
      </c>
      <c r="BM61">
        <f t="shared" si="3"/>
        <v>34319202.226506002</v>
      </c>
      <c r="BN61">
        <f t="shared" si="4"/>
        <v>33806291.336689003</v>
      </c>
      <c r="BO61">
        <f t="shared" si="5"/>
        <v>33722280.070253402</v>
      </c>
      <c r="BP61">
        <f t="shared" si="6"/>
        <v>33649108.967228897</v>
      </c>
      <c r="BQ61">
        <f t="shared" si="7"/>
        <v>33587216.907444</v>
      </c>
      <c r="BR61">
        <f t="shared" si="8"/>
        <v>33525324.847658999</v>
      </c>
      <c r="BS61">
        <f t="shared" si="9"/>
        <v>33215864.5487343</v>
      </c>
      <c r="BT61">
        <f t="shared" si="2"/>
        <v>32906404.2498096</v>
      </c>
      <c r="BU61">
        <f t="shared" si="2"/>
        <v>32596943.9508848</v>
      </c>
      <c r="BV61">
        <f t="shared" si="2"/>
        <v>32225591.592175201</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V62" t="s">
        <v>39</v>
      </c>
      <c r="W62" t="s">
        <v>40</v>
      </c>
      <c r="X62" t="s">
        <v>13</v>
      </c>
      <c r="Y62" t="s">
        <v>22</v>
      </c>
      <c r="Z62" t="s">
        <v>23</v>
      </c>
      <c r="AA62" t="s">
        <v>24</v>
      </c>
      <c r="AB62" t="s">
        <v>25</v>
      </c>
      <c r="BK62" s="15" t="s">
        <v>28</v>
      </c>
      <c r="BL62" s="15" t="s">
        <v>13</v>
      </c>
      <c r="BM62">
        <f t="shared" si="3"/>
        <v>21756208.747951798</v>
      </c>
      <c r="BN62">
        <f t="shared" si="4"/>
        <v>21651713.227951799</v>
      </c>
      <c r="BO62">
        <f t="shared" si="5"/>
        <v>21616881.387951799</v>
      </c>
      <c r="BP62">
        <f t="shared" si="6"/>
        <v>21582049.547951799</v>
      </c>
      <c r="BQ62">
        <f t="shared" si="7"/>
        <v>21573341.587951802</v>
      </c>
      <c r="BR62">
        <f t="shared" si="8"/>
        <v>21564633.627951801</v>
      </c>
      <c r="BS62">
        <f t="shared" si="9"/>
        <v>21483984.313221902</v>
      </c>
      <c r="BT62">
        <f t="shared" si="2"/>
        <v>21178737.543329399</v>
      </c>
      <c r="BU62">
        <f t="shared" si="2"/>
        <v>20873490.773437001</v>
      </c>
      <c r="BV62">
        <f t="shared" si="2"/>
        <v>20507194.649565998</v>
      </c>
    </row>
    <row r="63" spans="1:74" x14ac:dyDescent="0.55000000000000004">
      <c r="A63" t="s">
        <v>0</v>
      </c>
      <c r="B63">
        <v>0</v>
      </c>
      <c r="C63">
        <f>$AK78/1000000</f>
        <v>21.756208747951799</v>
      </c>
      <c r="D63">
        <f>$AK79/1000000</f>
        <v>25.022750419277102</v>
      </c>
      <c r="E63">
        <f>$AK80/1000000</f>
        <v>28.121567688353402</v>
      </c>
      <c r="F63">
        <f>$AK81/1000000</f>
        <v>31.220384957429701</v>
      </c>
      <c r="G63">
        <f>$AK82/1000000</f>
        <v>34.319202226506</v>
      </c>
      <c r="H63" t="s">
        <v>0</v>
      </c>
      <c r="I63">
        <v>0</v>
      </c>
      <c r="J63">
        <f>$AK83/1000000</f>
        <v>21.756208747951799</v>
      </c>
      <c r="K63">
        <f>$AK84/1000000</f>
        <v>25.022750419277102</v>
      </c>
      <c r="L63">
        <f>$AK85/1000000</f>
        <v>28.121567688353402</v>
      </c>
      <c r="M63">
        <f>$AK86/1000000</f>
        <v>31.220384957429701</v>
      </c>
      <c r="N63">
        <f>$AK87/1000000</f>
        <v>34.319202226506</v>
      </c>
      <c r="V63" t="s">
        <v>0</v>
      </c>
      <c r="W63">
        <v>0</v>
      </c>
      <c r="X63">
        <f>J63</f>
        <v>21.756208747951799</v>
      </c>
      <c r="Y63">
        <f t="shared" ref="Y63:AB74" si="10">K63</f>
        <v>25.022750419277102</v>
      </c>
      <c r="Z63">
        <f t="shared" si="10"/>
        <v>28.121567688353402</v>
      </c>
      <c r="AA63">
        <f t="shared" si="10"/>
        <v>31.220384957429701</v>
      </c>
      <c r="AB63">
        <f t="shared" si="10"/>
        <v>34.319202226506</v>
      </c>
      <c r="BK63" s="15" t="s">
        <v>28</v>
      </c>
      <c r="BL63" s="15" t="s">
        <v>22</v>
      </c>
      <c r="BM63">
        <f t="shared" si="3"/>
        <v>25022750.419277102</v>
      </c>
      <c r="BN63">
        <f t="shared" si="4"/>
        <v>24883578.4891745</v>
      </c>
      <c r="BO63">
        <f t="shared" si="5"/>
        <v>24860783.086830098</v>
      </c>
      <c r="BP63">
        <f t="shared" si="6"/>
        <v>24840929.026723702</v>
      </c>
      <c r="BQ63">
        <f t="shared" si="7"/>
        <v>24779879.672745202</v>
      </c>
      <c r="BR63">
        <f t="shared" si="8"/>
        <v>24718830.318766698</v>
      </c>
      <c r="BS63">
        <f t="shared" si="9"/>
        <v>24413583.548874199</v>
      </c>
      <c r="BT63">
        <f t="shared" ref="BT63:BT66" si="11">AT20-AT94</f>
        <v>24108336.778981701</v>
      </c>
      <c r="BU63">
        <f t="shared" ref="BU63:BU66" si="12">AU20-AU94</f>
        <v>23803090.009089299</v>
      </c>
      <c r="BV63">
        <f t="shared" ref="BV63:BV66" si="13">AV20-AV94</f>
        <v>23436793.8852183</v>
      </c>
    </row>
    <row r="64" spans="1:74" x14ac:dyDescent="0.55000000000000004">
      <c r="A64" t="s">
        <v>1</v>
      </c>
      <c r="B64">
        <v>1</v>
      </c>
      <c r="C64">
        <f>$AL78/1000000</f>
        <v>22.5426661968038</v>
      </c>
      <c r="D64">
        <f>$AL79/1000000</f>
        <v>26.078630052225499</v>
      </c>
      <c r="E64">
        <f>$AL80/1000000</f>
        <v>29.548049136750301</v>
      </c>
      <c r="F64">
        <f>$AL81/1000000</f>
        <v>32.718543028985899</v>
      </c>
      <c r="G64">
        <f>$AL82/1000000</f>
        <v>35.889036921221503</v>
      </c>
      <c r="H64" t="s">
        <v>1</v>
      </c>
      <c r="I64">
        <v>1</v>
      </c>
      <c r="J64">
        <f>$AL83/1000000</f>
        <v>22.5682253968038</v>
      </c>
      <c r="K64">
        <f>$AL84/1000000</f>
        <v>26.104189252225499</v>
      </c>
      <c r="L64">
        <f>$AL85/1000000</f>
        <v>29.5808884984169</v>
      </c>
      <c r="M64">
        <f>$AL86/1000000</f>
        <v>32.751382390652502</v>
      </c>
      <c r="N64">
        <f>$AL87/1000000</f>
        <v>35.9218762828881</v>
      </c>
      <c r="V64" t="s">
        <v>1</v>
      </c>
      <c r="W64">
        <v>1</v>
      </c>
      <c r="X64">
        <f t="shared" ref="X64:X74" si="14">J64</f>
        <v>22.5682253968038</v>
      </c>
      <c r="Y64">
        <f t="shared" si="10"/>
        <v>26.104189252225499</v>
      </c>
      <c r="Z64">
        <f t="shared" si="10"/>
        <v>29.5808884984169</v>
      </c>
      <c r="AA64">
        <f t="shared" si="10"/>
        <v>32.751382390652502</v>
      </c>
      <c r="AB64">
        <f t="shared" si="10"/>
        <v>35.9218762828881</v>
      </c>
      <c r="BK64" s="15" t="s">
        <v>28</v>
      </c>
      <c r="BL64" s="15" t="s">
        <v>23</v>
      </c>
      <c r="BM64">
        <f t="shared" si="3"/>
        <v>28121567.688353401</v>
      </c>
      <c r="BN64">
        <f t="shared" si="4"/>
        <v>27852870.8437781</v>
      </c>
      <c r="BO64">
        <f t="shared" si="5"/>
        <v>27808860.1537183</v>
      </c>
      <c r="BP64">
        <f t="shared" si="6"/>
        <v>27770528.262375999</v>
      </c>
      <c r="BQ64">
        <f t="shared" si="7"/>
        <v>27709478.908397499</v>
      </c>
      <c r="BR64">
        <f t="shared" si="8"/>
        <v>27648429.554419</v>
      </c>
      <c r="BS64">
        <f t="shared" si="9"/>
        <v>27343182.784526501</v>
      </c>
      <c r="BT64">
        <f t="shared" si="11"/>
        <v>27037936.014633998</v>
      </c>
      <c r="BU64">
        <f t="shared" si="12"/>
        <v>26732689.244741499</v>
      </c>
      <c r="BV64">
        <f>AV21-AV95</f>
        <v>26366393.120870601</v>
      </c>
    </row>
    <row r="65" spans="1:74" x14ac:dyDescent="0.55000000000000004">
      <c r="A65" t="s">
        <v>2</v>
      </c>
      <c r="B65">
        <v>2</v>
      </c>
      <c r="C65">
        <f>$AM78/1000000</f>
        <v>22.2032545568558</v>
      </c>
      <c r="D65">
        <f>$AM79/1000000</f>
        <v>25.739218412277502</v>
      </c>
      <c r="E65">
        <f>$AM80/1000000</f>
        <v>29.077446213183499</v>
      </c>
      <c r="F65">
        <f>$AM81/1000000</f>
        <v>32.313882598725698</v>
      </c>
      <c r="G65">
        <f>$AM82/1000000</f>
        <v>35.550318984267896</v>
      </c>
      <c r="H65" t="s">
        <v>2</v>
      </c>
      <c r="I65">
        <v>2</v>
      </c>
      <c r="J65">
        <f>$AM83/1000000</f>
        <v>22.2543729568558</v>
      </c>
      <c r="K65">
        <f>$AM84/1000000</f>
        <v>25.790336812277499</v>
      </c>
      <c r="L65">
        <f>$AM85/1000000</f>
        <v>29.140497787583499</v>
      </c>
      <c r="M65">
        <f>$AM86/1000000</f>
        <v>32.376934173125697</v>
      </c>
      <c r="N65">
        <f>$AM87/1000000</f>
        <v>35.613370558667896</v>
      </c>
      <c r="V65" t="s">
        <v>2</v>
      </c>
      <c r="W65">
        <v>2</v>
      </c>
      <c r="X65">
        <f t="shared" si="14"/>
        <v>22.2543729568558</v>
      </c>
      <c r="Y65">
        <f t="shared" si="10"/>
        <v>25.790336812277499</v>
      </c>
      <c r="Z65">
        <f t="shared" si="10"/>
        <v>29.140497787583499</v>
      </c>
      <c r="AA65">
        <f t="shared" si="10"/>
        <v>32.376934173125697</v>
      </c>
      <c r="AB65">
        <f t="shared" si="10"/>
        <v>35.613370558667896</v>
      </c>
      <c r="BK65" s="15" t="s">
        <v>28</v>
      </c>
      <c r="BL65" s="15" t="s">
        <v>24</v>
      </c>
      <c r="BM65">
        <f t="shared" si="3"/>
        <v>31220384.9574297</v>
      </c>
      <c r="BN65">
        <f t="shared" si="4"/>
        <v>30822163.1983817</v>
      </c>
      <c r="BO65">
        <f t="shared" si="5"/>
        <v>30756937.220606599</v>
      </c>
      <c r="BP65">
        <f t="shared" si="6"/>
        <v>30700127.4980282</v>
      </c>
      <c r="BQ65">
        <f t="shared" si="7"/>
        <v>30639078.144049801</v>
      </c>
      <c r="BR65">
        <f t="shared" si="8"/>
        <v>30578028.790071301</v>
      </c>
      <c r="BS65">
        <f t="shared" si="9"/>
        <v>30272782.020178799</v>
      </c>
      <c r="BT65">
        <f t="shared" si="11"/>
        <v>29967535.2502863</v>
      </c>
      <c r="BU65">
        <f t="shared" si="12"/>
        <v>29662288.480393801</v>
      </c>
      <c r="BV65">
        <f t="shared" si="13"/>
        <v>29295992.356522899</v>
      </c>
    </row>
    <row r="66" spans="1:74" x14ac:dyDescent="0.55000000000000004">
      <c r="A66" t="s">
        <v>3</v>
      </c>
      <c r="B66">
        <v>4</v>
      </c>
      <c r="C66">
        <f>$AN78/1000000</f>
        <v>21.524431276959799</v>
      </c>
      <c r="D66">
        <f>$AN79/1000000</f>
        <v>24.948042233211499</v>
      </c>
      <c r="E66">
        <f>$AN80/1000000</f>
        <v>28.301709717965302</v>
      </c>
      <c r="F66">
        <f>$AN81/1000000</f>
        <v>31.655377202719098</v>
      </c>
      <c r="G66">
        <f>$AN82/1000000</f>
        <v>35.009044687473001</v>
      </c>
      <c r="H66" t="s">
        <v>3</v>
      </c>
      <c r="I66">
        <v>4</v>
      </c>
      <c r="J66">
        <f>$AN83/1000000</f>
        <v>21.626668076959799</v>
      </c>
      <c r="K66">
        <f>$AN84/1000000</f>
        <v>25.064804408026301</v>
      </c>
      <c r="L66">
        <f>$AN85/1000000</f>
        <v>28.418471892780101</v>
      </c>
      <c r="M66">
        <f>$AN86/1000000</f>
        <v>31.772139377534</v>
      </c>
      <c r="N66">
        <f>$AN87/1000000</f>
        <v>35.125806862287796</v>
      </c>
      <c r="V66" t="s">
        <v>3</v>
      </c>
      <c r="W66">
        <v>4</v>
      </c>
      <c r="X66">
        <f t="shared" si="14"/>
        <v>21.626668076959799</v>
      </c>
      <c r="Y66">
        <f t="shared" si="10"/>
        <v>25.064804408026301</v>
      </c>
      <c r="Z66">
        <f t="shared" si="10"/>
        <v>28.418471892780101</v>
      </c>
      <c r="AA66">
        <f t="shared" si="10"/>
        <v>31.772139377534</v>
      </c>
      <c r="AB66">
        <f t="shared" si="10"/>
        <v>35.125806862287796</v>
      </c>
      <c r="BK66" s="15" t="s">
        <v>28</v>
      </c>
      <c r="BL66" s="15" t="s">
        <v>25</v>
      </c>
      <c r="BM66">
        <f t="shared" si="3"/>
        <v>34319202.226506002</v>
      </c>
      <c r="BN66">
        <f t="shared" si="4"/>
        <v>33791455.552985303</v>
      </c>
      <c r="BO66">
        <f t="shared" si="5"/>
        <v>33705014.287494801</v>
      </c>
      <c r="BP66">
        <f t="shared" si="6"/>
        <v>33629726.733680502</v>
      </c>
      <c r="BQ66">
        <f t="shared" si="7"/>
        <v>33568677.379702002</v>
      </c>
      <c r="BR66">
        <f t="shared" si="8"/>
        <v>33507628.025723498</v>
      </c>
      <c r="BS66">
        <f t="shared" si="9"/>
        <v>33202381.2558311</v>
      </c>
      <c r="BT66">
        <f t="shared" si="11"/>
        <v>32897134.485938601</v>
      </c>
      <c r="BU66">
        <f t="shared" si="12"/>
        <v>32591887.716046099</v>
      </c>
      <c r="BV66">
        <f t="shared" si="13"/>
        <v>32225591.592175201</v>
      </c>
    </row>
    <row r="67" spans="1:74" x14ac:dyDescent="0.55000000000000004">
      <c r="A67" t="s">
        <v>4</v>
      </c>
      <c r="B67">
        <v>6</v>
      </c>
      <c r="C67">
        <f>$AO78/1000000</f>
        <v>22.179143891823799</v>
      </c>
      <c r="D67">
        <f>$AO79/1000000</f>
        <v>25.715107747245501</v>
      </c>
      <c r="E67">
        <f>$AO80/1000000</f>
        <v>29.217821470862702</v>
      </c>
      <c r="F67">
        <f>$AO81/1000000</f>
        <v>32.703418548829802</v>
      </c>
      <c r="G67">
        <f>$AO82/1000000</f>
        <v>36.189015626796795</v>
      </c>
      <c r="H67" t="s">
        <v>4</v>
      </c>
      <c r="I67">
        <v>6</v>
      </c>
      <c r="J67">
        <f>$AO83/1000000</f>
        <v>22.350331091823801</v>
      </c>
      <c r="K67">
        <f>$AO84/1000000</f>
        <v>25.886294947245499</v>
      </c>
      <c r="L67">
        <f>$AO85/1000000</f>
        <v>29.395028508104101</v>
      </c>
      <c r="M67">
        <f>$AO86/1000000</f>
        <v>32.880625586071098</v>
      </c>
      <c r="N67">
        <f>$AO87/1000000</f>
        <v>36.366222664038204</v>
      </c>
      <c r="V67" t="s">
        <v>4</v>
      </c>
      <c r="W67">
        <v>6</v>
      </c>
      <c r="X67">
        <f t="shared" si="14"/>
        <v>22.350331091823801</v>
      </c>
      <c r="Y67">
        <f t="shared" si="10"/>
        <v>25.886294947245499</v>
      </c>
      <c r="Z67">
        <f t="shared" si="10"/>
        <v>29.395028508104101</v>
      </c>
      <c r="AA67">
        <f t="shared" si="10"/>
        <v>32.880625586071098</v>
      </c>
      <c r="AB67">
        <f t="shared" si="10"/>
        <v>36.366222664038204</v>
      </c>
    </row>
    <row r="68" spans="1:74" x14ac:dyDescent="0.55000000000000004">
      <c r="A68" t="s">
        <v>5</v>
      </c>
      <c r="B68">
        <v>8</v>
      </c>
      <c r="C68">
        <f>$AP78/1000000</f>
        <v>20.654468907772898</v>
      </c>
      <c r="D68">
        <f>$AP79/1000000</f>
        <v>24.2549724056353</v>
      </c>
      <c r="E68">
        <f>$AP80/1000000</f>
        <v>27.855475903497801</v>
      </c>
      <c r="F68">
        <f>$AP81/1000000</f>
        <v>31.455979401360199</v>
      </c>
      <c r="G68">
        <f>$AP82/1000000</f>
        <v>35.056482899222594</v>
      </c>
      <c r="H68" t="s">
        <v>5</v>
      </c>
      <c r="I68">
        <v>8</v>
      </c>
      <c r="J68">
        <f>$AP83/1000000</f>
        <v>20.884321470353601</v>
      </c>
      <c r="K68">
        <f>$AP84/1000000</f>
        <v>24.484824968216</v>
      </c>
      <c r="L68">
        <f>$AP85/1000000</f>
        <v>28.085328466078401</v>
      </c>
      <c r="M68">
        <f>$AP86/1000000</f>
        <v>31.685831963940799</v>
      </c>
      <c r="N68">
        <f>$AP87/1000000</f>
        <v>35.286335461803198</v>
      </c>
      <c r="V68" t="s">
        <v>5</v>
      </c>
      <c r="W68">
        <v>8</v>
      </c>
      <c r="X68">
        <f t="shared" si="14"/>
        <v>20.884321470353601</v>
      </c>
      <c r="Y68">
        <f t="shared" si="10"/>
        <v>24.484824968216</v>
      </c>
      <c r="Z68">
        <f t="shared" si="10"/>
        <v>28.085328466078401</v>
      </c>
      <c r="AA68">
        <f t="shared" si="10"/>
        <v>31.685831963940799</v>
      </c>
      <c r="AB68">
        <f t="shared" si="10"/>
        <v>35.286335461803198</v>
      </c>
    </row>
    <row r="69" spans="1:74" x14ac:dyDescent="0.55000000000000004">
      <c r="A69" t="s">
        <v>6</v>
      </c>
      <c r="B69">
        <v>9</v>
      </c>
      <c r="C69">
        <f>$AQ78/1000000</f>
        <v>19.9760311666235</v>
      </c>
      <c r="D69">
        <f>$AQ79/1000000</f>
        <v>23.8219393153474</v>
      </c>
      <c r="E69">
        <f>$AQ80/1000000</f>
        <v>27.6678474640714</v>
      </c>
      <c r="F69">
        <f>$AQ81/1000000</f>
        <v>31.5137556127953</v>
      </c>
      <c r="G69">
        <f>$AQ82/1000000</f>
        <v>35.359663761519201</v>
      </c>
      <c r="H69" t="s">
        <v>6</v>
      </c>
      <c r="I69">
        <v>9</v>
      </c>
      <c r="J69">
        <f>$AQ83/1000000</f>
        <v>20.203398753720297</v>
      </c>
      <c r="K69">
        <f>$AQ84/1000000</f>
        <v>24.049306902444197</v>
      </c>
      <c r="L69">
        <f>$AQ85/1000000</f>
        <v>27.895215051168098</v>
      </c>
      <c r="M69">
        <f>$AQ86/1000000</f>
        <v>31.741123199892101</v>
      </c>
      <c r="N69">
        <f>$AQ87/1000000</f>
        <v>35.587031348615994</v>
      </c>
      <c r="V69" t="s">
        <v>6</v>
      </c>
      <c r="W69">
        <v>9</v>
      </c>
      <c r="X69">
        <f t="shared" si="14"/>
        <v>20.203398753720297</v>
      </c>
      <c r="Y69">
        <f t="shared" si="10"/>
        <v>24.049306902444197</v>
      </c>
      <c r="Z69">
        <f t="shared" si="10"/>
        <v>27.895215051168098</v>
      </c>
      <c r="AA69">
        <f t="shared" si="10"/>
        <v>31.741123199892101</v>
      </c>
      <c r="AB69">
        <f t="shared" si="10"/>
        <v>35.587031348615994</v>
      </c>
    </row>
    <row r="70" spans="1:74" x14ac:dyDescent="0.55000000000000004">
      <c r="A70" t="s">
        <v>7</v>
      </c>
      <c r="B70">
        <v>10</v>
      </c>
      <c r="C70">
        <f>$AR78/1000000</f>
        <v>19.726017880533</v>
      </c>
      <c r="D70">
        <f>$AR79/1000000</f>
        <v>23.647968262706801</v>
      </c>
      <c r="E70">
        <f>$AR80/1000000</f>
        <v>27.569918644880701</v>
      </c>
      <c r="F70">
        <f>$AR81/1000000</f>
        <v>31.491869027054602</v>
      </c>
      <c r="G70">
        <f>$AR82/1000000</f>
        <v>35.413819409228402</v>
      </c>
      <c r="H70" t="s">
        <v>7</v>
      </c>
      <c r="I70">
        <v>10</v>
      </c>
      <c r="J70">
        <f>$AR83/1000000</f>
        <v>19.974860564404</v>
      </c>
      <c r="K70">
        <f>$AR84/1000000</f>
        <v>23.896810946577798</v>
      </c>
      <c r="L70">
        <f>$AR85/1000000</f>
        <v>27.818761328751698</v>
      </c>
      <c r="M70">
        <f>$AR86/1000000</f>
        <v>31.740711710925503</v>
      </c>
      <c r="N70">
        <f>$AR87/1000000</f>
        <v>35.662662093099399</v>
      </c>
      <c r="V70" t="s">
        <v>7</v>
      </c>
      <c r="W70">
        <v>10</v>
      </c>
      <c r="X70">
        <f t="shared" si="14"/>
        <v>19.974860564404</v>
      </c>
      <c r="Y70">
        <f t="shared" si="10"/>
        <v>23.896810946577798</v>
      </c>
      <c r="Z70">
        <f t="shared" si="10"/>
        <v>27.818761328751698</v>
      </c>
      <c r="AA70">
        <f t="shared" si="10"/>
        <v>31.740711710925503</v>
      </c>
      <c r="AB70">
        <f t="shared" si="10"/>
        <v>35.662662093099399</v>
      </c>
    </row>
    <row r="71" spans="1:74" x14ac:dyDescent="0.55000000000000004">
      <c r="A71" t="s">
        <v>8</v>
      </c>
      <c r="B71">
        <v>15</v>
      </c>
      <c r="C71">
        <f>$AS78/1000000</f>
        <v>18.475951450080498</v>
      </c>
      <c r="D71">
        <f>$AS79/1000000</f>
        <v>22.778112999504</v>
      </c>
      <c r="E71">
        <f>$AS80/1000000</f>
        <v>27.080274548927502</v>
      </c>
      <c r="F71">
        <f>$AS81/1000000</f>
        <v>31.382436098351</v>
      </c>
      <c r="G71">
        <f>$AS82/1000000</f>
        <v>35.684597647774503</v>
      </c>
      <c r="H71" t="s">
        <v>8</v>
      </c>
      <c r="I71">
        <v>15</v>
      </c>
      <c r="J71">
        <f>$AS83/1000000</f>
        <v>18.786726779112801</v>
      </c>
      <c r="K71">
        <f>$AS84/1000000</f>
        <v>23.088888328536303</v>
      </c>
      <c r="L71">
        <f>$AS85/1000000</f>
        <v>27.391049877959798</v>
      </c>
      <c r="M71">
        <f>$AS86/1000000</f>
        <v>31.6932114273833</v>
      </c>
      <c r="N71">
        <f>$AS87/1000000</f>
        <v>35.995372976806799</v>
      </c>
      <c r="V71" t="s">
        <v>8</v>
      </c>
      <c r="W71">
        <v>15</v>
      </c>
      <c r="X71">
        <f t="shared" si="14"/>
        <v>18.786726779112801</v>
      </c>
      <c r="Y71">
        <f t="shared" si="10"/>
        <v>23.088888328536303</v>
      </c>
      <c r="Z71">
        <f t="shared" si="10"/>
        <v>27.391049877959798</v>
      </c>
      <c r="AA71">
        <f t="shared" si="10"/>
        <v>31.6932114273833</v>
      </c>
      <c r="AB71">
        <f t="shared" si="10"/>
        <v>35.995372976806799</v>
      </c>
    </row>
    <row r="72" spans="1:74" x14ac:dyDescent="0.55000000000000004">
      <c r="A72" t="s">
        <v>9</v>
      </c>
      <c r="B72">
        <v>20</v>
      </c>
      <c r="C72">
        <f>$AT78/1000000</f>
        <v>17.225885019627999</v>
      </c>
      <c r="D72">
        <f>$AT79/1000000</f>
        <v>21.908257736301199</v>
      </c>
      <c r="E72">
        <f>$AT80/1000000</f>
        <v>26.590630452974303</v>
      </c>
      <c r="F72">
        <f>$AT81/1000000</f>
        <v>31.273003169647499</v>
      </c>
      <c r="G72">
        <f>$AT82/1000000</f>
        <v>35.955375886320596</v>
      </c>
      <c r="H72" t="s">
        <v>9</v>
      </c>
      <c r="I72">
        <v>20</v>
      </c>
      <c r="J72">
        <f>$AT83/1000000</f>
        <v>17.522854929305399</v>
      </c>
      <c r="K72">
        <f>$AT84/1000000</f>
        <v>22.205227645978599</v>
      </c>
      <c r="L72">
        <f>$AT85/1000000</f>
        <v>26.8876003626517</v>
      </c>
      <c r="M72">
        <f>$AT86/1000000</f>
        <v>31.5699730793249</v>
      </c>
      <c r="N72">
        <f>$AT87/1000000</f>
        <v>36.252345795997996</v>
      </c>
      <c r="V72" t="s">
        <v>9</v>
      </c>
      <c r="W72">
        <v>20</v>
      </c>
      <c r="X72">
        <f t="shared" si="14"/>
        <v>17.522854929305399</v>
      </c>
      <c r="Y72">
        <f t="shared" si="10"/>
        <v>22.205227645978599</v>
      </c>
      <c r="Z72">
        <f t="shared" si="10"/>
        <v>26.8876003626517</v>
      </c>
      <c r="AA72">
        <f t="shared" si="10"/>
        <v>31.5699730793249</v>
      </c>
      <c r="AB72">
        <f t="shared" si="10"/>
        <v>36.252345795997996</v>
      </c>
    </row>
    <row r="73" spans="1:74" x14ac:dyDescent="0.55000000000000004">
      <c r="A73" t="s">
        <v>10</v>
      </c>
      <c r="B73">
        <v>25</v>
      </c>
      <c r="C73">
        <f>$AU78/1000000</f>
        <v>15.9758185891755</v>
      </c>
      <c r="D73">
        <f>$AU79/1000000</f>
        <v>21.038402473098301</v>
      </c>
      <c r="E73">
        <f>$AU80/1000000</f>
        <v>26.1009863570211</v>
      </c>
      <c r="F73">
        <f>$AU81/1000000</f>
        <v>31.163570240943901</v>
      </c>
      <c r="G73">
        <f>$AU82/1000000</f>
        <v>36.226154124866703</v>
      </c>
      <c r="H73" t="s">
        <v>10</v>
      </c>
      <c r="I73">
        <v>25</v>
      </c>
      <c r="J73">
        <f>$AU83/1000000</f>
        <v>16.183245014981999</v>
      </c>
      <c r="K73">
        <f>$AU84/1000000</f>
        <v>21.245828898904701</v>
      </c>
      <c r="L73">
        <f>$AU85/1000000</f>
        <v>26.308412782827499</v>
      </c>
      <c r="M73">
        <f>$AU86/1000000</f>
        <v>31.370996666750301</v>
      </c>
      <c r="N73">
        <f>$AU87/1000000</f>
        <v>36.433580550673099</v>
      </c>
      <c r="V73" t="s">
        <v>10</v>
      </c>
      <c r="W73">
        <v>25</v>
      </c>
      <c r="X73">
        <f t="shared" si="14"/>
        <v>16.183245014981999</v>
      </c>
      <c r="Y73">
        <f t="shared" si="10"/>
        <v>21.245828898904701</v>
      </c>
      <c r="Z73">
        <f t="shared" si="10"/>
        <v>26.308412782827499</v>
      </c>
      <c r="AA73">
        <f t="shared" si="10"/>
        <v>31.370996666750301</v>
      </c>
      <c r="AB73">
        <f t="shared" si="10"/>
        <v>36.433580550673099</v>
      </c>
    </row>
    <row r="74" spans="1:74" x14ac:dyDescent="0.55000000000000004">
      <c r="A74" t="s">
        <v>11</v>
      </c>
      <c r="B74">
        <v>31</v>
      </c>
      <c r="C74">
        <f>$AV78/1000000</f>
        <v>14.475738872632499</v>
      </c>
      <c r="D74">
        <f>$AV79/1000000</f>
        <v>19.994576157254901</v>
      </c>
      <c r="E74">
        <f>$AV80/1000000</f>
        <v>25.513413441877201</v>
      </c>
      <c r="F74">
        <f>$AV81/1000000</f>
        <v>31.032250726499598</v>
      </c>
      <c r="G74">
        <f>$AV82/1000000</f>
        <v>36.551088011122005</v>
      </c>
      <c r="H74" t="s">
        <v>11</v>
      </c>
      <c r="I74">
        <v>31</v>
      </c>
      <c r="J74">
        <f>$AV83/1000000</f>
        <v>14.475738872632499</v>
      </c>
      <c r="K74">
        <f>$AV84/1000000</f>
        <v>19.994576157254901</v>
      </c>
      <c r="L74">
        <f>$AV85/1000000</f>
        <v>25.513413441877201</v>
      </c>
      <c r="M74">
        <f>$AV86/1000000</f>
        <v>31.032250726499598</v>
      </c>
      <c r="N74">
        <f>$AV87/1000000</f>
        <v>36.551088011122005</v>
      </c>
      <c r="V74" t="s">
        <v>11</v>
      </c>
      <c r="W74">
        <v>31</v>
      </c>
      <c r="X74">
        <f t="shared" si="14"/>
        <v>14.475738872632499</v>
      </c>
      <c r="Y74">
        <f t="shared" si="10"/>
        <v>19.994576157254901</v>
      </c>
      <c r="Z74">
        <f t="shared" si="10"/>
        <v>25.513413441877201</v>
      </c>
      <c r="AA74">
        <f t="shared" si="10"/>
        <v>31.032250726499598</v>
      </c>
      <c r="AB74">
        <f t="shared" si="10"/>
        <v>36.551088011122005</v>
      </c>
    </row>
    <row r="76" spans="1:74" ht="15.6" x14ac:dyDescent="0.6">
      <c r="AI76" s="24" t="s">
        <v>77</v>
      </c>
      <c r="AJ76" s="24"/>
      <c r="AK76" s="24"/>
      <c r="AL76" s="24"/>
      <c r="AM76" s="24"/>
      <c r="AN76" s="24"/>
      <c r="AO76" s="24"/>
      <c r="AP76" s="24"/>
      <c r="AQ76" s="24"/>
      <c r="AR76" s="24"/>
      <c r="AS76" s="24"/>
      <c r="AT76" s="24"/>
      <c r="AU76" s="24"/>
      <c r="AV76" s="24"/>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21756208.747951798</v>
      </c>
      <c r="AL78">
        <v>22542666.196803801</v>
      </c>
      <c r="AM78">
        <v>22203254.556855801</v>
      </c>
      <c r="AN78">
        <v>21524431.276959799</v>
      </c>
      <c r="AO78">
        <v>22179143.891823798</v>
      </c>
      <c r="AP78">
        <v>20654468.907772899</v>
      </c>
      <c r="AQ78">
        <v>19976031.166623499</v>
      </c>
      <c r="AR78">
        <v>19726017.880532999</v>
      </c>
      <c r="AS78">
        <v>18475951.450080499</v>
      </c>
      <c r="AT78">
        <v>17225885.019628</v>
      </c>
      <c r="AU78">
        <v>15975818.5891755</v>
      </c>
      <c r="AV78">
        <v>14475738.8726325</v>
      </c>
    </row>
    <row r="79" spans="1:74" x14ac:dyDescent="0.55000000000000004">
      <c r="AI79" t="s">
        <v>12</v>
      </c>
      <c r="AJ79" t="s">
        <v>22</v>
      </c>
      <c r="AK79">
        <v>25022750.419277102</v>
      </c>
      <c r="AL79">
        <v>26078630.0522255</v>
      </c>
      <c r="AM79">
        <v>25739218.412277501</v>
      </c>
      <c r="AN79">
        <v>24948042.233211499</v>
      </c>
      <c r="AO79">
        <v>25715107.747245502</v>
      </c>
      <c r="AP79">
        <v>24254972.405635301</v>
      </c>
      <c r="AQ79">
        <v>23821939.3153474</v>
      </c>
      <c r="AR79">
        <v>23647968.262706801</v>
      </c>
      <c r="AS79">
        <v>22778112.999504</v>
      </c>
      <c r="AT79">
        <v>21908257.736301199</v>
      </c>
      <c r="AU79">
        <v>21038402.4730983</v>
      </c>
      <c r="AV79">
        <v>19994576.157254901</v>
      </c>
    </row>
    <row r="80" spans="1:74" x14ac:dyDescent="0.55000000000000004">
      <c r="AI80" t="s">
        <v>12</v>
      </c>
      <c r="AJ80" t="s">
        <v>23</v>
      </c>
      <c r="AK80">
        <v>28121567.688353401</v>
      </c>
      <c r="AL80">
        <v>29548049.136750299</v>
      </c>
      <c r="AM80">
        <v>29077446.2131835</v>
      </c>
      <c r="AN80">
        <v>28301709.717965301</v>
      </c>
      <c r="AO80">
        <v>29217821.470862702</v>
      </c>
      <c r="AP80">
        <v>27855475.9034978</v>
      </c>
      <c r="AQ80">
        <v>27667847.4640714</v>
      </c>
      <c r="AR80">
        <v>27569918.644880701</v>
      </c>
      <c r="AS80">
        <v>27080274.548927501</v>
      </c>
      <c r="AT80">
        <v>26590630.452974301</v>
      </c>
      <c r="AU80">
        <v>26100986.357021101</v>
      </c>
      <c r="AV80">
        <v>25513413.441877201</v>
      </c>
    </row>
    <row r="81" spans="35:48" x14ac:dyDescent="0.55000000000000004">
      <c r="AI81" t="s">
        <v>12</v>
      </c>
      <c r="AJ81" t="s">
        <v>24</v>
      </c>
      <c r="AK81">
        <v>31220384.9574297</v>
      </c>
      <c r="AL81">
        <v>32718543.028985899</v>
      </c>
      <c r="AM81">
        <v>32313882.598725699</v>
      </c>
      <c r="AN81">
        <v>31655377.2027191</v>
      </c>
      <c r="AO81">
        <v>32703418.548829801</v>
      </c>
      <c r="AP81">
        <v>31455979.401360199</v>
      </c>
      <c r="AQ81">
        <v>31513755.612795301</v>
      </c>
      <c r="AR81">
        <v>31491869.0270546</v>
      </c>
      <c r="AS81">
        <v>31382436.098351002</v>
      </c>
      <c r="AT81">
        <v>31273003.1696475</v>
      </c>
      <c r="AU81">
        <v>31163570.240943901</v>
      </c>
      <c r="AV81">
        <v>31032250.726499598</v>
      </c>
    </row>
    <row r="82" spans="35:48" x14ac:dyDescent="0.55000000000000004">
      <c r="AI82" t="s">
        <v>12</v>
      </c>
      <c r="AJ82" t="s">
        <v>25</v>
      </c>
      <c r="AK82">
        <v>34319202.226506002</v>
      </c>
      <c r="AL82">
        <v>35889036.921221502</v>
      </c>
      <c r="AM82">
        <v>35550318.984267898</v>
      </c>
      <c r="AN82">
        <v>35009044.687472999</v>
      </c>
      <c r="AO82">
        <v>36189015.626796797</v>
      </c>
      <c r="AP82">
        <v>35056482.899222597</v>
      </c>
      <c r="AQ82">
        <v>35359663.761519201</v>
      </c>
      <c r="AR82">
        <v>35413819.409228399</v>
      </c>
      <c r="AS82">
        <v>35684597.647774503</v>
      </c>
      <c r="AT82">
        <v>35955375.886320598</v>
      </c>
      <c r="AU82">
        <v>36226154.124866702</v>
      </c>
      <c r="AV82">
        <v>36551088.011122003</v>
      </c>
    </row>
    <row r="83" spans="35:48" x14ac:dyDescent="0.55000000000000004">
      <c r="AI83" t="s">
        <v>26</v>
      </c>
      <c r="AJ83" t="s">
        <v>13</v>
      </c>
      <c r="AK83">
        <v>21756208.747951798</v>
      </c>
      <c r="AL83">
        <v>22568225.3968038</v>
      </c>
      <c r="AM83">
        <v>22254372.9568558</v>
      </c>
      <c r="AN83">
        <v>21626668.0769598</v>
      </c>
      <c r="AO83">
        <v>22350331.091823801</v>
      </c>
      <c r="AP83">
        <v>20884321.4703536</v>
      </c>
      <c r="AQ83">
        <v>20203398.753720298</v>
      </c>
      <c r="AR83">
        <v>19974860.564404</v>
      </c>
      <c r="AS83">
        <v>18786726.779112801</v>
      </c>
      <c r="AT83">
        <v>17522854.929305401</v>
      </c>
      <c r="AU83">
        <v>16183245.014982</v>
      </c>
      <c r="AV83">
        <v>14475738.8726325</v>
      </c>
    </row>
    <row r="84" spans="35:48" x14ac:dyDescent="0.55000000000000004">
      <c r="AI84" t="s">
        <v>26</v>
      </c>
      <c r="AJ84" t="s">
        <v>22</v>
      </c>
      <c r="AK84">
        <v>25022750.419277102</v>
      </c>
      <c r="AL84">
        <v>26104189.2522255</v>
      </c>
      <c r="AM84">
        <v>25790336.8122775</v>
      </c>
      <c r="AN84">
        <v>25064804.4080263</v>
      </c>
      <c r="AO84">
        <v>25886294.947245501</v>
      </c>
      <c r="AP84">
        <v>24484824.968215998</v>
      </c>
      <c r="AQ84">
        <v>24049306.902444199</v>
      </c>
      <c r="AR84">
        <v>23896810.946577799</v>
      </c>
      <c r="AS84">
        <v>23088888.328536302</v>
      </c>
      <c r="AT84">
        <v>22205227.6459786</v>
      </c>
      <c r="AU84">
        <v>21245828.8989047</v>
      </c>
      <c r="AV84">
        <v>19994576.157254901</v>
      </c>
    </row>
    <row r="85" spans="35:48" x14ac:dyDescent="0.55000000000000004">
      <c r="AI85" t="s">
        <v>26</v>
      </c>
      <c r="AJ85" t="s">
        <v>23</v>
      </c>
      <c r="AK85">
        <v>28121567.688353401</v>
      </c>
      <c r="AL85">
        <v>29580888.498416901</v>
      </c>
      <c r="AM85">
        <v>29140497.7875835</v>
      </c>
      <c r="AN85">
        <v>28418471.892780099</v>
      </c>
      <c r="AO85">
        <v>29395028.508104101</v>
      </c>
      <c r="AP85">
        <v>28085328.466078401</v>
      </c>
      <c r="AQ85">
        <v>27895215.051168099</v>
      </c>
      <c r="AR85">
        <v>27818761.328751698</v>
      </c>
      <c r="AS85">
        <v>27391049.877959799</v>
      </c>
      <c r="AT85">
        <v>26887600.362651698</v>
      </c>
      <c r="AU85">
        <v>26308412.7828275</v>
      </c>
      <c r="AV85">
        <v>25513413.441877201</v>
      </c>
    </row>
    <row r="86" spans="35:48" x14ac:dyDescent="0.55000000000000004">
      <c r="AI86" t="s">
        <v>26</v>
      </c>
      <c r="AJ86" t="s">
        <v>24</v>
      </c>
      <c r="AK86">
        <v>31220384.9574297</v>
      </c>
      <c r="AL86">
        <v>32751382.3906525</v>
      </c>
      <c r="AM86">
        <v>32376934.173125699</v>
      </c>
      <c r="AN86">
        <v>31772139.377533998</v>
      </c>
      <c r="AO86">
        <v>32880625.5860711</v>
      </c>
      <c r="AP86">
        <v>31685831.963940799</v>
      </c>
      <c r="AQ86">
        <v>31741123.1998921</v>
      </c>
      <c r="AR86">
        <v>31740711.710925501</v>
      </c>
      <c r="AS86">
        <v>31693211.4273833</v>
      </c>
      <c r="AT86">
        <v>31569973.079324901</v>
      </c>
      <c r="AU86">
        <v>31370996.666750301</v>
      </c>
      <c r="AV86">
        <v>31032250.726499598</v>
      </c>
    </row>
    <row r="87" spans="35:48" x14ac:dyDescent="0.55000000000000004">
      <c r="AI87" t="s">
        <v>26</v>
      </c>
      <c r="AJ87" t="s">
        <v>25</v>
      </c>
      <c r="AK87">
        <v>34319202.226506002</v>
      </c>
      <c r="AL87">
        <v>35921876.2828881</v>
      </c>
      <c r="AM87">
        <v>35613370.558667898</v>
      </c>
      <c r="AN87">
        <v>35125806.862287797</v>
      </c>
      <c r="AO87">
        <v>36366222.664038204</v>
      </c>
      <c r="AP87">
        <v>35286335.461803198</v>
      </c>
      <c r="AQ87">
        <v>35587031.348615997</v>
      </c>
      <c r="AR87">
        <v>35662662.0930994</v>
      </c>
      <c r="AS87">
        <v>35995372.976806797</v>
      </c>
      <c r="AT87">
        <v>36252345.795998</v>
      </c>
      <c r="AU87">
        <v>36433580.550673097</v>
      </c>
      <c r="AV87">
        <v>36551088.011122003</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J1" zoomScale="39" zoomScaleNormal="39" workbookViewId="0">
      <selection activeCell="AX30" sqref="AX30"/>
    </sheetView>
  </sheetViews>
  <sheetFormatPr defaultRowHeight="14.4" x14ac:dyDescent="0.55000000000000004"/>
  <cols>
    <col min="5" max="5" width="13.47265625" bestFit="1" customWidth="1"/>
  </cols>
  <sheetData>
    <row r="1" spans="1:28" ht="15.6" customHeight="1" x14ac:dyDescent="0.6">
      <c r="A1" s="28" t="s">
        <v>30</v>
      </c>
      <c r="B1" s="28"/>
      <c r="C1" s="28"/>
      <c r="D1" s="28"/>
      <c r="E1" s="28"/>
      <c r="F1" s="28"/>
      <c r="G1" s="28"/>
      <c r="H1" s="29" t="s">
        <v>31</v>
      </c>
      <c r="I1" s="29"/>
      <c r="J1" s="29"/>
      <c r="K1" s="29"/>
      <c r="L1" s="29"/>
      <c r="M1" s="29"/>
      <c r="N1" s="29"/>
      <c r="O1" s="30" t="s">
        <v>32</v>
      </c>
      <c r="P1" s="30"/>
      <c r="Q1" s="30"/>
      <c r="R1" s="30"/>
      <c r="S1" s="30"/>
      <c r="T1" s="30"/>
      <c r="U1" s="30"/>
      <c r="V1" s="31" t="s">
        <v>33</v>
      </c>
      <c r="W1" s="31"/>
      <c r="X1" s="31"/>
      <c r="Y1" s="31"/>
      <c r="Z1" s="31"/>
      <c r="AA1" s="31"/>
      <c r="AB1" s="31"/>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25" t="s">
        <v>79</v>
      </c>
      <c r="AJ17" s="25"/>
      <c r="AK17" s="25"/>
      <c r="AL17" s="25"/>
      <c r="AM17" s="25"/>
      <c r="AN17" s="25"/>
      <c r="AO17" s="25"/>
      <c r="AP17" s="25"/>
      <c r="AQ17" s="25"/>
      <c r="AR17" s="25"/>
      <c r="AS17" s="25"/>
      <c r="AT17" s="25"/>
      <c r="AU17" s="25"/>
      <c r="AV17" s="25"/>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0" t="s">
        <v>69</v>
      </c>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row>
    <row r="58" spans="1:56" ht="15.6" x14ac:dyDescent="0.55000000000000004">
      <c r="A58" s="41" t="s">
        <v>73</v>
      </c>
      <c r="B58" s="41"/>
      <c r="C58" s="41"/>
      <c r="D58" s="41"/>
      <c r="E58" s="41"/>
      <c r="F58" s="41"/>
      <c r="G58" s="41"/>
      <c r="H58" s="41"/>
      <c r="I58" s="41"/>
      <c r="J58" s="41"/>
      <c r="K58" s="41"/>
      <c r="L58" s="41"/>
      <c r="M58" s="41"/>
      <c r="N58" s="41"/>
      <c r="O58" s="42" t="s">
        <v>74</v>
      </c>
      <c r="P58" s="42"/>
      <c r="Q58" s="42"/>
      <c r="R58" s="42"/>
      <c r="S58" s="42"/>
      <c r="T58" s="42"/>
      <c r="U58" s="42"/>
      <c r="V58" s="42"/>
      <c r="W58" s="42"/>
      <c r="X58" s="42"/>
      <c r="Y58" s="42"/>
      <c r="Z58" s="42"/>
      <c r="AA58" s="42"/>
      <c r="AB58" s="42"/>
      <c r="AC58" s="43" t="s">
        <v>75</v>
      </c>
      <c r="AD58" s="43"/>
      <c r="AE58" s="43"/>
      <c r="AF58" s="43"/>
      <c r="AG58" s="43"/>
      <c r="AH58" s="43"/>
      <c r="AI58" s="43"/>
      <c r="AJ58" s="43"/>
      <c r="AK58" s="43"/>
      <c r="AL58" s="43"/>
      <c r="AM58" s="43"/>
      <c r="AN58" s="43"/>
      <c r="AO58" s="43"/>
      <c r="AP58" s="43"/>
      <c r="AQ58" s="39" t="s">
        <v>70</v>
      </c>
      <c r="AR58" s="39"/>
      <c r="AS58" s="39"/>
      <c r="AT58" s="39"/>
      <c r="AU58" s="39"/>
      <c r="AV58" s="39"/>
      <c r="AW58" s="39"/>
      <c r="AX58" s="39"/>
      <c r="AY58" s="39"/>
      <c r="AZ58" s="39"/>
      <c r="BA58" s="39"/>
      <c r="BB58" s="39"/>
      <c r="BC58" s="39"/>
      <c r="BD58" s="39"/>
    </row>
    <row r="59" spans="1:56" x14ac:dyDescent="0.55000000000000004">
      <c r="A59" s="15" t="s">
        <v>76</v>
      </c>
      <c r="B59" s="15" t="s">
        <v>40</v>
      </c>
      <c r="C59">
        <v>0</v>
      </c>
      <c r="D59">
        <v>1</v>
      </c>
      <c r="E59">
        <v>2</v>
      </c>
      <c r="F59">
        <v>4</v>
      </c>
      <c r="G59">
        <v>6</v>
      </c>
      <c r="H59">
        <v>8</v>
      </c>
      <c r="I59">
        <v>9</v>
      </c>
      <c r="J59">
        <v>10</v>
      </c>
      <c r="K59">
        <v>15</v>
      </c>
      <c r="L59">
        <v>20</v>
      </c>
      <c r="M59">
        <v>25</v>
      </c>
      <c r="N59">
        <v>31</v>
      </c>
      <c r="O59" s="15" t="s">
        <v>76</v>
      </c>
      <c r="P59" s="15" t="s">
        <v>40</v>
      </c>
      <c r="Q59">
        <v>0</v>
      </c>
      <c r="R59">
        <v>1</v>
      </c>
      <c r="S59">
        <v>2</v>
      </c>
      <c r="T59">
        <v>4</v>
      </c>
      <c r="U59">
        <v>6</v>
      </c>
      <c r="V59">
        <v>8</v>
      </c>
      <c r="W59">
        <v>9</v>
      </c>
      <c r="X59">
        <v>10</v>
      </c>
      <c r="Y59">
        <v>15</v>
      </c>
      <c r="Z59">
        <v>20</v>
      </c>
      <c r="AA59">
        <v>25</v>
      </c>
      <c r="AB59">
        <v>31</v>
      </c>
      <c r="AC59" s="15" t="s">
        <v>76</v>
      </c>
      <c r="AD59" s="15" t="s">
        <v>40</v>
      </c>
      <c r="AE59">
        <v>0</v>
      </c>
      <c r="AF59">
        <v>1</v>
      </c>
      <c r="AG59">
        <v>2</v>
      </c>
      <c r="AH59">
        <v>4</v>
      </c>
      <c r="AI59">
        <v>6</v>
      </c>
      <c r="AJ59">
        <v>8</v>
      </c>
      <c r="AK59">
        <v>9</v>
      </c>
      <c r="AL59">
        <v>10</v>
      </c>
      <c r="AM59">
        <v>15</v>
      </c>
      <c r="AN59">
        <v>20</v>
      </c>
      <c r="AO59">
        <v>25</v>
      </c>
      <c r="AP59">
        <v>31</v>
      </c>
      <c r="AQ59" s="15" t="s">
        <v>76</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1" t="s">
        <v>29</v>
      </c>
      <c r="L3" s="31"/>
      <c r="M3" s="31"/>
      <c r="N3" s="31"/>
      <c r="O3" s="31"/>
      <c r="P3" s="31"/>
      <c r="Q3" s="31"/>
      <c r="R3" s="31"/>
      <c r="S3" s="31"/>
      <c r="T3" s="31"/>
      <c r="U3" s="31"/>
      <c r="V3" s="31"/>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C11" sqref="AC11"/>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4" t="s">
        <v>39</v>
      </c>
      <c r="M2" s="45" t="s">
        <v>45</v>
      </c>
      <c r="N2" s="46" t="s">
        <v>15</v>
      </c>
      <c r="O2" s="46"/>
      <c r="P2" s="46"/>
      <c r="Q2" s="46"/>
      <c r="R2" s="47" t="s">
        <v>19</v>
      </c>
      <c r="S2" s="47"/>
      <c r="T2" s="47"/>
      <c r="U2" s="47"/>
      <c r="V2" s="48" t="s">
        <v>20</v>
      </c>
      <c r="W2" s="48"/>
      <c r="X2" s="48"/>
      <c r="Y2" s="48"/>
    </row>
    <row r="3" spans="1:28" x14ac:dyDescent="0.55000000000000004">
      <c r="A3" s="11" t="s">
        <v>28</v>
      </c>
      <c r="B3" s="11" t="s">
        <v>22</v>
      </c>
      <c r="C3" s="11" t="s">
        <v>0</v>
      </c>
      <c r="D3" s="11" t="s">
        <v>14</v>
      </c>
      <c r="E3" s="11" t="s">
        <v>15</v>
      </c>
      <c r="F3" s="11" t="s">
        <v>16</v>
      </c>
      <c r="G3" t="s">
        <v>54</v>
      </c>
      <c r="L3" s="44"/>
      <c r="M3" s="45"/>
      <c r="N3" s="44" t="s">
        <v>14</v>
      </c>
      <c r="O3" s="44"/>
      <c r="P3" s="44" t="s">
        <v>21</v>
      </c>
      <c r="Q3" s="44"/>
      <c r="R3" s="44" t="s">
        <v>14</v>
      </c>
      <c r="S3" s="44"/>
      <c r="T3" s="44" t="s">
        <v>21</v>
      </c>
      <c r="U3" s="44"/>
      <c r="V3" s="44" t="s">
        <v>14</v>
      </c>
      <c r="W3" s="44"/>
      <c r="X3" s="44" t="s">
        <v>21</v>
      </c>
      <c r="Y3" s="44"/>
    </row>
    <row r="4" spans="1:28" x14ac:dyDescent="0.55000000000000004">
      <c r="A4" s="11" t="s">
        <v>28</v>
      </c>
      <c r="B4" s="11" t="s">
        <v>22</v>
      </c>
      <c r="C4" s="11" t="s">
        <v>0</v>
      </c>
      <c r="D4" s="11" t="s">
        <v>14</v>
      </c>
      <c r="E4" s="11" t="s">
        <v>15</v>
      </c>
      <c r="F4" s="11" t="s">
        <v>18</v>
      </c>
      <c r="G4" t="s">
        <v>54</v>
      </c>
      <c r="L4" s="44"/>
      <c r="M4" s="45"/>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71</v>
      </c>
      <c r="O16" s="19" t="s">
        <v>61</v>
      </c>
      <c r="P16" s="19" t="s">
        <v>62</v>
      </c>
      <c r="Q16" s="19" t="s">
        <v>63</v>
      </c>
      <c r="R16" s="19" t="s">
        <v>72</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Comparision_Models</vt:lpstr>
      <vt:lpstr>Fstore_Sat-Sun-Weekay</vt:lpstr>
      <vt:lpstr>Rel_Sat-Sun-Weekday</vt:lpstr>
      <vt:lpstr>Hydrograph_Sat-Sun-Weekday V2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2021-07-24T17:57:33Z</dcterms:modified>
</cp:coreProperties>
</file>