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ink/ink1.xml" ContentType="application/inkml+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E:\Class project\GCD_BugFlowExperiment\August 2018\Market-Contract Pricing\"/>
    </mc:Choice>
  </mc:AlternateContent>
  <xr:revisionPtr revIDLastSave="0" documentId="13_ncr:1_{193E8AFC-9693-40CA-8616-4E7A529290C2}" xr6:coauthVersionLast="36" xr6:coauthVersionMax="36" xr10:uidLastSave="{00000000-0000-0000-0000-000000000000}"/>
  <bookViews>
    <workbookView xWindow="0" yWindow="0" windowWidth="17268" windowHeight="5400" tabRatio="717" xr2:uid="{042AEAB9-CA67-40F3-B61A-4065E110605B}"/>
  </bookViews>
  <sheets>
    <sheet name="Comparision_Models" sheetId="24" r:id="rId1"/>
    <sheet name="Sheet2" sheetId="27" r:id="rId2"/>
    <sheet name="Sheet1" sheetId="26" r:id="rId3"/>
    <sheet name="Fstore_Sat-Sun-Weekay" sheetId="2" r:id="rId4"/>
    <sheet name="Rel_Sat-Sun-Weekday" sheetId="1" r:id="rId5"/>
    <sheet name="Hydrograph_Sat-Sun-Weekday V2 " sheetId="25" r:id="rId6"/>
  </sheets>
  <definedNames>
    <definedName name="_xlnm._FilterDatabase" localSheetId="5"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24" l="1"/>
  <c r="L136" i="25" l="1"/>
  <c r="L135" i="25"/>
  <c r="L134" i="25"/>
  <c r="L133" i="25"/>
  <c r="L132" i="25"/>
  <c r="L131" i="25"/>
  <c r="L130" i="25"/>
  <c r="L129" i="25"/>
  <c r="L128" i="25"/>
  <c r="L127" i="25"/>
  <c r="L126" i="25"/>
  <c r="L125" i="25"/>
  <c r="L124" i="25"/>
  <c r="L123" i="25"/>
  <c r="L122" i="25"/>
  <c r="L121" i="25"/>
  <c r="L120" i="25"/>
  <c r="L119" i="25"/>
  <c r="L118" i="25"/>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4" i="25"/>
  <c r="L83" i="25"/>
  <c r="L82" i="25"/>
  <c r="L81" i="25"/>
  <c r="L80" i="25"/>
  <c r="L79" i="25"/>
  <c r="L78" i="25"/>
  <c r="L77" i="25"/>
  <c r="L76" i="25"/>
  <c r="L75" i="25"/>
  <c r="L74" i="25"/>
  <c r="L73" i="25"/>
  <c r="L72" i="25"/>
  <c r="L71" i="25"/>
  <c r="L70"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7" i="25"/>
  <c r="L38" i="25"/>
  <c r="L39" i="25"/>
  <c r="L36" i="25"/>
  <c r="L35" i="25"/>
  <c r="L34" i="25"/>
  <c r="L33" i="25"/>
  <c r="L32" i="25"/>
  <c r="L31" i="25"/>
  <c r="L30" i="25"/>
  <c r="L29" i="25"/>
  <c r="L28" i="25"/>
  <c r="L27" i="25"/>
  <c r="L26" i="25"/>
  <c r="L25" i="25"/>
  <c r="L24" i="25"/>
  <c r="L23" i="25"/>
  <c r="L22" i="25"/>
  <c r="L21" i="25"/>
  <c r="L20" i="25"/>
  <c r="L19" i="25"/>
  <c r="L18" i="25"/>
  <c r="L17" i="25"/>
  <c r="BV64" i="24" l="1"/>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53" i="25"/>
  <c r="T41" i="25"/>
  <c r="T26"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P5" i="25"/>
  <c r="O5" i="25"/>
  <c r="N5" i="25"/>
  <c r="T54" i="25" l="1"/>
  <c r="N69" i="25"/>
  <c r="M17" i="25"/>
  <c r="T101" i="25"/>
  <c r="T18" i="25"/>
  <c r="T117" i="25"/>
  <c r="Q30" i="25"/>
  <c r="T85" i="25"/>
  <c r="S136" i="25"/>
  <c r="Q37" i="25"/>
  <c r="S94" i="25"/>
  <c r="M42" i="25"/>
  <c r="T110" i="25"/>
  <c r="M33" i="25"/>
  <c r="P42" i="25"/>
  <c r="R65" i="25"/>
  <c r="P121" i="25"/>
  <c r="R18" i="25"/>
  <c r="P43" i="25"/>
  <c r="S65" i="25"/>
  <c r="Q121" i="25"/>
  <c r="M22" i="25"/>
  <c r="Q38" i="25"/>
  <c r="N46" i="25"/>
  <c r="Q77" i="25"/>
  <c r="O125" i="25"/>
  <c r="M25" i="25"/>
  <c r="T39" i="25"/>
  <c r="T46" i="25"/>
  <c r="O82" i="25"/>
  <c r="R109" i="25"/>
  <c r="M126" i="25"/>
  <c r="Q26" i="25"/>
  <c r="S41" i="25"/>
  <c r="N51" i="25"/>
  <c r="T82" i="25"/>
  <c r="S110" i="25"/>
  <c r="T126" i="25"/>
  <c r="P19" i="25"/>
  <c r="T47" i="25"/>
  <c r="P73" i="25"/>
  <c r="Q96" i="25"/>
  <c r="T27" i="25"/>
  <c r="R37" i="25"/>
  <c r="P58" i="25"/>
  <c r="N128" i="25"/>
  <c r="N21" i="25"/>
  <c r="N25" i="25"/>
  <c r="Q29" i="25"/>
  <c r="M34" i="25"/>
  <c r="S42" i="25"/>
  <c r="P44" i="25"/>
  <c r="R49" i="25"/>
  <c r="M61" i="25"/>
  <c r="O69" i="25"/>
  <c r="S78" i="25"/>
  <c r="S91" i="25"/>
  <c r="S104" i="25"/>
  <c r="M113" i="25"/>
  <c r="R122" i="25"/>
  <c r="T128" i="25"/>
  <c r="T23" i="25"/>
  <c r="Q39" i="25"/>
  <c r="T43" i="25"/>
  <c r="N85" i="25"/>
  <c r="T24" i="25"/>
  <c r="T20" i="25"/>
  <c r="T28" i="25"/>
  <c r="S40" i="25"/>
  <c r="R103" i="25"/>
  <c r="M18" i="25"/>
  <c r="O21" i="25"/>
  <c r="R25" i="25"/>
  <c r="R29" i="25"/>
  <c r="Q34" i="25"/>
  <c r="M38" i="25"/>
  <c r="T42" i="25"/>
  <c r="O45" i="25"/>
  <c r="T49" i="25"/>
  <c r="R61" i="25"/>
  <c r="P70" i="25"/>
  <c r="T78" i="25"/>
  <c r="T91" i="25"/>
  <c r="T98" i="25"/>
  <c r="T104" i="25"/>
  <c r="R113" i="25"/>
  <c r="O123" i="25"/>
  <c r="R129" i="25"/>
  <c r="T32" i="25"/>
  <c r="T19" i="25"/>
  <c r="N48" i="25"/>
  <c r="P89" i="25"/>
  <c r="T111" i="25"/>
  <c r="Q18" i="25"/>
  <c r="M26" i="25"/>
  <c r="M30" i="25"/>
  <c r="T34" i="25"/>
  <c r="P41" i="25"/>
  <c r="N43" i="25"/>
  <c r="T45" i="25"/>
  <c r="T50" i="25"/>
  <c r="T63" i="25"/>
  <c r="Q70" i="25"/>
  <c r="T79" i="25"/>
  <c r="N107" i="25"/>
  <c r="R116" i="25"/>
  <c r="T35" i="25"/>
  <c r="R132"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S19" i="25"/>
  <c r="P23" i="25"/>
  <c r="O32" i="25"/>
  <c r="S36" i="25"/>
  <c r="O52" i="25"/>
  <c r="O55" i="25"/>
  <c r="S59" i="25"/>
  <c r="N75" i="25"/>
  <c r="Q80" i="25"/>
  <c r="O92" i="25"/>
  <c r="N120"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O28" i="25"/>
  <c r="P30" i="25"/>
  <c r="S32" i="25"/>
  <c r="O46" i="25"/>
  <c r="Q49" i="25"/>
  <c r="M56" i="25"/>
  <c r="N60" i="25"/>
  <c r="S75" i="25"/>
  <c r="M81"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R56"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M62" i="25"/>
  <c r="S72"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Q22" i="25"/>
  <c r="N29" i="25"/>
  <c r="P31" i="25"/>
  <c r="R33" i="25"/>
  <c r="O43" i="25"/>
  <c r="N45" i="25"/>
  <c r="S54"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N74" i="24" l="1"/>
  <c r="AB74" i="24" s="1"/>
  <c r="G17" i="24" s="1"/>
  <c r="M74" i="24"/>
  <c r="AA74" i="24" s="1"/>
  <c r="F17" i="24" s="1"/>
  <c r="L74" i="24"/>
  <c r="Z74" i="24" s="1"/>
  <c r="E17" i="24" s="1"/>
  <c r="K74" i="24"/>
  <c r="Y74" i="24" s="1"/>
  <c r="D17" i="24" s="1"/>
  <c r="J74" i="24"/>
  <c r="X74" i="24" s="1"/>
  <c r="C17" i="24" s="1"/>
  <c r="G74" i="24"/>
  <c r="F74" i="24"/>
  <c r="E74" i="24"/>
  <c r="D74" i="24"/>
  <c r="C74" i="24"/>
  <c r="N73" i="24"/>
  <c r="AB73" i="24" s="1"/>
  <c r="G16" i="24" s="1"/>
  <c r="M73" i="24"/>
  <c r="AA73" i="24" s="1"/>
  <c r="F16" i="24" s="1"/>
  <c r="L73" i="24"/>
  <c r="Z73" i="24" s="1"/>
  <c r="E16" i="24" s="1"/>
  <c r="K73" i="24"/>
  <c r="Y73" i="24" s="1"/>
  <c r="D16" i="24" s="1"/>
  <c r="J73" i="24"/>
  <c r="X73" i="24" s="1"/>
  <c r="C16" i="24" s="1"/>
  <c r="G73" i="24"/>
  <c r="F73" i="24"/>
  <c r="E73" i="24"/>
  <c r="D73" i="24"/>
  <c r="C73" i="24"/>
  <c r="N72" i="24"/>
  <c r="AB72" i="24" s="1"/>
  <c r="G15" i="24" s="1"/>
  <c r="M72" i="24"/>
  <c r="AA72" i="24" s="1"/>
  <c r="F15" i="24" s="1"/>
  <c r="L72" i="24"/>
  <c r="Z72" i="24" s="1"/>
  <c r="E15" i="24" s="1"/>
  <c r="K72" i="24"/>
  <c r="Y72" i="24" s="1"/>
  <c r="D15" i="24" s="1"/>
  <c r="J72" i="24"/>
  <c r="X72" i="24" s="1"/>
  <c r="C15" i="24" s="1"/>
  <c r="G72" i="24"/>
  <c r="F72" i="24"/>
  <c r="E72" i="24"/>
  <c r="D72" i="24"/>
  <c r="C72" i="24"/>
  <c r="N71" i="24"/>
  <c r="AB71" i="24" s="1"/>
  <c r="G14" i="24" s="1"/>
  <c r="M71" i="24"/>
  <c r="AA71" i="24" s="1"/>
  <c r="F14" i="24" s="1"/>
  <c r="L71" i="24"/>
  <c r="Z71" i="24" s="1"/>
  <c r="E14" i="24" s="1"/>
  <c r="K71" i="24"/>
  <c r="Y71" i="24" s="1"/>
  <c r="D14" i="24" s="1"/>
  <c r="J71" i="24"/>
  <c r="X71" i="24" s="1"/>
  <c r="C14" i="24" s="1"/>
  <c r="G71" i="24"/>
  <c r="F71" i="24"/>
  <c r="E71" i="24"/>
  <c r="D71" i="24"/>
  <c r="C71" i="24"/>
  <c r="N70" i="24"/>
  <c r="AB70" i="24" s="1"/>
  <c r="G13" i="24" s="1"/>
  <c r="M70" i="24"/>
  <c r="AA70" i="24" s="1"/>
  <c r="F13" i="24" s="1"/>
  <c r="L70" i="24"/>
  <c r="Z70" i="24" s="1"/>
  <c r="E13" i="24" s="1"/>
  <c r="K70" i="24"/>
  <c r="Y70" i="24" s="1"/>
  <c r="D13" i="24" s="1"/>
  <c r="J70" i="24"/>
  <c r="X70" i="24" s="1"/>
  <c r="C13" i="24" s="1"/>
  <c r="G70" i="24"/>
  <c r="F70" i="24"/>
  <c r="E70" i="24"/>
  <c r="D70" i="24"/>
  <c r="C70" i="24"/>
  <c r="N69" i="24"/>
  <c r="AB69" i="24" s="1"/>
  <c r="G12" i="24" s="1"/>
  <c r="M69" i="24"/>
  <c r="AA69" i="24" s="1"/>
  <c r="F12" i="24" s="1"/>
  <c r="L69" i="24"/>
  <c r="Z69" i="24" s="1"/>
  <c r="E12" i="24" s="1"/>
  <c r="K69" i="24"/>
  <c r="Y69" i="24" s="1"/>
  <c r="D12" i="24" s="1"/>
  <c r="J69" i="24"/>
  <c r="X69" i="24" s="1"/>
  <c r="C12" i="24" s="1"/>
  <c r="G69" i="24"/>
  <c r="F69" i="24"/>
  <c r="E69" i="24"/>
  <c r="D69" i="24"/>
  <c r="C69" i="24"/>
  <c r="N68" i="24"/>
  <c r="AB68" i="24" s="1"/>
  <c r="G11" i="24" s="1"/>
  <c r="M68" i="24"/>
  <c r="AA68" i="24" s="1"/>
  <c r="F11" i="24" s="1"/>
  <c r="L68" i="24"/>
  <c r="Z68" i="24" s="1"/>
  <c r="E11" i="24" s="1"/>
  <c r="K68" i="24"/>
  <c r="Y68" i="24" s="1"/>
  <c r="D11" i="24" s="1"/>
  <c r="J68" i="24"/>
  <c r="X68" i="24" s="1"/>
  <c r="C11" i="24" s="1"/>
  <c r="G68" i="24"/>
  <c r="F68" i="24"/>
  <c r="E68" i="24"/>
  <c r="D68" i="24"/>
  <c r="C68" i="24"/>
  <c r="N67" i="24"/>
  <c r="AB67" i="24" s="1"/>
  <c r="G10" i="24" s="1"/>
  <c r="M67" i="24"/>
  <c r="AA67" i="24" s="1"/>
  <c r="F10" i="24" s="1"/>
  <c r="L67" i="24"/>
  <c r="Z67" i="24" s="1"/>
  <c r="E10" i="24" s="1"/>
  <c r="K67" i="24"/>
  <c r="Y67" i="24" s="1"/>
  <c r="D10" i="24" s="1"/>
  <c r="J67" i="24"/>
  <c r="X67" i="24" s="1"/>
  <c r="C10" i="24" s="1"/>
  <c r="G67" i="24"/>
  <c r="F67" i="24"/>
  <c r="E67" i="24"/>
  <c r="D67" i="24"/>
  <c r="C67" i="24"/>
  <c r="N66" i="24"/>
  <c r="AB66" i="24" s="1"/>
  <c r="G9" i="24" s="1"/>
  <c r="M66" i="24"/>
  <c r="AA66" i="24" s="1"/>
  <c r="F9" i="24" s="1"/>
  <c r="L66" i="24"/>
  <c r="Z66" i="24" s="1"/>
  <c r="E9" i="24" s="1"/>
  <c r="K66" i="24"/>
  <c r="Y66" i="24" s="1"/>
  <c r="D9" i="24" s="1"/>
  <c r="J66" i="24"/>
  <c r="X66" i="24" s="1"/>
  <c r="C9" i="24" s="1"/>
  <c r="G66" i="24"/>
  <c r="F66" i="24"/>
  <c r="E66" i="24"/>
  <c r="D66" i="24"/>
  <c r="C66" i="24"/>
  <c r="N65" i="24"/>
  <c r="AB65" i="24" s="1"/>
  <c r="G8" i="24" s="1"/>
  <c r="M65" i="24"/>
  <c r="AA65" i="24" s="1"/>
  <c r="F8" i="24" s="1"/>
  <c r="L65" i="24"/>
  <c r="Z65" i="24" s="1"/>
  <c r="E8" i="24" s="1"/>
  <c r="K65" i="24"/>
  <c r="Y65" i="24" s="1"/>
  <c r="D8" i="24" s="1"/>
  <c r="J65" i="24"/>
  <c r="X65" i="24" s="1"/>
  <c r="C8" i="24" s="1"/>
  <c r="G65" i="24"/>
  <c r="F65" i="24"/>
  <c r="E65" i="24"/>
  <c r="D65" i="24"/>
  <c r="C65" i="24"/>
  <c r="N64" i="24"/>
  <c r="AB64" i="24" s="1"/>
  <c r="G7" i="24" s="1"/>
  <c r="M64" i="24"/>
  <c r="AA64" i="24" s="1"/>
  <c r="F7" i="24" s="1"/>
  <c r="L64" i="24"/>
  <c r="Z64" i="24" s="1"/>
  <c r="E7" i="24" s="1"/>
  <c r="K64" i="24"/>
  <c r="Y64" i="24" s="1"/>
  <c r="D7" i="24" s="1"/>
  <c r="J64" i="24"/>
  <c r="X64" i="24" s="1"/>
  <c r="C7" i="24" s="1"/>
  <c r="G64" i="24"/>
  <c r="F64" i="24"/>
  <c r="E64" i="24"/>
  <c r="D64" i="24"/>
  <c r="C64" i="24"/>
  <c r="N63" i="24"/>
  <c r="AB63" i="24" s="1"/>
  <c r="G6" i="24" s="1"/>
  <c r="M63" i="24"/>
  <c r="AA63" i="24" s="1"/>
  <c r="F6" i="24" s="1"/>
  <c r="L63" i="24"/>
  <c r="Z63" i="24" s="1"/>
  <c r="E6" i="24" s="1"/>
  <c r="K63" i="24"/>
  <c r="Y63" i="24" s="1"/>
  <c r="D6" i="24" s="1"/>
  <c r="J63" i="24"/>
  <c r="X63" i="24" s="1"/>
  <c r="C6" i="24" s="1"/>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<sst xmlns="http://schemas.openxmlformats.org/spreadsheetml/2006/main" count="4176" uniqueCount="95">
  <si>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</si>
  <si>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</si>
  <si>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</si>
  <si>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</si>
  <si>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</si>
  <si>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</si>
  <si>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</si>
  <si>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</si>
  <si>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</si>
  <si>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</si>
  <si>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</si>
  <si>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</si>
  <si>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</si>
  <si>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</si>
  <si>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</si>
  <si>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</si>
  <si>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</si>
  <si>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</si>
  <si>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</si>
  <si>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</si>
  <si>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</si>
  <si>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</si>
  <si>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</si>
  <si>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</si>
  <si>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</si>
  <si>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</si>
  <si>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</si>
  <si>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</si>
  <si>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</si>
  <si>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</si>
  <si>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</si>
  <si>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</si>
  <si>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</si>
  <si>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</si>
  <si>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</si>
  <si>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</si>
  <si>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</si>
  <si>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</si>
  <si>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</si>
  <si>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</si>
  <si>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</si>
  <si>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</si>
  <si>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</si>
  <si>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</si>
  <si>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</si>
  <si>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</si>
  <si>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</si>
  <si>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</si>
  <si>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</si>
  <si>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</si>
  <si>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</si>
  <si>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</si>
  <si>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</si>
  <si>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</si>
  <si>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</si>
  <si>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</si>
  <si>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</si>
  <si>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</si>
  <si>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</si>
  <si>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</si>
  <si>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</si>
  <si>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</si>
  <si>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</si>
  <si>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</si>
  <si>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</si>
  <si>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</si>
  <si>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</si>
  <si>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Difference between Saturday and Weekday models</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</si>
  <si>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</si>
  <si>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</si>
  <si>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</si>
  <si>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</si>
  <si>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</si>
  <si>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</si>
  <si>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</si>
  <si>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</si>
  <si>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</si>
  <si>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</si>
  <si>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</si>
  <si>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</si>
  <si>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Market-Contract prices model</t>
  </si>
  <si>
    <t>Daytype</t>
  </si>
  <si>
    <t>Flowpattern</t>
  </si>
  <si>
    <t>Period</t>
  </si>
  <si>
    <t>Revenue logic</t>
  </si>
  <si>
    <t>Equation</t>
  </si>
  <si>
    <t xml:space="preserve">Eq. 4 </t>
  </si>
  <si>
    <t>Eq. 4</t>
  </si>
  <si>
    <t>Eq. 6</t>
  </si>
  <si>
    <t>Eq. 7</t>
  </si>
  <si>
    <t>Eq. 5</t>
  </si>
  <si>
    <t xml:space="preserve">              pLow        pHigh</t>
  </si>
  <si>
    <t>Sunday       12820.3      13802.0</t>
  </si>
  <si>
    <t>Saturday     13039.8      15509.4</t>
  </si>
  <si>
    <t>Weekday      13115.5      16659.9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</si>
</sst>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9"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
      <sz val="12"/>
      <color theme="1"/>
      <name val="Times New Roman"/>
      <family val="1"/>
    </font>
    <font>
      <b/>
      <sz val="12"/>
      <color theme="1"/>
      <name val="Times New Roman"/>
      <family val="1"/>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FF0000"/>
      </left>
      <right style="thin">
        <color rgb="FFFF0000"/>
      </right>
      <top style="thin">
        <color rgb="FFFF0000"/>
      </top>
      <bottom style="thin">
        <color rgb="FFFF0000"/>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style="medium">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s>
  <cellStyleXfs count="1">
    <xf numFmtId="0" fontId="0" fillId="0" borderId="0"/>
  </cellStyleXfs>
  <cellXfs count="74">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7" fillId="0" borderId="4"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6" xfId="0" applyFont="1" applyBorder="1" applyAlignment="1">
      <alignment horizontal="center" vertical="center"/>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0" fillId="2" borderId="0" xfId="0" applyFill="1"/>
    <xf numFmtId="0" fontId="0" fillId="4" borderId="0" xfId="0" applyFill="1"/>
    <xf numFmtId="0" fontId="0" fillId="2" borderId="10" xfId="0" applyFill="1" applyBorder="1"/>
    <xf numFmtId="0" fontId="0" fillId="4" borderId="10" xfId="0" applyFill="1" applyBorder="1"/>
    <xf numFmtId="0" fontId="0" fillId="0" borderId="10" xfId="0" applyBorder="1"/>
    <xf numFmtId="0" fontId="0" fillId="2" borderId="11" xfId="0" applyFill="1" applyBorder="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4" borderId="14" xfId="0" applyFill="1" applyBorder="1"/>
    <xf numFmtId="0" fontId="0" fillId="4" borderId="15" xfId="0"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21.756208747951799</c:v>
                </c:pt>
                <c:pt idx="1">
                  <c:v>21.752917188808002</c:v>
                </c:pt>
                <c:pt idx="2">
                  <c:v>21.495759242007999</c:v>
                </c:pt>
                <c:pt idx="3">
                  <c:v>20.981443348408</c:v>
                </c:pt>
                <c:pt idx="4">
                  <c:v>20.213216120808003</c:v>
                </c:pt>
                <c:pt idx="5">
                  <c:v>19.444988893208002</c:v>
                </c:pt>
                <c:pt idx="6">
                  <c:v>19.076679572967997</c:v>
                </c:pt>
                <c:pt idx="7">
                  <c:v>18.708370252727999</c:v>
                </c:pt>
                <c:pt idx="8">
                  <c:v>17.5240164479317</c:v>
                </c:pt>
                <c:pt idx="9">
                  <c:v>16.276998714253399</c:v>
                </c:pt>
                <c:pt idx="10">
                  <c:v>14.954242916059</c:v>
                </c:pt>
                <c:pt idx="11">
                  <c:v>13.266961713064401</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25.022750419277102</c:v>
                </c:pt>
                <c:pt idx="1">
                  <c:v>25.5126762249526</c:v>
                </c:pt>
                <c:pt idx="2">
                  <c:v>25.2555182781526</c:v>
                </c:pt>
                <c:pt idx="3">
                  <c:v>24.703101264981001</c:v>
                </c:pt>
                <c:pt idx="4">
                  <c:v>23.903641002237201</c:v>
                </c:pt>
                <c:pt idx="5">
                  <c:v>23.132040496286198</c:v>
                </c:pt>
                <c:pt idx="6">
                  <c:v>22.791308925796098</c:v>
                </c:pt>
                <c:pt idx="7">
                  <c:v>22.463705286488903</c:v>
                </c:pt>
                <c:pt idx="8">
                  <c:v>21.6569599639312</c:v>
                </c:pt>
                <c:pt idx="9">
                  <c:v>20.7901533975026</c:v>
                </c:pt>
                <c:pt idx="10">
                  <c:v>19.847608766557801</c:v>
                </c:pt>
                <c:pt idx="11">
                  <c:v>18.616580964262702</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28.121567688353402</c:v>
                </c:pt>
                <c:pt idx="1">
                  <c:v>28.925434298567101</c:v>
                </c:pt>
                <c:pt idx="2">
                  <c:v>28.655383936318099</c:v>
                </c:pt>
                <c:pt idx="3">
                  <c:v>28.121696981179099</c:v>
                </c:pt>
                <c:pt idx="4">
                  <c:v>27.4195404621458</c:v>
                </c:pt>
                <c:pt idx="5">
                  <c:v>26.7326883781361</c:v>
                </c:pt>
                <c:pt idx="6">
                  <c:v>26.467999041096</c:v>
                </c:pt>
                <c:pt idx="7">
                  <c:v>26.216437635238698</c:v>
                </c:pt>
                <c:pt idx="8">
                  <c:v>25.7899034799307</c:v>
                </c:pt>
                <c:pt idx="9">
                  <c:v>25.303308080751698</c:v>
                </c:pt>
                <c:pt idx="10">
                  <c:v>24.740974617056501</c:v>
                </c:pt>
                <c:pt idx="11">
                  <c:v>23.9662002154611</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31.220384957429701</c:v>
                </c:pt>
                <c:pt idx="1">
                  <c:v>32.2782590977639</c:v>
                </c:pt>
                <c:pt idx="2">
                  <c:v>32.0318862656354</c:v>
                </c:pt>
                <c:pt idx="3">
                  <c:v>31.540292697377303</c:v>
                </c:pt>
                <c:pt idx="4">
                  <c:v>30.9354399220544</c:v>
                </c:pt>
                <c:pt idx="5">
                  <c:v>30.333336259986098</c:v>
                </c:pt>
                <c:pt idx="6">
                  <c:v>30.144689156395902</c:v>
                </c:pt>
                <c:pt idx="7">
                  <c:v>29.969169983988603</c:v>
                </c:pt>
                <c:pt idx="8">
                  <c:v>29.922846995930197</c:v>
                </c:pt>
                <c:pt idx="9">
                  <c:v>29.8164627640008</c:v>
                </c:pt>
                <c:pt idx="10">
                  <c:v>29.634340467555301</c:v>
                </c:pt>
                <c:pt idx="11">
                  <c:v>29.315819466659402</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34.319202226506</c:v>
                </c:pt>
                <c:pt idx="1">
                  <c:v>35.631083896960696</c:v>
                </c:pt>
                <c:pt idx="2">
                  <c:v>35.408388594952598</c:v>
                </c:pt>
                <c:pt idx="3">
                  <c:v>34.958888413575401</c:v>
                </c:pt>
                <c:pt idx="4">
                  <c:v>34.451339381963002</c:v>
                </c:pt>
                <c:pt idx="5">
                  <c:v>33.933984141836099</c:v>
                </c:pt>
                <c:pt idx="6">
                  <c:v>33.821379271695896</c:v>
                </c:pt>
                <c:pt idx="7">
                  <c:v>33.721902332738402</c:v>
                </c:pt>
                <c:pt idx="8">
                  <c:v>34.055790511929601</c:v>
                </c:pt>
                <c:pt idx="9">
                  <c:v>34.329617447249895</c:v>
                </c:pt>
                <c:pt idx="10">
                  <c:v>34.527706318054101</c:v>
                </c:pt>
                <c:pt idx="11">
                  <c:v>34.665438717857803</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6"/>
          <c:min val="12"/>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ajorUnit val="3"/>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21.756208747951799</c:v>
                </c:pt>
                <c:pt idx="1">
                  <c:v>21.756208747951799</c:v>
                </c:pt>
                <c:pt idx="2">
                  <c:v>21.756208747951799</c:v>
                </c:pt>
                <c:pt idx="3">
                  <c:v>21.756208747951799</c:v>
                </c:pt>
                <c:pt idx="4">
                  <c:v>21.756208747951799</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25.022750419277102</c:v>
                </c:pt>
                <c:pt idx="1">
                  <c:v>25.0002985706024</c:v>
                </c:pt>
                <c:pt idx="2">
                  <c:v>24.979642869821703</c:v>
                </c:pt>
                <c:pt idx="3">
                  <c:v>24.942921623989299</c:v>
                </c:pt>
                <c:pt idx="4">
                  <c:v>24.929846217864601</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28.121567688353402</c:v>
                </c:pt>
                <c:pt idx="1">
                  <c:v>28.062686957483297</c:v>
                </c:pt>
                <c:pt idx="2">
                  <c:v>28.0085166850827</c:v>
                </c:pt>
                <c:pt idx="3">
                  <c:v>27.912213978592899</c:v>
                </c:pt>
                <c:pt idx="4">
                  <c:v>27.8779232847528</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31.220384957429701</c:v>
                </c:pt>
                <c:pt idx="1">
                  <c:v>31.125075344364099</c:v>
                </c:pt>
                <c:pt idx="2">
                  <c:v>31.0373905003438</c:v>
                </c:pt>
                <c:pt idx="3">
                  <c:v>30.881506333196498</c:v>
                </c:pt>
                <c:pt idx="4">
                  <c:v>30.826000351641099</c:v>
                </c:pt>
                <c:pt idx="5">
                  <c:v>30.7776564322218</c:v>
                </c:pt>
                <c:pt idx="6">
                  <c:v>30.713236255017499</c:v>
                </c:pt>
                <c:pt idx="7">
                  <c:v>30.648816077813201</c:v>
                </c:pt>
                <c:pt idx="8">
                  <c:v>30.326715191791699</c:v>
                </c:pt>
                <c:pt idx="9">
                  <c:v>30.0046143057702</c:v>
                </c:pt>
                <c:pt idx="10">
                  <c:v>29.682513419748702</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34.319202226506</c:v>
                </c:pt>
                <c:pt idx="1">
                  <c:v>34.187463731245003</c:v>
                </c:pt>
                <c:pt idx="2">
                  <c:v>34.066264315604798</c:v>
                </c:pt>
                <c:pt idx="3">
                  <c:v>33.850798687800101</c:v>
                </c:pt>
                <c:pt idx="4">
                  <c:v>33.774077418529302</c:v>
                </c:pt>
                <c:pt idx="5">
                  <c:v>33.707255667874101</c:v>
                </c:pt>
                <c:pt idx="6">
                  <c:v>33.642835490669803</c:v>
                </c:pt>
                <c:pt idx="7">
                  <c:v>33.578415313465499</c:v>
                </c:pt>
                <c:pt idx="8">
                  <c:v>33.256314427443996</c:v>
                </c:pt>
                <c:pt idx="9">
                  <c:v>32.934213541422501</c:v>
                </c:pt>
                <c:pt idx="10">
                  <c:v>32.612112655400999</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21.756208747951799</c:v>
                </c:pt>
                <c:pt idx="1">
                  <c:v>21.743146807951799</c:v>
                </c:pt>
                <c:pt idx="2">
                  <c:v>21.730084867951799</c:v>
                </c:pt>
                <c:pt idx="3">
                  <c:v>21.703960987951799</c:v>
                </c:pt>
                <c:pt idx="4">
                  <c:v>21.686545067951798</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25.022750419277102</c:v>
                </c:pt>
                <c:pt idx="1">
                  <c:v>24.9919534422691</c:v>
                </c:pt>
                <c:pt idx="2">
                  <c:v>24.9636202234217</c:v>
                </c:pt>
                <c:pt idx="3">
                  <c:v>24.913250056581898</c:v>
                </c:pt>
                <c:pt idx="4">
                  <c:v>24.895314652347299</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28.121567688353402</c:v>
                </c:pt>
                <c:pt idx="1">
                  <c:v>28.054341829149898</c:v>
                </c:pt>
                <c:pt idx="2">
                  <c:v>27.9924940386827</c:v>
                </c:pt>
                <c:pt idx="3">
                  <c:v>27.882542411185501</c:v>
                </c:pt>
                <c:pt idx="4">
                  <c:v>27.843391719235598</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31.220384957429701</c:v>
                </c:pt>
                <c:pt idx="1">
                  <c:v>31.116730216030799</c:v>
                </c:pt>
                <c:pt idx="2">
                  <c:v>31.021367853943797</c:v>
                </c:pt>
                <c:pt idx="3">
                  <c:v>30.8518347657891</c:v>
                </c:pt>
                <c:pt idx="4">
                  <c:v>30.791468786123801</c:v>
                </c:pt>
                <c:pt idx="5">
                  <c:v>30.738891965124999</c:v>
                </c:pt>
                <c:pt idx="6">
                  <c:v>30.676157199533602</c:v>
                </c:pt>
                <c:pt idx="7">
                  <c:v>30.613422433942198</c:v>
                </c:pt>
                <c:pt idx="8">
                  <c:v>30.299748605985197</c:v>
                </c:pt>
                <c:pt idx="9">
                  <c:v>29.9860747780282</c:v>
                </c:pt>
                <c:pt idx="10">
                  <c:v>29.672400950071303</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34.319202226506</c:v>
                </c:pt>
                <c:pt idx="1">
                  <c:v>34.1791186029117</c:v>
                </c:pt>
                <c:pt idx="2">
                  <c:v>34.050241669204802</c:v>
                </c:pt>
                <c:pt idx="3">
                  <c:v>33.821127120392703</c:v>
                </c:pt>
                <c:pt idx="4">
                  <c:v>33.739545853012103</c:v>
                </c:pt>
                <c:pt idx="5">
                  <c:v>33.668491200777297</c:v>
                </c:pt>
                <c:pt idx="6">
                  <c:v>33.605756435185903</c:v>
                </c:pt>
                <c:pt idx="7">
                  <c:v>33.543021669594502</c:v>
                </c:pt>
                <c:pt idx="8">
                  <c:v>33.229347841637498</c:v>
                </c:pt>
                <c:pt idx="9">
                  <c:v>32.915674013680501</c:v>
                </c:pt>
                <c:pt idx="10">
                  <c:v>32.602000185723497</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21.756208747951799</c:v>
                </c:pt>
                <c:pt idx="1">
                  <c:v>21.736615837951803</c:v>
                </c:pt>
                <c:pt idx="2">
                  <c:v>21.717022927951803</c:v>
                </c:pt>
                <c:pt idx="3">
                  <c:v>21.677837107951802</c:v>
                </c:pt>
                <c:pt idx="4">
                  <c:v>21.651713227951799</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25.022750419277102</c:v>
                </c:pt>
                <c:pt idx="1">
                  <c:v>24.987780878102399</c:v>
                </c:pt>
                <c:pt idx="2">
                  <c:v>24.955608900221701</c:v>
                </c:pt>
                <c:pt idx="3">
                  <c:v>24.898414272878199</c:v>
                </c:pt>
                <c:pt idx="4">
                  <c:v>24.878048869588699</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28.121567688353402</c:v>
                </c:pt>
                <c:pt idx="1">
                  <c:v>28.0501692649833</c:v>
                </c:pt>
                <c:pt idx="2">
                  <c:v>27.984482715482702</c:v>
                </c:pt>
                <c:pt idx="3">
                  <c:v>27.867706627481798</c:v>
                </c:pt>
                <c:pt idx="4">
                  <c:v>27.826125936476902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31.220384957429701</c:v>
                </c:pt>
                <c:pt idx="1">
                  <c:v>31.112557651864101</c:v>
                </c:pt>
                <c:pt idx="2">
                  <c:v>31.013356530743799</c:v>
                </c:pt>
                <c:pt idx="3">
                  <c:v>30.836998982085401</c:v>
                </c:pt>
                <c:pt idx="4">
                  <c:v>30.774203003365201</c:v>
                </c:pt>
                <c:pt idx="5">
                  <c:v>30.719509731576601</c:v>
                </c:pt>
                <c:pt idx="6">
                  <c:v>30.657617671791698</c:v>
                </c:pt>
                <c:pt idx="7">
                  <c:v>30.595725612006703</c:v>
                </c:pt>
                <c:pt idx="8">
                  <c:v>30.286265313081998</c:v>
                </c:pt>
                <c:pt idx="9">
                  <c:v>29.9768050141573</c:v>
                </c:pt>
                <c:pt idx="10">
                  <c:v>29.667344715232499</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34.319202226506</c:v>
                </c:pt>
                <c:pt idx="1">
                  <c:v>34.174946038744999</c:v>
                </c:pt>
                <c:pt idx="2">
                  <c:v>34.0422303460048</c:v>
                </c:pt>
                <c:pt idx="3">
                  <c:v>33.806291336689</c:v>
                </c:pt>
                <c:pt idx="4">
                  <c:v>33.722280070253404</c:v>
                </c:pt>
                <c:pt idx="5">
                  <c:v>33.649108967228898</c:v>
                </c:pt>
                <c:pt idx="6">
                  <c:v>33.587216907444002</c:v>
                </c:pt>
                <c:pt idx="7">
                  <c:v>33.525324847659</c:v>
                </c:pt>
                <c:pt idx="8">
                  <c:v>33.215864548734302</c:v>
                </c:pt>
                <c:pt idx="9">
                  <c:v>32.906404249809597</c:v>
                </c:pt>
                <c:pt idx="10">
                  <c:v>32.5969439508848</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9345.2069146149806</c:v>
                      </c:pt>
                      <c:pt idx="1">
                        <c:v>9345.2069146149806</c:v>
                      </c:pt>
                      <c:pt idx="2">
                        <c:v>17345.206914614981</c:v>
                      </c:pt>
                      <c:pt idx="3">
                        <c:v>17345.206914614981</c:v>
                      </c:pt>
                      <c:pt idx="4">
                        <c:v>9345.2069146149806</c:v>
                      </c:pt>
                      <c:pt idx="5">
                        <c:v>9345.2069146149806</c:v>
                      </c:pt>
                      <c:pt idx="6">
                        <c:v>17345.206914614981</c:v>
                      </c:pt>
                      <c:pt idx="7">
                        <c:v>17345.206914614981</c:v>
                      </c:pt>
                      <c:pt idx="8">
                        <c:v>9345.2069146149806</c:v>
                      </c:pt>
                      <c:pt idx="9">
                        <c:v>9345.2069146149806</c:v>
                      </c:pt>
                      <c:pt idx="10">
                        <c:v>17345.206914614981</c:v>
                      </c:pt>
                      <c:pt idx="11">
                        <c:v>17345.206914614981</c:v>
                      </c:pt>
                      <c:pt idx="12">
                        <c:v>9345.2069146149806</c:v>
                      </c:pt>
                      <c:pt idx="13">
                        <c:v>9345.2069146149806</c:v>
                      </c:pt>
                      <c:pt idx="14">
                        <c:v>17345.206914614981</c:v>
                      </c:pt>
                      <c:pt idx="15">
                        <c:v>17345.206914614981</c:v>
                      </c:pt>
                      <c:pt idx="16">
                        <c:v>9345.2069146149806</c:v>
                      </c:pt>
                      <c:pt idx="17">
                        <c:v>9345.2069146149806</c:v>
                      </c:pt>
                      <c:pt idx="18">
                        <c:v>17345.206914614981</c:v>
                      </c:pt>
                      <c:pt idx="19">
                        <c:v>17345.206914614981</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17345.206914614981</c:v>
                      </c:pt>
                      <c:pt idx="31">
                        <c:v>17345.206914614981</c:v>
                      </c:pt>
                      <c:pt idx="32">
                        <c:v>9345.2069146149806</c:v>
                      </c:pt>
                      <c:pt idx="33">
                        <c:v>9345.2069146149806</c:v>
                      </c:pt>
                      <c:pt idx="34">
                        <c:v>17345.206914614981</c:v>
                      </c:pt>
                      <c:pt idx="35">
                        <c:v>17345.206914614981</c:v>
                      </c:pt>
                      <c:pt idx="36">
                        <c:v>9345.2069146149806</c:v>
                      </c:pt>
                      <c:pt idx="37">
                        <c:v>9345.2069146149806</c:v>
                      </c:pt>
                      <c:pt idx="38">
                        <c:v>17345.206914614981</c:v>
                      </c:pt>
                      <c:pt idx="39">
                        <c:v>17345.206914614981</c:v>
                      </c:pt>
                      <c:pt idx="40">
                        <c:v>9345.2069146149806</c:v>
                      </c:pt>
                      <c:pt idx="41">
                        <c:v>9345.2069146149806</c:v>
                      </c:pt>
                      <c:pt idx="42">
                        <c:v>17345.206914614981</c:v>
                      </c:pt>
                      <c:pt idx="43">
                        <c:v>17345.206914614981</c:v>
                      </c:pt>
                      <c:pt idx="44">
                        <c:v>9345.2069146149806</c:v>
                      </c:pt>
                      <c:pt idx="45">
                        <c:v>9345.2069146149806</c:v>
                      </c:pt>
                      <c:pt idx="46">
                        <c:v>17345.206914614981</c:v>
                      </c:pt>
                      <c:pt idx="47">
                        <c:v>17345.206914614981</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17345.206914614981</c:v>
                      </c:pt>
                      <c:pt idx="59">
                        <c:v>17345.206914614981</c:v>
                      </c:pt>
                      <c:pt idx="60">
                        <c:v>9345.2069146149806</c:v>
                      </c:pt>
                      <c:pt idx="61">
                        <c:v>9345.2069146149806</c:v>
                      </c:pt>
                      <c:pt idx="62">
                        <c:v>17345.206914614981</c:v>
                      </c:pt>
                      <c:pt idx="63">
                        <c:v>17345.206914614981</c:v>
                      </c:pt>
                      <c:pt idx="64">
                        <c:v>9345.2069146149806</c:v>
                      </c:pt>
                      <c:pt idx="65">
                        <c:v>9345.2069146149806</c:v>
                      </c:pt>
                      <c:pt idx="66">
                        <c:v>17345.206914614981</c:v>
                      </c:pt>
                      <c:pt idx="67">
                        <c:v>17345.206914614981</c:v>
                      </c:pt>
                      <c:pt idx="68">
                        <c:v>9345.2069146149806</c:v>
                      </c:pt>
                      <c:pt idx="69">
                        <c:v>9345.2069146149806</c:v>
                      </c:pt>
                      <c:pt idx="70">
                        <c:v>17345.206914614981</c:v>
                      </c:pt>
                      <c:pt idx="71">
                        <c:v>17345.206914614981</c:v>
                      </c:pt>
                      <c:pt idx="72">
                        <c:v>9345.2069146149806</c:v>
                      </c:pt>
                      <c:pt idx="73">
                        <c:v>9345.2069146149806</c:v>
                      </c:pt>
                      <c:pt idx="74">
                        <c:v>17345.206914614981</c:v>
                      </c:pt>
                      <c:pt idx="75">
                        <c:v>17345.206914614981</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17345.206914614981</c:v>
                      </c:pt>
                      <c:pt idx="87">
                        <c:v>17345.206914614981</c:v>
                      </c:pt>
                      <c:pt idx="88">
                        <c:v>9345.2069146149806</c:v>
                      </c:pt>
                      <c:pt idx="89">
                        <c:v>9345.2069146149806</c:v>
                      </c:pt>
                      <c:pt idx="90">
                        <c:v>17345.206914614981</c:v>
                      </c:pt>
                      <c:pt idx="91">
                        <c:v>17345.206914614981</c:v>
                      </c:pt>
                      <c:pt idx="92">
                        <c:v>9345.2069146149806</c:v>
                      </c:pt>
                      <c:pt idx="93">
                        <c:v>9345.2069146149806</c:v>
                      </c:pt>
                      <c:pt idx="94">
                        <c:v>17345.206914614981</c:v>
                      </c:pt>
                      <c:pt idx="95">
                        <c:v>17345.206914614981</c:v>
                      </c:pt>
                      <c:pt idx="96">
                        <c:v>9345.2069146149806</c:v>
                      </c:pt>
                      <c:pt idx="97">
                        <c:v>9345.2069146149806</c:v>
                      </c:pt>
                      <c:pt idx="98">
                        <c:v>17345.206914614981</c:v>
                      </c:pt>
                      <c:pt idx="99">
                        <c:v>17345.206914614981</c:v>
                      </c:pt>
                      <c:pt idx="100">
                        <c:v>9345.2069146149806</c:v>
                      </c:pt>
                      <c:pt idx="101">
                        <c:v>9345.2069146149806</c:v>
                      </c:pt>
                      <c:pt idx="102">
                        <c:v>17345.206914614981</c:v>
                      </c:pt>
                      <c:pt idx="103">
                        <c:v>17345.206914614981</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17345.206914614981</c:v>
                      </c:pt>
                      <c:pt idx="115">
                        <c:v>17345.206914614981</c:v>
                      </c:pt>
                      <c:pt idx="116">
                        <c:v>9345.2069146149806</c:v>
                      </c:pt>
                      <c:pt idx="117">
                        <c:v>9345.2069146149806</c:v>
                      </c:pt>
                      <c:pt idx="118">
                        <c:v>17345.206914614981</c:v>
                      </c:pt>
                      <c:pt idx="119">
                        <c:v>17345.206914614981</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180600" y="6165444"/>
          <a:ext cx="1329812" cy="1901509"/>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182597</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82938" y="4020733"/>
          <a:ext cx="10780642" cy="6282458"/>
          <a:chOff x="4059699" y="3341921"/>
          <a:chExt cx="10886297"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0886297" cy="6360264"/>
            <a:chOff x="3888919" y="2905334"/>
            <a:chExt cx="10817169"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817169" cy="6208703"/>
              <a:chOff x="3824204" y="2321033"/>
              <a:chExt cx="12147669"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3961934" y="4562655"/>
                <a:ext cx="1930024" cy="1565835"/>
                <a:chOff x="14216020" y="6230929"/>
                <a:chExt cx="1913053"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216020" y="6523031"/>
                  <a:ext cx="1913053"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Market-Contract pricing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724982" y="5550320"/>
          <a:ext cx="1344971" cy="1918351"/>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46049" y="3535451"/>
          <a:ext cx="11006299" cy="6335515"/>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55</xdr:col>
      <xdr:colOff>173843</xdr:colOff>
      <xdr:row>35</xdr:row>
      <xdr:rowOff>140126</xdr:rowOff>
    </xdr:from>
    <xdr:to>
      <xdr:col>55</xdr:col>
      <xdr:colOff>360683</xdr:colOff>
      <xdr:row>35</xdr:row>
      <xdr:rowOff>171806</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67" name="Ink 66">
              <a:extLst>
                <a:ext uri="{FF2B5EF4-FFF2-40B4-BE49-F238E27FC236}">
                  <a16:creationId xmlns:a16="http://schemas.microsoft.com/office/drawing/2014/main" id="{10F999A6-AD24-466B-9F75-D7316298D260}"/>
                </a:ext>
              </a:extLst>
            </xdr14:cNvPr>
            <xdr14:cNvContentPartPr/>
          </xdr14:nvContentPartPr>
          <xdr14:nvPr macro=""/>
          <xdr14:xfrm>
            <a:off x="35968305" y="6695280"/>
            <a:ext cx="186840" cy="31680"/>
          </xdr14:xfrm>
        </xdr:contentPart>
      </mc:Choice>
      <mc:Fallback xmlns="">
        <xdr:pic>
          <xdr:nvPicPr>
            <xdr:cNvPr id="67" name="Ink 66">
              <a:extLst>
                <a:ext uri="{FF2B5EF4-FFF2-40B4-BE49-F238E27FC236}">
                  <a16:creationId xmlns:a16="http://schemas.microsoft.com/office/drawing/2014/main" id="{10F999A6-AD24-466B-9F75-D7316298D260}"/>
                </a:ext>
              </a:extLst>
            </xdr:cNvPr>
            <xdr:cNvPicPr/>
          </xdr:nvPicPr>
          <xdr:blipFill>
            <a:blip xmlns:r="http://schemas.openxmlformats.org/officeDocument/2006/relationships" r:embed="rId3"/>
            <a:stretch>
              <a:fillRect/>
            </a:stretch>
          </xdr:blipFill>
          <xdr:spPr>
            <a:xfrm>
              <a:off x="35959305" y="6686280"/>
              <a:ext cx="204480" cy="4932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7-02T17:05:41.020"/>
    </inkml:context>
    <inkml:brush xml:id="br0">
      <inkml:brushProperty name="width" value="0.05" units="cm"/>
      <inkml:brushProperty name="height" value="0.05" units="cm"/>
      <inkml:brushProperty name="color" value="#FFFFFF"/>
    </inkml:brush>
  </inkml:definitions>
  <inkml:trace contextRef="#ctx0" brushRef="#br0">0 87 17391,'0'0'0,"193"-36"4344,132-15-4344</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abSelected="1" topLeftCell="B20" zoomScale="58" zoomScaleNormal="64" workbookViewId="0">
      <selection activeCell="X27" sqref="X27"/>
    </sheetView>
  </sheetViews>
  <sheetFormatPr defaultRowHeight="14.4" x14ac:dyDescent="0.55000000000000004"/>
  <cols>
    <col min="68" max="68" width="10.20703125" bestFit="1" customWidth="1"/>
  </cols>
  <sheetData>
    <row r="1" spans="1:48" s="14" customFormat="1" ht="27.9" customHeight="1" x14ac:dyDescent="0.7">
      <c r="A1" s="30" t="s">
        <v>66</v>
      </c>
      <c r="B1" s="30"/>
      <c r="C1" s="30"/>
      <c r="D1" s="30"/>
      <c r="E1" s="30"/>
      <c r="F1" s="30"/>
      <c r="G1" s="30"/>
      <c r="H1" s="30"/>
      <c r="I1" s="30"/>
      <c r="J1" s="30"/>
      <c r="K1" s="30"/>
      <c r="L1" s="30"/>
      <c r="M1" s="30"/>
      <c r="N1" s="30"/>
      <c r="O1" s="30"/>
      <c r="P1" s="30"/>
      <c r="Q1" s="30"/>
      <c r="R1" s="30"/>
      <c r="S1" s="30"/>
      <c r="T1" s="30"/>
      <c r="U1" s="30"/>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1" t="s">
        <v>80</v>
      </c>
      <c r="B2" s="31"/>
      <c r="C2" s="31"/>
      <c r="D2" s="31"/>
      <c r="E2" s="31"/>
      <c r="F2" s="31"/>
      <c r="G2" s="31"/>
      <c r="H2" s="32" t="s">
        <v>78</v>
      </c>
      <c r="I2" s="32"/>
      <c r="J2" s="32"/>
      <c r="K2" s="32"/>
      <c r="L2" s="32"/>
      <c r="M2" s="32"/>
      <c r="N2" s="32"/>
      <c r="O2" s="22"/>
      <c r="P2" s="22"/>
      <c r="Q2" s="22"/>
      <c r="R2" s="22"/>
      <c r="S2" s="22"/>
      <c r="T2" s="22"/>
      <c r="U2" s="22"/>
      <c r="V2" s="22"/>
      <c r="W2" s="22"/>
      <c r="X2" s="22"/>
      <c r="Y2" s="22"/>
      <c r="Z2" s="22"/>
      <c r="AA2" s="22"/>
      <c r="AB2" s="22"/>
      <c r="AI2" s="37" t="s">
        <v>79</v>
      </c>
      <c r="AJ2" s="37"/>
      <c r="AK2" s="37"/>
      <c r="AL2" s="37"/>
      <c r="AM2" s="37"/>
      <c r="AN2" s="37"/>
      <c r="AO2" s="37"/>
      <c r="AP2" s="37"/>
      <c r="AQ2" s="37"/>
      <c r="AR2" s="37"/>
      <c r="AS2" s="37"/>
      <c r="AT2" s="37"/>
      <c r="AU2" s="37"/>
      <c r="AV2" s="37"/>
    </row>
    <row r="3" spans="1:48" ht="15.6" customHeight="1" x14ac:dyDescent="0.7">
      <c r="A3" s="33" t="s">
        <v>68</v>
      </c>
      <c r="B3" s="33"/>
      <c r="C3" s="33"/>
      <c r="D3" s="33"/>
      <c r="E3" s="33"/>
      <c r="F3" s="33"/>
      <c r="G3" s="33"/>
      <c r="H3" s="34" t="s">
        <v>33</v>
      </c>
      <c r="I3" s="34"/>
      <c r="J3" s="34"/>
      <c r="K3" s="34"/>
      <c r="L3" s="34"/>
      <c r="M3" s="34"/>
      <c r="N3" s="35"/>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21756208.747951798</v>
      </c>
      <c r="AL4">
        <v>21756208.747951798</v>
      </c>
      <c r="AM4">
        <v>21756208.747951798</v>
      </c>
      <c r="AN4">
        <v>21756208.747951798</v>
      </c>
      <c r="AO4">
        <v>21756208.747951798</v>
      </c>
      <c r="AP4">
        <v>21756208.747951798</v>
      </c>
      <c r="AQ4">
        <v>21756208.747951798</v>
      </c>
      <c r="AR4">
        <v>21756208.747951798</v>
      </c>
      <c r="AS4">
        <v>21537917.484834801</v>
      </c>
      <c r="AT4">
        <v>21215816.598813299</v>
      </c>
      <c r="AU4">
        <v>20893715.7127918</v>
      </c>
      <c r="AV4">
        <v>20507194.649565998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25022750.419277102</v>
      </c>
      <c r="AL5">
        <v>25000298.570602398</v>
      </c>
      <c r="AM5">
        <v>24979642.869821701</v>
      </c>
      <c r="AN5">
        <v>24942921.623989299</v>
      </c>
      <c r="AO5">
        <v>24929846.217864599</v>
      </c>
      <c r="AP5">
        <v>24918457.960917201</v>
      </c>
      <c r="AQ5">
        <v>24854037.783712901</v>
      </c>
      <c r="AR5">
        <v>24789617.606508601</v>
      </c>
      <c r="AS5">
        <v>24467516.720487099</v>
      </c>
      <c r="AT5">
        <v>24145415.834465601</v>
      </c>
      <c r="AU5">
        <v>23823314.948444098</v>
      </c>
      <c r="AV5">
        <v>23436793.8852183</v>
      </c>
    </row>
    <row r="6" spans="1:48" x14ac:dyDescent="0.55000000000000004">
      <c r="A6" t="s">
        <v>0</v>
      </c>
      <c r="B6">
        <v>0</v>
      </c>
      <c r="C6">
        <f>X63</f>
        <v>21.756208747951799</v>
      </c>
      <c r="D6">
        <f t="shared" ref="D6:G17" si="0">Y63</f>
        <v>25.022750419277102</v>
      </c>
      <c r="E6">
        <f t="shared" si="0"/>
        <v>28.121567688353402</v>
      </c>
      <c r="F6">
        <f t="shared" si="0"/>
        <v>31.220384957429701</v>
      </c>
      <c r="G6">
        <f t="shared" si="0"/>
        <v>34.319202226506</v>
      </c>
      <c r="H6" t="s">
        <v>0</v>
      </c>
      <c r="I6">
        <v>0</v>
      </c>
      <c r="J6">
        <f>AK$19/1000000</f>
        <v>21.756208747951799</v>
      </c>
      <c r="K6">
        <f>AK$20/1000000</f>
        <v>25.022750419277102</v>
      </c>
      <c r="L6">
        <f>AK$21/1000000</f>
        <v>28.121567688353402</v>
      </c>
      <c r="M6">
        <f>AK$22/1000000</f>
        <v>31.220384957429701</v>
      </c>
      <c r="N6">
        <f>AK$23/1000000</f>
        <v>34.319202226506</v>
      </c>
      <c r="AI6" t="s">
        <v>12</v>
      </c>
      <c r="AJ6" t="s">
        <v>23</v>
      </c>
      <c r="AK6">
        <v>28121567.688353401</v>
      </c>
      <c r="AL6">
        <v>28062686.957483299</v>
      </c>
      <c r="AM6">
        <v>28008516.6850827</v>
      </c>
      <c r="AN6">
        <v>27912213.978592899</v>
      </c>
      <c r="AO6">
        <v>27877923.284752801</v>
      </c>
      <c r="AP6">
        <v>27848057.196569499</v>
      </c>
      <c r="AQ6">
        <v>27783637.019365199</v>
      </c>
      <c r="AR6">
        <v>27719216.842160899</v>
      </c>
      <c r="AS6">
        <v>27397115.956139401</v>
      </c>
      <c r="AT6">
        <v>27075015.070117898</v>
      </c>
      <c r="AU6">
        <v>26752914.1840964</v>
      </c>
      <c r="AV6">
        <v>26366393.120870601</v>
      </c>
    </row>
    <row r="7" spans="1:48" x14ac:dyDescent="0.55000000000000004">
      <c r="A7" t="s">
        <v>1</v>
      </c>
      <c r="B7">
        <v>1</v>
      </c>
      <c r="C7">
        <f t="shared" ref="C7:C17" si="1">X64</f>
        <v>21.752917188808002</v>
      </c>
      <c r="D7">
        <f t="shared" si="0"/>
        <v>25.5126762249526</v>
      </c>
      <c r="E7">
        <f t="shared" si="0"/>
        <v>28.925434298567101</v>
      </c>
      <c r="F7">
        <f t="shared" si="0"/>
        <v>32.2782590977639</v>
      </c>
      <c r="G7">
        <f t="shared" si="0"/>
        <v>35.631083896960696</v>
      </c>
      <c r="H7" t="s">
        <v>1</v>
      </c>
      <c r="I7">
        <v>1</v>
      </c>
      <c r="J7">
        <f>AL$19/1000000</f>
        <v>21.730084867951799</v>
      </c>
      <c r="K7">
        <f>AL$20/1000000</f>
        <v>24.983608313935701</v>
      </c>
      <c r="L7">
        <f>AL$21/1000000</f>
        <v>28.045996700816602</v>
      </c>
      <c r="M7">
        <f>AL$22/1000000</f>
        <v>31.108385087697499</v>
      </c>
      <c r="N7">
        <f>AL$23/1000000</f>
        <v>34.170773474578297</v>
      </c>
      <c r="AI7" t="s">
        <v>12</v>
      </c>
      <c r="AJ7" t="s">
        <v>24</v>
      </c>
      <c r="AK7">
        <v>31220384.9574297</v>
      </c>
      <c r="AL7">
        <v>31125075.344364099</v>
      </c>
      <c r="AM7">
        <v>31037390.5003438</v>
      </c>
      <c r="AN7">
        <v>30881506.333196498</v>
      </c>
      <c r="AO7">
        <v>30826000.3516411</v>
      </c>
      <c r="AP7">
        <v>30777656.4322218</v>
      </c>
      <c r="AQ7">
        <v>30713236.2550175</v>
      </c>
      <c r="AR7">
        <v>30648816.077813201</v>
      </c>
      <c r="AS7">
        <v>30326715.191791698</v>
      </c>
      <c r="AT7">
        <v>30004614.3057702</v>
      </c>
      <c r="AU7">
        <v>29682513.419748701</v>
      </c>
      <c r="AV7">
        <v>29295992.356522899</v>
      </c>
    </row>
    <row r="8" spans="1:48" x14ac:dyDescent="0.55000000000000004">
      <c r="A8" t="s">
        <v>2</v>
      </c>
      <c r="B8">
        <v>2</v>
      </c>
      <c r="C8">
        <f t="shared" si="1"/>
        <v>21.495759242007999</v>
      </c>
      <c r="D8">
        <f t="shared" si="0"/>
        <v>25.2555182781526</v>
      </c>
      <c r="E8">
        <f t="shared" si="0"/>
        <v>28.655383936318099</v>
      </c>
      <c r="F8">
        <f t="shared" si="0"/>
        <v>32.0318862656354</v>
      </c>
      <c r="G8">
        <f t="shared" si="0"/>
        <v>35.408388594952598</v>
      </c>
      <c r="H8" t="s">
        <v>2</v>
      </c>
      <c r="I8">
        <v>2</v>
      </c>
      <c r="J8">
        <f>AM$19/1000000</f>
        <v>21.703960987951799</v>
      </c>
      <c r="K8">
        <f>AM$20/1000000</f>
        <v>24.9475975770217</v>
      </c>
      <c r="L8">
        <f>AM$21/1000000</f>
        <v>27.976471392282697</v>
      </c>
      <c r="M8">
        <f>AM$22/1000000</f>
        <v>31.005345207543801</v>
      </c>
      <c r="N8">
        <f>AM$23/1000000</f>
        <v>34.034219022804798</v>
      </c>
      <c r="AI8" t="s">
        <v>12</v>
      </c>
      <c r="AJ8" t="s">
        <v>25</v>
      </c>
      <c r="AK8">
        <v>34319202.226506002</v>
      </c>
      <c r="AL8">
        <v>34187463.731245004</v>
      </c>
      <c r="AM8">
        <v>34066264.315604798</v>
      </c>
      <c r="AN8">
        <v>33850798.687800102</v>
      </c>
      <c r="AO8">
        <v>33774077.418529302</v>
      </c>
      <c r="AP8">
        <v>33707255.667874098</v>
      </c>
      <c r="AQ8">
        <v>33642835.490669802</v>
      </c>
      <c r="AR8">
        <v>33578415.313465498</v>
      </c>
      <c r="AS8">
        <v>33256314.427444</v>
      </c>
      <c r="AT8">
        <v>32934213.541422501</v>
      </c>
      <c r="AU8">
        <v>32612112.655400999</v>
      </c>
      <c r="AV8">
        <v>32225591.592175201</v>
      </c>
    </row>
    <row r="9" spans="1:48" x14ac:dyDescent="0.55000000000000004">
      <c r="A9" t="s">
        <v>3</v>
      </c>
      <c r="B9">
        <v>4</v>
      </c>
      <c r="C9">
        <f t="shared" si="1"/>
        <v>20.981443348408</v>
      </c>
      <c r="D9">
        <f t="shared" si="0"/>
        <v>24.703101264981001</v>
      </c>
      <c r="E9">
        <f t="shared" si="0"/>
        <v>28.121696981179099</v>
      </c>
      <c r="F9">
        <f t="shared" si="0"/>
        <v>31.540292697377303</v>
      </c>
      <c r="G9">
        <f t="shared" si="0"/>
        <v>34.958888413575401</v>
      </c>
      <c r="H9" t="s">
        <v>3</v>
      </c>
      <c r="I9">
        <v>4</v>
      </c>
      <c r="J9">
        <f>AN$19/1000000</f>
        <v>21.651713227951799</v>
      </c>
      <c r="K9">
        <f>AN$20/1000000</f>
        <v>24.8835784891745</v>
      </c>
      <c r="L9">
        <f>AN$21/1000000</f>
        <v>27.852870843778099</v>
      </c>
      <c r="M9">
        <f>AN$22/1000000</f>
        <v>30.822163198381698</v>
      </c>
      <c r="N9">
        <f>AN$23/1000000</f>
        <v>33.791455552985305</v>
      </c>
      <c r="AI9" t="s">
        <v>26</v>
      </c>
      <c r="AJ9" t="s">
        <v>13</v>
      </c>
      <c r="AK9">
        <v>21756208.747951798</v>
      </c>
      <c r="AL9">
        <v>21743146.807951801</v>
      </c>
      <c r="AM9">
        <v>21730084.867951799</v>
      </c>
      <c r="AN9">
        <v>21703960.9879518</v>
      </c>
      <c r="AO9">
        <v>21686545.067951798</v>
      </c>
      <c r="AP9">
        <v>21669129.1479518</v>
      </c>
      <c r="AQ9">
        <v>21664775.1679518</v>
      </c>
      <c r="AR9">
        <v>21660421.187951799</v>
      </c>
      <c r="AS9">
        <v>21510950.899028402</v>
      </c>
      <c r="AT9">
        <v>21197277.071071401</v>
      </c>
      <c r="AU9">
        <v>20883603.243114401</v>
      </c>
      <c r="AV9">
        <v>20507194.649565998</v>
      </c>
    </row>
    <row r="10" spans="1:48" x14ac:dyDescent="0.55000000000000004">
      <c r="A10" t="s">
        <v>4</v>
      </c>
      <c r="B10">
        <v>6</v>
      </c>
      <c r="C10">
        <f t="shared" si="1"/>
        <v>20.213216120808003</v>
      </c>
      <c r="D10">
        <f t="shared" si="0"/>
        <v>23.903641002237201</v>
      </c>
      <c r="E10">
        <f t="shared" si="0"/>
        <v>27.4195404621458</v>
      </c>
      <c r="F10">
        <f t="shared" si="0"/>
        <v>30.9354399220544</v>
      </c>
      <c r="G10">
        <f t="shared" si="0"/>
        <v>34.451339381963002</v>
      </c>
      <c r="H10" t="s">
        <v>4</v>
      </c>
      <c r="I10">
        <v>6</v>
      </c>
      <c r="J10">
        <f>AO$19/1000000</f>
        <v>21.6168813879518</v>
      </c>
      <c r="K10">
        <f>AO$20/1000000</f>
        <v>24.860783086830097</v>
      </c>
      <c r="L10">
        <f>AO$21/1000000</f>
        <v>27.8088601537183</v>
      </c>
      <c r="M10">
        <f>AO$22/1000000</f>
        <v>30.756937220606599</v>
      </c>
      <c r="N10">
        <f>AO$23/1000000</f>
        <v>33.705014287494798</v>
      </c>
      <c r="AI10" t="s">
        <v>26</v>
      </c>
      <c r="AJ10" t="s">
        <v>22</v>
      </c>
      <c r="AK10">
        <v>25022750.419277102</v>
      </c>
      <c r="AL10">
        <v>24991953.442269102</v>
      </c>
      <c r="AM10">
        <v>24963620.2234217</v>
      </c>
      <c r="AN10">
        <v>24913250.0565819</v>
      </c>
      <c r="AO10">
        <v>24895314.6523473</v>
      </c>
      <c r="AP10">
        <v>24879693.493820399</v>
      </c>
      <c r="AQ10">
        <v>24816958.728229001</v>
      </c>
      <c r="AR10">
        <v>24754223.9626377</v>
      </c>
      <c r="AS10">
        <v>24440550.1346807</v>
      </c>
      <c r="AT10">
        <v>24126876.306723699</v>
      </c>
      <c r="AU10">
        <v>23813202.478766698</v>
      </c>
      <c r="AV10">
        <v>23436793.8852183</v>
      </c>
    </row>
    <row r="11" spans="1:48" x14ac:dyDescent="0.55000000000000004">
      <c r="A11" t="s">
        <v>5</v>
      </c>
      <c r="B11">
        <v>8</v>
      </c>
      <c r="C11">
        <f t="shared" si="1"/>
        <v>19.444988893208002</v>
      </c>
      <c r="D11">
        <f t="shared" si="0"/>
        <v>23.132040496286198</v>
      </c>
      <c r="E11">
        <f t="shared" si="0"/>
        <v>26.7326883781361</v>
      </c>
      <c r="F11">
        <f t="shared" si="0"/>
        <v>30.333336259986098</v>
      </c>
      <c r="G11">
        <f t="shared" si="0"/>
        <v>33.933984141836099</v>
      </c>
      <c r="H11" t="s">
        <v>5</v>
      </c>
      <c r="I11">
        <v>8</v>
      </c>
      <c r="J11">
        <f>AP$19/1000000</f>
        <v>21.582049547951797</v>
      </c>
      <c r="K11">
        <f>AP$20/1000000</f>
        <v>24.8409290267237</v>
      </c>
      <c r="L11">
        <f>AP$21/1000000</f>
        <v>27.770528262376001</v>
      </c>
      <c r="M11">
        <f>AP$22/1000000</f>
        <v>30.700127498028198</v>
      </c>
      <c r="N11">
        <f>AP$23/1000000</f>
        <v>33.629726733680499</v>
      </c>
      <c r="AI11" t="s">
        <v>26</v>
      </c>
      <c r="AJ11" t="s">
        <v>23</v>
      </c>
      <c r="AK11">
        <v>28121567.688353401</v>
      </c>
      <c r="AL11">
        <v>28054341.829149898</v>
      </c>
      <c r="AM11">
        <v>27992494.038682699</v>
      </c>
      <c r="AN11">
        <v>27882542.411185499</v>
      </c>
      <c r="AO11">
        <v>27843391.719235599</v>
      </c>
      <c r="AP11">
        <v>27809292.729472701</v>
      </c>
      <c r="AQ11">
        <v>27746557.963881299</v>
      </c>
      <c r="AR11">
        <v>27683823.198289901</v>
      </c>
      <c r="AS11">
        <v>27370149.3703329</v>
      </c>
      <c r="AT11">
        <v>27056475.542376</v>
      </c>
      <c r="AU11">
        <v>26742801.714419</v>
      </c>
      <c r="AV11">
        <v>26366393.120870601</v>
      </c>
    </row>
    <row r="12" spans="1:48" x14ac:dyDescent="0.55000000000000004">
      <c r="A12" t="s">
        <v>6</v>
      </c>
      <c r="B12">
        <v>9</v>
      </c>
      <c r="C12">
        <f t="shared" si="1"/>
        <v>19.076679572967997</v>
      </c>
      <c r="D12">
        <f t="shared" si="0"/>
        <v>22.791308925796098</v>
      </c>
      <c r="E12">
        <f t="shared" si="0"/>
        <v>26.467999041096</v>
      </c>
      <c r="F12">
        <f t="shared" si="0"/>
        <v>30.144689156395902</v>
      </c>
      <c r="G12">
        <f t="shared" si="0"/>
        <v>33.821379271695896</v>
      </c>
      <c r="H12" t="s">
        <v>6</v>
      </c>
      <c r="I12">
        <v>9</v>
      </c>
      <c r="J12">
        <f>AQ$19/1000000</f>
        <v>21.573341587951802</v>
      </c>
      <c r="K12">
        <f>AQ$20/1000000</f>
        <v>24.779879672745203</v>
      </c>
      <c r="L12">
        <f>AQ$21/1000000</f>
        <v>27.7094789083975</v>
      </c>
      <c r="M12">
        <f>AQ$22/1000000</f>
        <v>30.639078144049801</v>
      </c>
      <c r="N12">
        <f>AQ$23/1000000</f>
        <v>33.568677379702002</v>
      </c>
      <c r="AI12" t="s">
        <v>26</v>
      </c>
      <c r="AJ12" t="s">
        <v>24</v>
      </c>
      <c r="AK12">
        <v>31220384.9574297</v>
      </c>
      <c r="AL12">
        <v>31116730.216030799</v>
      </c>
      <c r="AM12">
        <v>31021367.853943799</v>
      </c>
      <c r="AN12">
        <v>30851834.765789099</v>
      </c>
      <c r="AO12">
        <v>30791468.786123801</v>
      </c>
      <c r="AP12">
        <v>30738891.965124998</v>
      </c>
      <c r="AQ12">
        <v>30676157.1995336</v>
      </c>
      <c r="AR12">
        <v>30613422.433942199</v>
      </c>
      <c r="AS12">
        <v>30299748.605985198</v>
      </c>
      <c r="AT12">
        <v>29986074.778028201</v>
      </c>
      <c r="AU12">
        <v>29672400.950071301</v>
      </c>
      <c r="AV12">
        <v>29295992.356522899</v>
      </c>
    </row>
    <row r="13" spans="1:48" x14ac:dyDescent="0.55000000000000004">
      <c r="A13" t="s">
        <v>7</v>
      </c>
      <c r="B13">
        <v>10</v>
      </c>
      <c r="C13">
        <f t="shared" si="1"/>
        <v>18.708370252727999</v>
      </c>
      <c r="D13">
        <f t="shared" si="0"/>
        <v>22.463705286488903</v>
      </c>
      <c r="E13">
        <f t="shared" si="0"/>
        <v>26.216437635238698</v>
      </c>
      <c r="F13">
        <f t="shared" si="0"/>
        <v>29.969169983988603</v>
      </c>
      <c r="G13">
        <f t="shared" si="0"/>
        <v>33.721902332738402</v>
      </c>
      <c r="H13" t="s">
        <v>7</v>
      </c>
      <c r="I13">
        <v>10</v>
      </c>
      <c r="J13">
        <f>AR$19/1000000</f>
        <v>21.5646336279518</v>
      </c>
      <c r="K13">
        <f>AR$20/1000000</f>
        <v>24.718830318766699</v>
      </c>
      <c r="L13">
        <f>AR$21/1000000</f>
        <v>27.648429554419</v>
      </c>
      <c r="M13">
        <f>AR$22/1000000</f>
        <v>30.578028790071301</v>
      </c>
      <c r="N13">
        <f>AR$23/1000000</f>
        <v>33.507628025723498</v>
      </c>
      <c r="AI13" t="s">
        <v>26</v>
      </c>
      <c r="AJ13" t="s">
        <v>25</v>
      </c>
      <c r="AK13">
        <v>34319202.226506002</v>
      </c>
      <c r="AL13">
        <v>34179118.602911703</v>
      </c>
      <c r="AM13">
        <v>34050241.669204801</v>
      </c>
      <c r="AN13">
        <v>33821127.120392703</v>
      </c>
      <c r="AO13">
        <v>33739545.8530121</v>
      </c>
      <c r="AP13">
        <v>33668491.2007773</v>
      </c>
      <c r="AQ13">
        <v>33605756.435185902</v>
      </c>
      <c r="AR13">
        <v>33543021.6695945</v>
      </c>
      <c r="AS13">
        <v>33229347.8416375</v>
      </c>
      <c r="AT13">
        <v>32915674.013680499</v>
      </c>
      <c r="AU13">
        <v>32602000.185723498</v>
      </c>
      <c r="AV13">
        <v>32225591.592175201</v>
      </c>
    </row>
    <row r="14" spans="1:48" x14ac:dyDescent="0.55000000000000004">
      <c r="A14" t="s">
        <v>8</v>
      </c>
      <c r="B14">
        <v>15</v>
      </c>
      <c r="C14">
        <f t="shared" si="1"/>
        <v>17.5240164479317</v>
      </c>
      <c r="D14">
        <f t="shared" si="0"/>
        <v>21.6569599639312</v>
      </c>
      <c r="E14">
        <f t="shared" si="0"/>
        <v>25.7899034799307</v>
      </c>
      <c r="F14">
        <f t="shared" si="0"/>
        <v>29.922846995930197</v>
      </c>
      <c r="G14">
        <f t="shared" si="0"/>
        <v>34.055790511929601</v>
      </c>
      <c r="H14" t="s">
        <v>8</v>
      </c>
      <c r="I14">
        <v>15</v>
      </c>
      <c r="J14">
        <f>AS$19/1000000</f>
        <v>21.483984313221903</v>
      </c>
      <c r="K14">
        <f>AS$20/1000000</f>
        <v>24.4135835488742</v>
      </c>
      <c r="L14">
        <f>AS$21/1000000</f>
        <v>27.343182784526501</v>
      </c>
      <c r="M14">
        <f>AS$22/1000000</f>
        <v>30.272782020178798</v>
      </c>
      <c r="N14">
        <f>AS$23/1000000</f>
        <v>33.202381255831099</v>
      </c>
      <c r="AI14" t="s">
        <v>27</v>
      </c>
      <c r="AJ14" t="s">
        <v>13</v>
      </c>
      <c r="AK14">
        <v>21756208.747951798</v>
      </c>
      <c r="AL14">
        <v>21736615.837951802</v>
      </c>
      <c r="AM14">
        <v>21717022.927951802</v>
      </c>
      <c r="AN14">
        <v>21677837.107951801</v>
      </c>
      <c r="AO14">
        <v>21651713.227951799</v>
      </c>
      <c r="AP14">
        <v>21625589.3479518</v>
      </c>
      <c r="AQ14">
        <v>21619058.377951801</v>
      </c>
      <c r="AR14">
        <v>21612527.407951798</v>
      </c>
      <c r="AS14">
        <v>21497467.606125101</v>
      </c>
      <c r="AT14">
        <v>21188007.307200398</v>
      </c>
      <c r="AU14">
        <v>20878547.008275699</v>
      </c>
      <c r="AV14">
        <v>20507194.649565998</v>
      </c>
    </row>
    <row r="15" spans="1:48" x14ac:dyDescent="0.55000000000000004">
      <c r="A15" t="s">
        <v>9</v>
      </c>
      <c r="B15">
        <v>20</v>
      </c>
      <c r="C15">
        <f t="shared" si="1"/>
        <v>16.276998714253399</v>
      </c>
      <c r="D15">
        <f t="shared" si="0"/>
        <v>20.7901533975026</v>
      </c>
      <c r="E15">
        <f t="shared" si="0"/>
        <v>25.303308080751698</v>
      </c>
      <c r="F15">
        <f t="shared" si="0"/>
        <v>29.8164627640008</v>
      </c>
      <c r="G15">
        <f t="shared" si="0"/>
        <v>34.329617447249895</v>
      </c>
      <c r="H15" t="s">
        <v>9</v>
      </c>
      <c r="I15">
        <v>20</v>
      </c>
      <c r="J15">
        <f>AT$19/1000000</f>
        <v>21.178737543329397</v>
      </c>
      <c r="K15">
        <f>AT$20/1000000</f>
        <v>24.108336778981702</v>
      </c>
      <c r="L15">
        <f>AT$21/1000000</f>
        <v>27.037936014633999</v>
      </c>
      <c r="M15">
        <f>AT$22/1000000</f>
        <v>29.9675352502863</v>
      </c>
      <c r="N15">
        <f>AT$23/1000000</f>
        <v>32.897134485938601</v>
      </c>
      <c r="AI15" t="s">
        <v>27</v>
      </c>
      <c r="AJ15" t="s">
        <v>22</v>
      </c>
      <c r="AK15">
        <v>25022750.419277102</v>
      </c>
      <c r="AL15">
        <v>24987780.878102399</v>
      </c>
      <c r="AM15">
        <v>24955608.900221702</v>
      </c>
      <c r="AN15">
        <v>24898414.2728782</v>
      </c>
      <c r="AO15">
        <v>24878048.869588699</v>
      </c>
      <c r="AP15">
        <v>24860311.260272101</v>
      </c>
      <c r="AQ15">
        <v>24798419.2004871</v>
      </c>
      <c r="AR15">
        <v>24736527.140702199</v>
      </c>
      <c r="AS15">
        <v>24427066.841777399</v>
      </c>
      <c r="AT15">
        <v>24117606.5428527</v>
      </c>
      <c r="AU15">
        <v>23808146.243928</v>
      </c>
      <c r="AV15">
        <v>23436793.8852183</v>
      </c>
    </row>
    <row r="16" spans="1:48" x14ac:dyDescent="0.55000000000000004">
      <c r="A16" t="s">
        <v>10</v>
      </c>
      <c r="B16">
        <v>25</v>
      </c>
      <c r="C16">
        <f t="shared" si="1"/>
        <v>14.954242916059</v>
      </c>
      <c r="D16">
        <f t="shared" si="0"/>
        <v>19.847608766557801</v>
      </c>
      <c r="E16">
        <f t="shared" si="0"/>
        <v>24.740974617056501</v>
      </c>
      <c r="F16">
        <f t="shared" si="0"/>
        <v>29.634340467555301</v>
      </c>
      <c r="G16">
        <f t="shared" si="0"/>
        <v>34.527706318054101</v>
      </c>
      <c r="H16" t="s">
        <v>10</v>
      </c>
      <c r="I16">
        <v>25</v>
      </c>
      <c r="J16">
        <f>AU$19/1000000</f>
        <v>20.873490773437002</v>
      </c>
      <c r="K16">
        <f>AU$20/1000000</f>
        <v>23.803090009089299</v>
      </c>
      <c r="L16">
        <f>AU$21/1000000</f>
        <v>26.732689244741501</v>
      </c>
      <c r="M16">
        <f>AU$22/1000000</f>
        <v>29.662288480393801</v>
      </c>
      <c r="N16">
        <f>AU$23/1000000</f>
        <v>32.591887716046095</v>
      </c>
      <c r="AI16" t="s">
        <v>27</v>
      </c>
      <c r="AJ16" t="s">
        <v>23</v>
      </c>
      <c r="AK16">
        <v>28121567.688353401</v>
      </c>
      <c r="AL16">
        <v>28050169.2649833</v>
      </c>
      <c r="AM16">
        <v>27984482.715482701</v>
      </c>
      <c r="AN16">
        <v>27867706.6274818</v>
      </c>
      <c r="AO16">
        <v>27826125.936476901</v>
      </c>
      <c r="AP16">
        <v>27789910.495924301</v>
      </c>
      <c r="AQ16">
        <v>27728018.436139401</v>
      </c>
      <c r="AR16">
        <v>27666126.376354501</v>
      </c>
      <c r="AS16">
        <v>27356666.077429701</v>
      </c>
      <c r="AT16">
        <v>27047205.778505001</v>
      </c>
      <c r="AU16">
        <v>26737745.479580302</v>
      </c>
      <c r="AV16">
        <v>26366393.120870601</v>
      </c>
    </row>
    <row r="17" spans="1:48" x14ac:dyDescent="0.55000000000000004">
      <c r="A17" t="s">
        <v>11</v>
      </c>
      <c r="B17">
        <v>31</v>
      </c>
      <c r="C17">
        <f t="shared" si="1"/>
        <v>13.266961713064401</v>
      </c>
      <c r="D17">
        <f>Y74</f>
        <v>18.616580964262702</v>
      </c>
      <c r="E17">
        <f t="shared" si="0"/>
        <v>23.9662002154611</v>
      </c>
      <c r="F17">
        <f t="shared" si="0"/>
        <v>29.315819466659402</v>
      </c>
      <c r="G17">
        <f t="shared" si="0"/>
        <v>34.665438717857803</v>
      </c>
      <c r="H17" t="s">
        <v>11</v>
      </c>
      <c r="I17">
        <v>31</v>
      </c>
      <c r="J17">
        <f>AV$19/1000000</f>
        <v>20.507194649565999</v>
      </c>
      <c r="K17">
        <f>AV$20/1000000</f>
        <v>23.4367938852183</v>
      </c>
      <c r="L17">
        <f>AV$21/1000000</f>
        <v>26.366393120870601</v>
      </c>
      <c r="M17">
        <f>AV$22/1000000</f>
        <v>29.295992356522898</v>
      </c>
      <c r="N17">
        <f>AV$23/1000000</f>
        <v>32.225591592175199</v>
      </c>
      <c r="AI17" t="s">
        <v>27</v>
      </c>
      <c r="AJ17" t="s">
        <v>24</v>
      </c>
      <c r="AK17">
        <v>31220384.9574297</v>
      </c>
      <c r="AL17">
        <v>31112557.6518641</v>
      </c>
      <c r="AM17">
        <v>31013356.5307438</v>
      </c>
      <c r="AN17">
        <v>30836998.982085399</v>
      </c>
      <c r="AO17">
        <v>30774203.0033652</v>
      </c>
      <c r="AP17">
        <v>30719509.731576599</v>
      </c>
      <c r="AQ17">
        <v>30657617.671791699</v>
      </c>
      <c r="AR17">
        <v>30595725.612006702</v>
      </c>
      <c r="AS17">
        <v>30286265.313081998</v>
      </c>
      <c r="AT17">
        <v>29976805.014157299</v>
      </c>
      <c r="AU17">
        <v>29667344.715232499</v>
      </c>
      <c r="AV17">
        <v>29295992.356522899</v>
      </c>
    </row>
    <row r="18" spans="1:48" x14ac:dyDescent="0.55000000000000004">
      <c r="AI18" t="s">
        <v>27</v>
      </c>
      <c r="AJ18" t="s">
        <v>25</v>
      </c>
      <c r="AK18">
        <v>34319202.226506002</v>
      </c>
      <c r="AL18">
        <v>34174946.038745001</v>
      </c>
      <c r="AM18">
        <v>34042230.346004799</v>
      </c>
      <c r="AN18">
        <v>33806291.336689003</v>
      </c>
      <c r="AO18">
        <v>33722280.070253402</v>
      </c>
      <c r="AP18">
        <v>33649108.967228897</v>
      </c>
      <c r="AQ18">
        <v>33587216.907444</v>
      </c>
      <c r="AR18">
        <v>33525324.847658999</v>
      </c>
      <c r="AS18">
        <v>33215864.5487343</v>
      </c>
      <c r="AT18">
        <v>32906404.2498096</v>
      </c>
      <c r="AU18">
        <v>32596943.9508848</v>
      </c>
      <c r="AV18">
        <v>32225591.592175201</v>
      </c>
    </row>
    <row r="19" spans="1:48" x14ac:dyDescent="0.55000000000000004">
      <c r="AI19" t="s">
        <v>28</v>
      </c>
      <c r="AJ19" t="s">
        <v>13</v>
      </c>
      <c r="AK19">
        <v>21756208.747951798</v>
      </c>
      <c r="AL19">
        <v>21730084.867951799</v>
      </c>
      <c r="AM19">
        <v>21703960.9879518</v>
      </c>
      <c r="AN19">
        <v>21651713.227951799</v>
      </c>
      <c r="AO19">
        <v>21616881.387951799</v>
      </c>
      <c r="AP19">
        <v>21582049.547951799</v>
      </c>
      <c r="AQ19">
        <v>21573341.587951802</v>
      </c>
      <c r="AR19">
        <v>21564633.627951801</v>
      </c>
      <c r="AS19">
        <v>21483984.313221902</v>
      </c>
      <c r="AT19">
        <v>21178737.543329399</v>
      </c>
      <c r="AU19">
        <v>20873490.773437001</v>
      </c>
      <c r="AV19">
        <v>20507194.649565998</v>
      </c>
    </row>
    <row r="20" spans="1:48" x14ac:dyDescent="0.55000000000000004">
      <c r="AI20" t="s">
        <v>28</v>
      </c>
      <c r="AJ20" t="s">
        <v>22</v>
      </c>
      <c r="AK20">
        <v>25022750.419277102</v>
      </c>
      <c r="AL20">
        <v>24983608.313935701</v>
      </c>
      <c r="AM20">
        <v>24947597.577021699</v>
      </c>
      <c r="AN20">
        <v>24883578.4891745</v>
      </c>
      <c r="AO20">
        <v>24860783.086830098</v>
      </c>
      <c r="AP20">
        <v>24840929.026723702</v>
      </c>
      <c r="AQ20">
        <v>24779879.672745202</v>
      </c>
      <c r="AR20">
        <v>24718830.318766698</v>
      </c>
      <c r="AS20">
        <v>24413583.548874199</v>
      </c>
      <c r="AT20">
        <v>24108336.778981701</v>
      </c>
      <c r="AU20">
        <v>23803090.009089299</v>
      </c>
      <c r="AV20">
        <v>23436793.8852183</v>
      </c>
    </row>
    <row r="21" spans="1:48" x14ac:dyDescent="0.55000000000000004">
      <c r="AI21" t="s">
        <v>28</v>
      </c>
      <c r="AJ21" t="s">
        <v>23</v>
      </c>
      <c r="AK21">
        <v>28121567.688353401</v>
      </c>
      <c r="AL21">
        <v>28045996.700816602</v>
      </c>
      <c r="AM21">
        <v>27976471.392282698</v>
      </c>
      <c r="AN21">
        <v>27852870.8437781</v>
      </c>
      <c r="AO21">
        <v>27808860.1537183</v>
      </c>
      <c r="AP21">
        <v>27770528.262375999</v>
      </c>
      <c r="AQ21">
        <v>27709478.908397499</v>
      </c>
      <c r="AR21">
        <v>27648429.554419</v>
      </c>
      <c r="AS21">
        <v>27343182.784526501</v>
      </c>
      <c r="AT21">
        <v>27037936.014633998</v>
      </c>
      <c r="AU21">
        <v>26732689.244741499</v>
      </c>
      <c r="AV21">
        <v>26366393.120870601</v>
      </c>
    </row>
    <row r="22" spans="1:48" x14ac:dyDescent="0.55000000000000004">
      <c r="AI22" t="s">
        <v>28</v>
      </c>
      <c r="AJ22" t="s">
        <v>24</v>
      </c>
      <c r="AK22">
        <v>31220384.9574297</v>
      </c>
      <c r="AL22">
        <v>31108385.087697499</v>
      </c>
      <c r="AM22">
        <v>31005345.207543802</v>
      </c>
      <c r="AN22">
        <v>30822163.1983817</v>
      </c>
      <c r="AO22">
        <v>30756937.220606599</v>
      </c>
      <c r="AP22">
        <v>30700127.4980282</v>
      </c>
      <c r="AQ22">
        <v>30639078.144049801</v>
      </c>
      <c r="AR22">
        <v>30578028.790071301</v>
      </c>
      <c r="AS22">
        <v>30272782.020178799</v>
      </c>
      <c r="AT22">
        <v>29967535.2502863</v>
      </c>
      <c r="AU22">
        <v>29662288.480393801</v>
      </c>
      <c r="AV22">
        <v>29295992.356522899</v>
      </c>
    </row>
    <row r="23" spans="1:48" x14ac:dyDescent="0.55000000000000004">
      <c r="AI23" t="s">
        <v>28</v>
      </c>
      <c r="AJ23" t="s">
        <v>25</v>
      </c>
      <c r="AK23">
        <v>34319202.226506002</v>
      </c>
      <c r="AL23">
        <v>34170773.474578299</v>
      </c>
      <c r="AM23">
        <v>34034219.022804797</v>
      </c>
      <c r="AN23">
        <v>33791455.552985303</v>
      </c>
      <c r="AO23">
        <v>33705014.287494801</v>
      </c>
      <c r="AP23">
        <v>33629726.733680502</v>
      </c>
      <c r="AQ23">
        <v>33568677.379702002</v>
      </c>
      <c r="AR23">
        <v>33507628.025723498</v>
      </c>
      <c r="AS23">
        <v>33202381.2558311</v>
      </c>
      <c r="AT23">
        <v>32897134.485938601</v>
      </c>
      <c r="AU23">
        <v>32591887.716046099</v>
      </c>
      <c r="AV23">
        <v>32225591.592175201</v>
      </c>
    </row>
    <row r="40" spans="22:76" x14ac:dyDescent="0.55000000000000004">
      <c r="V40" t="s">
        <v>41</v>
      </c>
    </row>
    <row r="43" spans="22:76" ht="23.1" x14ac:dyDescent="0.85">
      <c r="Z43" s="7"/>
    </row>
    <row r="45" spans="22:76" x14ac:dyDescent="0.55000000000000004">
      <c r="BK45" s="29" t="s">
        <v>67</v>
      </c>
      <c r="BL45" s="29"/>
      <c r="BM45" s="29"/>
      <c r="BN45" s="29"/>
      <c r="BO45" s="29"/>
      <c r="BP45" s="29"/>
      <c r="BQ45" s="29"/>
      <c r="BR45" s="29"/>
      <c r="BS45" s="29"/>
      <c r="BT45" s="29"/>
      <c r="BU45" s="29"/>
      <c r="BV45" s="29"/>
      <c r="BW45" s="29"/>
      <c r="BX45" s="29"/>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0</v>
      </c>
      <c r="BN47">
        <f>AN4-AL78</f>
        <v>6976.8391437977552</v>
      </c>
      <c r="BO47">
        <f>AO4-AM78</f>
        <v>267820.06594379991</v>
      </c>
      <c r="BP47">
        <f>AP4-AO78</f>
        <v>1611737.3917317986</v>
      </c>
      <c r="BQ47">
        <f>AQ4-AP78</f>
        <v>2419138.726753898</v>
      </c>
      <c r="BR47">
        <f>AR4-AQ78</f>
        <v>2847878.7424950972</v>
      </c>
      <c r="BS47">
        <f>AS4-AS78</f>
        <v>4270743.1943223998</v>
      </c>
      <c r="BT47">
        <f t="shared" ref="BT47:BV62" si="2">AT4-AT78</f>
        <v>5198708.7387533989</v>
      </c>
      <c r="BU47">
        <f t="shared" si="2"/>
        <v>6126674.2831843998</v>
      </c>
      <c r="BV47">
        <f t="shared" si="2"/>
        <v>7240232.936501598</v>
      </c>
    </row>
    <row r="48" spans="22:76" x14ac:dyDescent="0.55000000000000004">
      <c r="BK48" s="15" t="s">
        <v>12</v>
      </c>
      <c r="BL48" s="15" t="s">
        <v>22</v>
      </c>
      <c r="BM48">
        <f t="shared" ref="BM48:BM66" si="3">AK5-AK79</f>
        <v>0</v>
      </c>
      <c r="BN48">
        <f t="shared" ref="BN48:BN66" si="4">AN5-AL79</f>
        <v>-566069.32096330076</v>
      </c>
      <c r="BO48">
        <f t="shared" ref="BO48:BO66" si="5">AO5-AM79</f>
        <v>-318301.50028800219</v>
      </c>
      <c r="BP48">
        <f t="shared" ref="BP48:BP66" si="6">AP5-AO79</f>
        <v>1101322.6552316993</v>
      </c>
      <c r="BQ48">
        <f t="shared" ref="BQ48:BQ66" si="7">AQ5-AP79</f>
        <v>1847331.3209751025</v>
      </c>
      <c r="BR48">
        <f t="shared" ref="BR48:BR66" si="8">AR5-AQ79</f>
        <v>2151518.1568415016</v>
      </c>
      <c r="BS48">
        <f t="shared" ref="BS48:BS66" si="9">AS5-AS79</f>
        <v>3067398.9139752984</v>
      </c>
      <c r="BT48">
        <f t="shared" si="2"/>
        <v>3615153.2911566012</v>
      </c>
      <c r="BU48">
        <f t="shared" si="2"/>
        <v>4162907.6683378965</v>
      </c>
      <c r="BV48">
        <f t="shared" si="2"/>
        <v>4820212.9209555984</v>
      </c>
    </row>
    <row r="49" spans="1:74" x14ac:dyDescent="0.55000000000000004">
      <c r="AJ49" s="8"/>
      <c r="AK49" s="8"/>
      <c r="AL49" s="8"/>
      <c r="AM49" s="8"/>
      <c r="AN49" s="8"/>
      <c r="AO49" s="8"/>
      <c r="AP49" s="8"/>
      <c r="BK49" s="15" t="s">
        <v>12</v>
      </c>
      <c r="BL49" s="15" t="s">
        <v>23</v>
      </c>
      <c r="BM49">
        <f t="shared" si="3"/>
        <v>0</v>
      </c>
      <c r="BN49">
        <f t="shared" si="4"/>
        <v>-1001428.9099742025</v>
      </c>
      <c r="BO49">
        <f t="shared" si="5"/>
        <v>-754821.14436529949</v>
      </c>
      <c r="BP49">
        <f t="shared" si="6"/>
        <v>515022.43097539991</v>
      </c>
      <c r="BQ49">
        <f t="shared" si="7"/>
        <v>1176282.6747773997</v>
      </c>
      <c r="BR49">
        <f t="shared" si="8"/>
        <v>1404427.2771939002</v>
      </c>
      <c r="BS49">
        <f t="shared" si="9"/>
        <v>1864054.6336281002</v>
      </c>
      <c r="BT49">
        <f t="shared" si="2"/>
        <v>2031597.8435597979</v>
      </c>
      <c r="BU49">
        <f t="shared" si="2"/>
        <v>2199141.0534914993</v>
      </c>
      <c r="BV49">
        <f t="shared" si="2"/>
        <v>2400192.9054095</v>
      </c>
    </row>
    <row r="50" spans="1:74" x14ac:dyDescent="0.55000000000000004">
      <c r="BK50" s="15" t="s">
        <v>12</v>
      </c>
      <c r="BL50" s="15" t="s">
        <v>24</v>
      </c>
      <c r="BM50">
        <f t="shared" si="3"/>
        <v>0</v>
      </c>
      <c r="BN50">
        <f t="shared" si="4"/>
        <v>-1384961.3545674011</v>
      </c>
      <c r="BO50">
        <f t="shared" si="5"/>
        <v>-1183246.4067942984</v>
      </c>
      <c r="BP50">
        <f t="shared" si="6"/>
        <v>-71277.793280899525</v>
      </c>
      <c r="BQ50">
        <f t="shared" si="7"/>
        <v>505234.02857980132</v>
      </c>
      <c r="BR50">
        <f t="shared" si="8"/>
        <v>657336.3975462988</v>
      </c>
      <c r="BS50">
        <f t="shared" si="9"/>
        <v>660710.35328089818</v>
      </c>
      <c r="BT50">
        <f t="shared" si="2"/>
        <v>448042.39596290141</v>
      </c>
      <c r="BU50">
        <f t="shared" si="2"/>
        <v>235374.4386450015</v>
      </c>
      <c r="BV50">
        <f t="shared" si="2"/>
        <v>-19827.110136501491</v>
      </c>
    </row>
    <row r="51" spans="1:74" x14ac:dyDescent="0.55000000000000004">
      <c r="BK51" s="15" t="s">
        <v>12</v>
      </c>
      <c r="BL51" s="15" t="s">
        <v>25</v>
      </c>
      <c r="BM51">
        <f t="shared" si="3"/>
        <v>0</v>
      </c>
      <c r="BN51">
        <f t="shared" si="4"/>
        <v>-1768493.7991604954</v>
      </c>
      <c r="BO51">
        <f t="shared" si="5"/>
        <v>-1611671.6692233011</v>
      </c>
      <c r="BP51">
        <f t="shared" si="6"/>
        <v>-657578.01753719896</v>
      </c>
      <c r="BQ51">
        <f t="shared" si="7"/>
        <v>-165814.61761789769</v>
      </c>
      <c r="BR51">
        <f t="shared" si="8"/>
        <v>-89754.482101298869</v>
      </c>
      <c r="BS51">
        <f t="shared" si="9"/>
        <v>-542633.92706630006</v>
      </c>
      <c r="BT51">
        <f t="shared" si="2"/>
        <v>-1135513.0516339019</v>
      </c>
      <c r="BU51">
        <f t="shared" si="2"/>
        <v>-1728392.1762015</v>
      </c>
      <c r="BV51">
        <f t="shared" si="2"/>
        <v>-2439847.1256825998</v>
      </c>
    </row>
    <row r="52" spans="1:74" x14ac:dyDescent="0.55000000000000004">
      <c r="BK52" s="15" t="s">
        <v>26</v>
      </c>
      <c r="BL52" s="15" t="s">
        <v>13</v>
      </c>
      <c r="BM52">
        <f t="shared" si="3"/>
        <v>0</v>
      </c>
      <c r="BN52">
        <f t="shared" si="4"/>
        <v>-48956.200856201351</v>
      </c>
      <c r="BO52">
        <f t="shared" si="5"/>
        <v>190785.82594379783</v>
      </c>
      <c r="BP52">
        <f t="shared" si="6"/>
        <v>1455913.0271437988</v>
      </c>
      <c r="BQ52">
        <f t="shared" si="7"/>
        <v>2219786.2747437991</v>
      </c>
      <c r="BR52">
        <f t="shared" si="8"/>
        <v>2583741.6149838008</v>
      </c>
      <c r="BS52">
        <f t="shared" si="9"/>
        <v>3986934.4510967024</v>
      </c>
      <c r="BT52">
        <f t="shared" si="2"/>
        <v>4920278.3568180017</v>
      </c>
      <c r="BU52">
        <f t="shared" si="2"/>
        <v>5929360.3270554002</v>
      </c>
      <c r="BV52">
        <f t="shared" si="2"/>
        <v>7240232.936501598</v>
      </c>
    </row>
    <row r="53" spans="1:74" x14ac:dyDescent="0.55000000000000004">
      <c r="BK53" s="15" t="s">
        <v>26</v>
      </c>
      <c r="BL53" s="15" t="s">
        <v>22</v>
      </c>
      <c r="BM53">
        <f t="shared" si="3"/>
        <v>0</v>
      </c>
      <c r="BN53">
        <f t="shared" si="4"/>
        <v>-599426.16837070137</v>
      </c>
      <c r="BO53">
        <f t="shared" si="5"/>
        <v>-360203.62580529973</v>
      </c>
      <c r="BP53">
        <f t="shared" si="6"/>
        <v>976052.49158319831</v>
      </c>
      <c r="BQ53">
        <f t="shared" si="7"/>
        <v>1684918.2319428027</v>
      </c>
      <c r="BR53">
        <f t="shared" si="8"/>
        <v>1962915.0368416011</v>
      </c>
      <c r="BS53">
        <f t="shared" si="9"/>
        <v>2783590.1707495004</v>
      </c>
      <c r="BT53">
        <f t="shared" si="2"/>
        <v>3336722.9092210978</v>
      </c>
      <c r="BU53">
        <f t="shared" si="2"/>
        <v>3965593.7122088969</v>
      </c>
      <c r="BV53">
        <f t="shared" si="2"/>
        <v>4820212.9209555984</v>
      </c>
    </row>
    <row r="54" spans="1:74" x14ac:dyDescent="0.55000000000000004">
      <c r="BK54" s="15" t="s">
        <v>26</v>
      </c>
      <c r="BL54" s="15" t="s">
        <v>23</v>
      </c>
      <c r="BM54">
        <f t="shared" si="3"/>
        <v>0</v>
      </c>
      <c r="BN54">
        <f t="shared" si="4"/>
        <v>-1042891.8873816021</v>
      </c>
      <c r="BO54">
        <f t="shared" si="5"/>
        <v>-811992.21708250046</v>
      </c>
      <c r="BP54">
        <f t="shared" si="6"/>
        <v>389752.26732689887</v>
      </c>
      <c r="BQ54">
        <f t="shared" si="7"/>
        <v>1013869.5857452005</v>
      </c>
      <c r="BR54">
        <f t="shared" si="8"/>
        <v>1215824.1571938992</v>
      </c>
      <c r="BS54">
        <f t="shared" si="9"/>
        <v>1580245.8904022016</v>
      </c>
      <c r="BT54">
        <f t="shared" si="2"/>
        <v>1753167.461624302</v>
      </c>
      <c r="BU54">
        <f t="shared" si="2"/>
        <v>2001827.0973624997</v>
      </c>
      <c r="BV54">
        <f t="shared" si="2"/>
        <v>2400192.9054095</v>
      </c>
    </row>
    <row r="55" spans="1:74" x14ac:dyDescent="0.55000000000000004">
      <c r="BK55" s="15" t="s">
        <v>26</v>
      </c>
      <c r="BL55" s="15" t="s">
        <v>24</v>
      </c>
      <c r="BM55">
        <f t="shared" si="3"/>
        <v>0</v>
      </c>
      <c r="BN55">
        <f t="shared" si="4"/>
        <v>-1426424.3319748007</v>
      </c>
      <c r="BO55">
        <f t="shared" si="5"/>
        <v>-1240417.4795116</v>
      </c>
      <c r="BP55">
        <f t="shared" si="6"/>
        <v>-196547.95692940056</v>
      </c>
      <c r="BQ55">
        <f t="shared" si="7"/>
        <v>342820.9395475015</v>
      </c>
      <c r="BR55">
        <f t="shared" si="8"/>
        <v>468733.27754629776</v>
      </c>
      <c r="BS55">
        <f t="shared" si="9"/>
        <v>376901.61005499959</v>
      </c>
      <c r="BT55">
        <f t="shared" si="2"/>
        <v>169612.0140274018</v>
      </c>
      <c r="BU55">
        <f t="shared" si="2"/>
        <v>38060.48251600191</v>
      </c>
      <c r="BV55">
        <f t="shared" si="2"/>
        <v>-19827.110136501491</v>
      </c>
    </row>
    <row r="56" spans="1:74" x14ac:dyDescent="0.55000000000000004">
      <c r="BK56" s="15" t="s">
        <v>26</v>
      </c>
      <c r="BL56" s="15" t="s">
        <v>25</v>
      </c>
      <c r="BM56">
        <f t="shared" si="3"/>
        <v>0</v>
      </c>
      <c r="BN56">
        <f t="shared" si="4"/>
        <v>-1809956.7765679955</v>
      </c>
      <c r="BO56">
        <f t="shared" si="5"/>
        <v>-1668842.7419404984</v>
      </c>
      <c r="BP56">
        <f t="shared" si="6"/>
        <v>-782848.1811857</v>
      </c>
      <c r="BQ56">
        <f t="shared" si="7"/>
        <v>-328227.70665019751</v>
      </c>
      <c r="BR56">
        <f t="shared" si="8"/>
        <v>-278357.60210139677</v>
      </c>
      <c r="BS56">
        <f t="shared" si="9"/>
        <v>-826442.6702921018</v>
      </c>
      <c r="BT56">
        <f t="shared" si="2"/>
        <v>-1413943.4335693978</v>
      </c>
      <c r="BU56">
        <f t="shared" si="2"/>
        <v>-1925706.1323306039</v>
      </c>
      <c r="BV56">
        <f t="shared" si="2"/>
        <v>-2439847.1256825998</v>
      </c>
    </row>
    <row r="57" spans="1:74" x14ac:dyDescent="0.55000000000000004">
      <c r="BK57" s="15" t="s">
        <v>27</v>
      </c>
      <c r="BL57" s="15" t="s">
        <v>13</v>
      </c>
      <c r="BM57">
        <f t="shared" si="3"/>
        <v>21756208.747951798</v>
      </c>
      <c r="BN57">
        <f t="shared" si="4"/>
        <v>21677837.107951801</v>
      </c>
      <c r="BO57">
        <f t="shared" si="5"/>
        <v>21651713.227951799</v>
      </c>
      <c r="BP57">
        <f t="shared" si="6"/>
        <v>21625589.3479518</v>
      </c>
      <c r="BQ57">
        <f t="shared" si="7"/>
        <v>21619058.377951801</v>
      </c>
      <c r="BR57">
        <f t="shared" si="8"/>
        <v>21612527.407951798</v>
      </c>
      <c r="BS57">
        <f t="shared" si="9"/>
        <v>21497467.606125101</v>
      </c>
      <c r="BT57">
        <f t="shared" si="2"/>
        <v>21188007.307200398</v>
      </c>
      <c r="BU57">
        <f t="shared" si="2"/>
        <v>20878547.008275699</v>
      </c>
      <c r="BV57">
        <f t="shared" si="2"/>
        <v>20507194.649565998</v>
      </c>
    </row>
    <row r="58" spans="1:74" x14ac:dyDescent="0.55000000000000004">
      <c r="BK58" s="15" t="s">
        <v>27</v>
      </c>
      <c r="BL58" s="15" t="s">
        <v>22</v>
      </c>
      <c r="BM58">
        <f t="shared" si="3"/>
        <v>25022750.419277102</v>
      </c>
      <c r="BN58">
        <f t="shared" si="4"/>
        <v>24898414.2728782</v>
      </c>
      <c r="BO58">
        <f t="shared" si="5"/>
        <v>24878048.869588699</v>
      </c>
      <c r="BP58">
        <f t="shared" si="6"/>
        <v>24860311.260272101</v>
      </c>
      <c r="BQ58">
        <f t="shared" si="7"/>
        <v>24798419.2004871</v>
      </c>
      <c r="BR58">
        <f t="shared" si="8"/>
        <v>24736527.140702199</v>
      </c>
      <c r="BS58">
        <f t="shared" si="9"/>
        <v>24427066.841777399</v>
      </c>
      <c r="BT58">
        <f t="shared" si="2"/>
        <v>24117606.5428527</v>
      </c>
      <c r="BU58">
        <f t="shared" si="2"/>
        <v>23808146.243928</v>
      </c>
      <c r="BV58">
        <f t="shared" si="2"/>
        <v>23436793.8852183</v>
      </c>
    </row>
    <row r="59" spans="1:74" ht="15.3" x14ac:dyDescent="0.7">
      <c r="A59" s="38" t="s">
        <v>80</v>
      </c>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BK59" s="15" t="s">
        <v>27</v>
      </c>
      <c r="BL59" s="15" t="s">
        <v>23</v>
      </c>
      <c r="BM59">
        <f t="shared" si="3"/>
        <v>28121567.688353401</v>
      </c>
      <c r="BN59">
        <f t="shared" si="4"/>
        <v>27867706.6274818</v>
      </c>
      <c r="BO59">
        <f t="shared" si="5"/>
        <v>27826125.936476901</v>
      </c>
      <c r="BP59">
        <f t="shared" si="6"/>
        <v>27789910.495924301</v>
      </c>
      <c r="BQ59">
        <f t="shared" si="7"/>
        <v>27728018.436139401</v>
      </c>
      <c r="BR59">
        <f t="shared" si="8"/>
        <v>27666126.376354501</v>
      </c>
      <c r="BS59">
        <f t="shared" si="9"/>
        <v>27356666.077429701</v>
      </c>
      <c r="BT59">
        <f t="shared" si="2"/>
        <v>27047205.778505001</v>
      </c>
      <c r="BU59">
        <f t="shared" si="2"/>
        <v>26737745.479580302</v>
      </c>
      <c r="BV59">
        <f t="shared" si="2"/>
        <v>26366393.120870601</v>
      </c>
    </row>
    <row r="60" spans="1:74" ht="15.6" x14ac:dyDescent="0.6">
      <c r="A60" s="40" t="s">
        <v>30</v>
      </c>
      <c r="B60" s="40"/>
      <c r="C60" s="40"/>
      <c r="D60" s="40"/>
      <c r="E60" s="40"/>
      <c r="F60" s="40"/>
      <c r="G60" s="40"/>
      <c r="H60" s="41" t="s">
        <v>33</v>
      </c>
      <c r="I60" s="41"/>
      <c r="J60" s="41"/>
      <c r="K60" s="41"/>
      <c r="L60" s="41"/>
      <c r="M60" s="41"/>
      <c r="N60" s="41"/>
      <c r="O60" s="42"/>
      <c r="P60" s="42"/>
      <c r="Q60" s="42"/>
      <c r="R60" s="42"/>
      <c r="S60" s="42"/>
      <c r="T60" s="42"/>
      <c r="U60" s="42"/>
      <c r="V60" s="43" t="s">
        <v>33</v>
      </c>
      <c r="W60" s="43"/>
      <c r="X60" s="43"/>
      <c r="Y60" s="43"/>
      <c r="Z60" s="43"/>
      <c r="AA60" s="43"/>
      <c r="AB60" s="43"/>
      <c r="BK60" s="15" t="s">
        <v>27</v>
      </c>
      <c r="BL60" s="15" t="s">
        <v>24</v>
      </c>
      <c r="BM60">
        <f t="shared" si="3"/>
        <v>31220384.9574297</v>
      </c>
      <c r="BN60">
        <f t="shared" si="4"/>
        <v>30836998.982085399</v>
      </c>
      <c r="BO60">
        <f t="shared" si="5"/>
        <v>30774203.0033652</v>
      </c>
      <c r="BP60">
        <f t="shared" si="6"/>
        <v>30719509.731576599</v>
      </c>
      <c r="BQ60">
        <f t="shared" si="7"/>
        <v>30657617.671791699</v>
      </c>
      <c r="BR60">
        <f t="shared" si="8"/>
        <v>30595725.612006702</v>
      </c>
      <c r="BS60">
        <f t="shared" si="9"/>
        <v>30286265.313081998</v>
      </c>
      <c r="BT60">
        <f t="shared" si="2"/>
        <v>29976805.014157299</v>
      </c>
      <c r="BU60">
        <f t="shared" si="2"/>
        <v>29667344.715232499</v>
      </c>
      <c r="BV60">
        <f t="shared" si="2"/>
        <v>29295992.356522899</v>
      </c>
    </row>
    <row r="61" spans="1:74" x14ac:dyDescent="0.55000000000000004">
      <c r="C61" t="s">
        <v>34</v>
      </c>
      <c r="D61" t="s">
        <v>35</v>
      </c>
      <c r="E61" t="s">
        <v>36</v>
      </c>
      <c r="F61" t="s">
        <v>37</v>
      </c>
      <c r="G61" t="s">
        <v>38</v>
      </c>
      <c r="J61" t="s">
        <v>34</v>
      </c>
      <c r="K61" t="s">
        <v>35</v>
      </c>
      <c r="L61" t="s">
        <v>36</v>
      </c>
      <c r="M61" t="s">
        <v>37</v>
      </c>
      <c r="N61" t="s">
        <v>38</v>
      </c>
      <c r="X61" t="s">
        <v>34</v>
      </c>
      <c r="Y61" t="s">
        <v>35</v>
      </c>
      <c r="Z61" t="s">
        <v>36</v>
      </c>
      <c r="AA61" t="s">
        <v>37</v>
      </c>
      <c r="AB61" t="s">
        <v>38</v>
      </c>
      <c r="BK61" s="15" t="s">
        <v>27</v>
      </c>
      <c r="BL61" s="15" t="s">
        <v>25</v>
      </c>
      <c r="BM61">
        <f t="shared" si="3"/>
        <v>34319202.226506002</v>
      </c>
      <c r="BN61">
        <f t="shared" si="4"/>
        <v>33806291.336689003</v>
      </c>
      <c r="BO61">
        <f t="shared" si="5"/>
        <v>33722280.070253402</v>
      </c>
      <c r="BP61">
        <f t="shared" si="6"/>
        <v>33649108.967228897</v>
      </c>
      <c r="BQ61">
        <f t="shared" si="7"/>
        <v>33587216.907444</v>
      </c>
      <c r="BR61">
        <f t="shared" si="8"/>
        <v>33525324.847658999</v>
      </c>
      <c r="BS61">
        <f t="shared" si="9"/>
        <v>33215864.5487343</v>
      </c>
      <c r="BT61">
        <f t="shared" si="2"/>
        <v>32906404.2498096</v>
      </c>
      <c r="BU61">
        <f t="shared" si="2"/>
        <v>32596943.9508848</v>
      </c>
      <c r="BV61">
        <f t="shared" si="2"/>
        <v>32225591.592175201</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V62" t="s">
        <v>39</v>
      </c>
      <c r="W62" t="s">
        <v>40</v>
      </c>
      <c r="X62" t="s">
        <v>13</v>
      </c>
      <c r="Y62" t="s">
        <v>22</v>
      </c>
      <c r="Z62" t="s">
        <v>23</v>
      </c>
      <c r="AA62" t="s">
        <v>24</v>
      </c>
      <c r="AB62" t="s">
        <v>25</v>
      </c>
      <c r="BK62" s="15" t="s">
        <v>28</v>
      </c>
      <c r="BL62" s="15" t="s">
        <v>13</v>
      </c>
      <c r="BM62">
        <f t="shared" si="3"/>
        <v>21756208.747951798</v>
      </c>
      <c r="BN62">
        <f t="shared" si="4"/>
        <v>21651713.227951799</v>
      </c>
      <c r="BO62">
        <f t="shared" si="5"/>
        <v>21616881.387951799</v>
      </c>
      <c r="BP62">
        <f t="shared" si="6"/>
        <v>21582049.547951799</v>
      </c>
      <c r="BQ62">
        <f t="shared" si="7"/>
        <v>21573341.587951802</v>
      </c>
      <c r="BR62">
        <f t="shared" si="8"/>
        <v>21564633.627951801</v>
      </c>
      <c r="BS62">
        <f t="shared" si="9"/>
        <v>21483984.313221902</v>
      </c>
      <c r="BT62">
        <f t="shared" si="2"/>
        <v>21178737.543329399</v>
      </c>
      <c r="BU62">
        <f t="shared" si="2"/>
        <v>20873490.773437001</v>
      </c>
      <c r="BV62">
        <f t="shared" si="2"/>
        <v>20507194.649565998</v>
      </c>
    </row>
    <row r="63" spans="1:74" x14ac:dyDescent="0.55000000000000004">
      <c r="A63" t="s">
        <v>0</v>
      </c>
      <c r="B63">
        <v>0</v>
      </c>
      <c r="C63">
        <f>$AK78/1000000</f>
        <v>21.756208747951799</v>
      </c>
      <c r="D63">
        <f>$AK79/1000000</f>
        <v>25.022750419277102</v>
      </c>
      <c r="E63">
        <f>$AK80/1000000</f>
        <v>28.121567688353402</v>
      </c>
      <c r="F63">
        <f>$AK81/1000000</f>
        <v>31.220384957429701</v>
      </c>
      <c r="G63">
        <f>$AK82/1000000</f>
        <v>34.319202226506</v>
      </c>
      <c r="H63" t="s">
        <v>0</v>
      </c>
      <c r="I63">
        <v>0</v>
      </c>
      <c r="J63">
        <f>$AK83/1000000</f>
        <v>21.756208747951799</v>
      </c>
      <c r="K63">
        <f>$AK84/1000000</f>
        <v>25.022750419277102</v>
      </c>
      <c r="L63">
        <f>$AK85/1000000</f>
        <v>28.121567688353402</v>
      </c>
      <c r="M63">
        <f>$AK86/1000000</f>
        <v>31.220384957429701</v>
      </c>
      <c r="N63">
        <f>$AK87/1000000</f>
        <v>34.319202226506</v>
      </c>
      <c r="V63" t="s">
        <v>0</v>
      </c>
      <c r="W63">
        <v>0</v>
      </c>
      <c r="X63">
        <f>J63</f>
        <v>21.756208747951799</v>
      </c>
      <c r="Y63">
        <f t="shared" ref="Y63:AB74" si="10">K63</f>
        <v>25.022750419277102</v>
      </c>
      <c r="Z63">
        <f t="shared" si="10"/>
        <v>28.121567688353402</v>
      </c>
      <c r="AA63">
        <f t="shared" si="10"/>
        <v>31.220384957429701</v>
      </c>
      <c r="AB63">
        <f t="shared" si="10"/>
        <v>34.319202226506</v>
      </c>
      <c r="BK63" s="15" t="s">
        <v>28</v>
      </c>
      <c r="BL63" s="15" t="s">
        <v>22</v>
      </c>
      <c r="BM63">
        <f t="shared" si="3"/>
        <v>25022750.419277102</v>
      </c>
      <c r="BN63">
        <f t="shared" si="4"/>
        <v>24883578.4891745</v>
      </c>
      <c r="BO63">
        <f t="shared" si="5"/>
        <v>24860783.086830098</v>
      </c>
      <c r="BP63">
        <f t="shared" si="6"/>
        <v>24840929.026723702</v>
      </c>
      <c r="BQ63">
        <f t="shared" si="7"/>
        <v>24779879.672745202</v>
      </c>
      <c r="BR63">
        <f t="shared" si="8"/>
        <v>24718830.318766698</v>
      </c>
      <c r="BS63">
        <f t="shared" si="9"/>
        <v>24413583.548874199</v>
      </c>
      <c r="BT63">
        <f t="shared" ref="BT63:BT66" si="11">AT20-AT94</f>
        <v>24108336.778981701</v>
      </c>
      <c r="BU63">
        <f t="shared" ref="BU63:BU66" si="12">AU20-AU94</f>
        <v>23803090.009089299</v>
      </c>
      <c r="BV63">
        <f t="shared" ref="BV63:BV66" si="13">AV20-AV94</f>
        <v>23436793.8852183</v>
      </c>
    </row>
    <row r="64" spans="1:74" x14ac:dyDescent="0.55000000000000004">
      <c r="A64" t="s">
        <v>1</v>
      </c>
      <c r="B64">
        <v>1</v>
      </c>
      <c r="C64">
        <f>$AL78/1000000</f>
        <v>21.749231908808</v>
      </c>
      <c r="D64">
        <f>$AL79/1000000</f>
        <v>25.5089909449526</v>
      </c>
      <c r="E64">
        <f>$AL80/1000000</f>
        <v>28.9136428885671</v>
      </c>
      <c r="F64">
        <f>$AL81/1000000</f>
        <v>32.2664676877639</v>
      </c>
      <c r="G64">
        <f>$AL82/1000000</f>
        <v>35.619292486960596</v>
      </c>
      <c r="H64" t="s">
        <v>1</v>
      </c>
      <c r="I64">
        <v>1</v>
      </c>
      <c r="J64">
        <f>$AL83/1000000</f>
        <v>21.752917188808002</v>
      </c>
      <c r="K64">
        <f>$AL84/1000000</f>
        <v>25.5126762249526</v>
      </c>
      <c r="L64">
        <f>$AL85/1000000</f>
        <v>28.925434298567101</v>
      </c>
      <c r="M64">
        <f>$AL86/1000000</f>
        <v>32.2782590977639</v>
      </c>
      <c r="N64">
        <f>$AL87/1000000</f>
        <v>35.631083896960696</v>
      </c>
      <c r="V64" t="s">
        <v>1</v>
      </c>
      <c r="W64">
        <v>1</v>
      </c>
      <c r="X64">
        <f t="shared" ref="X64:X74" si="14">J64</f>
        <v>21.752917188808002</v>
      </c>
      <c r="Y64">
        <f t="shared" si="10"/>
        <v>25.5126762249526</v>
      </c>
      <c r="Z64">
        <f t="shared" si="10"/>
        <v>28.925434298567101</v>
      </c>
      <c r="AA64">
        <f t="shared" si="10"/>
        <v>32.2782590977639</v>
      </c>
      <c r="AB64">
        <f t="shared" si="10"/>
        <v>35.631083896960696</v>
      </c>
      <c r="BK64" s="15" t="s">
        <v>28</v>
      </c>
      <c r="BL64" s="15" t="s">
        <v>23</v>
      </c>
      <c r="BM64">
        <f t="shared" si="3"/>
        <v>28121567.688353401</v>
      </c>
      <c r="BN64">
        <f t="shared" si="4"/>
        <v>27852870.8437781</v>
      </c>
      <c r="BO64">
        <f t="shared" si="5"/>
        <v>27808860.1537183</v>
      </c>
      <c r="BP64">
        <f t="shared" si="6"/>
        <v>27770528.262375999</v>
      </c>
      <c r="BQ64">
        <f t="shared" si="7"/>
        <v>27709478.908397499</v>
      </c>
      <c r="BR64">
        <f t="shared" si="8"/>
        <v>27648429.554419</v>
      </c>
      <c r="BS64">
        <f t="shared" si="9"/>
        <v>27343182.784526501</v>
      </c>
      <c r="BT64">
        <f t="shared" si="11"/>
        <v>27037936.014633998</v>
      </c>
      <c r="BU64">
        <f t="shared" si="12"/>
        <v>26732689.244741499</v>
      </c>
      <c r="BV64">
        <f>AV21-AV95</f>
        <v>26366393.120870601</v>
      </c>
    </row>
    <row r="65" spans="1:74" x14ac:dyDescent="0.55000000000000004">
      <c r="A65" t="s">
        <v>2</v>
      </c>
      <c r="B65">
        <v>2</v>
      </c>
      <c r="C65">
        <f>$AM78/1000000</f>
        <v>21.488388682007997</v>
      </c>
      <c r="D65">
        <f>$AM79/1000000</f>
        <v>25.248147718152602</v>
      </c>
      <c r="E65">
        <f>$AM80/1000000</f>
        <v>28.632744429118102</v>
      </c>
      <c r="F65">
        <f>$AM81/1000000</f>
        <v>32.009246758435395</v>
      </c>
      <c r="G65">
        <f>$AM82/1000000</f>
        <v>35.3857490877526</v>
      </c>
      <c r="H65" t="s">
        <v>2</v>
      </c>
      <c r="I65">
        <v>2</v>
      </c>
      <c r="J65">
        <f>$AM83/1000000</f>
        <v>21.495759242007999</v>
      </c>
      <c r="K65">
        <f>$AM84/1000000</f>
        <v>25.2555182781526</v>
      </c>
      <c r="L65">
        <f>$AM85/1000000</f>
        <v>28.655383936318099</v>
      </c>
      <c r="M65">
        <f>$AM86/1000000</f>
        <v>32.0318862656354</v>
      </c>
      <c r="N65">
        <f>$AM87/1000000</f>
        <v>35.408388594952598</v>
      </c>
      <c r="V65" t="s">
        <v>2</v>
      </c>
      <c r="W65">
        <v>2</v>
      </c>
      <c r="X65">
        <f t="shared" si="14"/>
        <v>21.495759242007999</v>
      </c>
      <c r="Y65">
        <f t="shared" si="10"/>
        <v>25.2555182781526</v>
      </c>
      <c r="Z65">
        <f t="shared" si="10"/>
        <v>28.655383936318099</v>
      </c>
      <c r="AA65">
        <f t="shared" si="10"/>
        <v>32.0318862656354</v>
      </c>
      <c r="AB65">
        <f t="shared" si="10"/>
        <v>35.408388594952598</v>
      </c>
      <c r="BK65" s="15" t="s">
        <v>28</v>
      </c>
      <c r="BL65" s="15" t="s">
        <v>24</v>
      </c>
      <c r="BM65">
        <f t="shared" si="3"/>
        <v>31220384.9574297</v>
      </c>
      <c r="BN65">
        <f t="shared" si="4"/>
        <v>30822163.1983817</v>
      </c>
      <c r="BO65">
        <f t="shared" si="5"/>
        <v>30756937.220606599</v>
      </c>
      <c r="BP65">
        <f t="shared" si="6"/>
        <v>30700127.4980282</v>
      </c>
      <c r="BQ65">
        <f t="shared" si="7"/>
        <v>30639078.144049801</v>
      </c>
      <c r="BR65">
        <f t="shared" si="8"/>
        <v>30578028.790071301</v>
      </c>
      <c r="BS65">
        <f t="shared" si="9"/>
        <v>30272782.020178799</v>
      </c>
      <c r="BT65">
        <f t="shared" si="11"/>
        <v>29967535.2502863</v>
      </c>
      <c r="BU65">
        <f t="shared" si="12"/>
        <v>29662288.480393801</v>
      </c>
      <c r="BV65">
        <f t="shared" si="13"/>
        <v>29295992.356522899</v>
      </c>
    </row>
    <row r="66" spans="1:74" x14ac:dyDescent="0.55000000000000004">
      <c r="A66" t="s">
        <v>3</v>
      </c>
      <c r="B66">
        <v>4</v>
      </c>
      <c r="C66">
        <f>$AN78/1000000</f>
        <v>20.966702228408</v>
      </c>
      <c r="D66">
        <f>$AN79/1000000</f>
        <v>24.661176251647699</v>
      </c>
      <c r="E66">
        <f>$AN80/1000000</f>
        <v>28.079771967845801</v>
      </c>
      <c r="F66">
        <f>$AN81/1000000</f>
        <v>31.498367684043899</v>
      </c>
      <c r="G66">
        <f>$AN82/1000000</f>
        <v>34.916963400242096</v>
      </c>
      <c r="H66" t="s">
        <v>3</v>
      </c>
      <c r="I66">
        <v>4</v>
      </c>
      <c r="J66">
        <f>$AN83/1000000</f>
        <v>20.981443348408</v>
      </c>
      <c r="K66">
        <f>$AN84/1000000</f>
        <v>24.703101264981001</v>
      </c>
      <c r="L66">
        <f>$AN85/1000000</f>
        <v>28.121696981179099</v>
      </c>
      <c r="M66">
        <f>$AN86/1000000</f>
        <v>31.540292697377303</v>
      </c>
      <c r="N66">
        <f>$AN87/1000000</f>
        <v>34.958888413575401</v>
      </c>
      <c r="V66" t="s">
        <v>3</v>
      </c>
      <c r="W66">
        <v>4</v>
      </c>
      <c r="X66">
        <f t="shared" si="14"/>
        <v>20.981443348408</v>
      </c>
      <c r="Y66">
        <f t="shared" si="10"/>
        <v>24.703101264981001</v>
      </c>
      <c r="Z66">
        <f t="shared" si="10"/>
        <v>28.121696981179099</v>
      </c>
      <c r="AA66">
        <f t="shared" si="10"/>
        <v>31.540292697377303</v>
      </c>
      <c r="AB66">
        <f t="shared" si="10"/>
        <v>34.958888413575401</v>
      </c>
      <c r="BK66" s="15" t="s">
        <v>28</v>
      </c>
      <c r="BL66" s="15" t="s">
        <v>25</v>
      </c>
      <c r="BM66">
        <f t="shared" si="3"/>
        <v>34319202.226506002</v>
      </c>
      <c r="BN66">
        <f t="shared" si="4"/>
        <v>33791455.552985303</v>
      </c>
      <c r="BO66">
        <f t="shared" si="5"/>
        <v>33705014.287494801</v>
      </c>
      <c r="BP66">
        <f t="shared" si="6"/>
        <v>33629726.733680502</v>
      </c>
      <c r="BQ66">
        <f t="shared" si="7"/>
        <v>33568677.379702002</v>
      </c>
      <c r="BR66">
        <f t="shared" si="8"/>
        <v>33507628.025723498</v>
      </c>
      <c r="BS66">
        <f t="shared" si="9"/>
        <v>33202381.2558311</v>
      </c>
      <c r="BT66">
        <f t="shared" si="11"/>
        <v>32897134.485938601</v>
      </c>
      <c r="BU66">
        <f t="shared" si="12"/>
        <v>32591887.716046099</v>
      </c>
      <c r="BV66">
        <f t="shared" si="13"/>
        <v>32225591.592175201</v>
      </c>
    </row>
    <row r="67" spans="1:74" x14ac:dyDescent="0.55000000000000004">
      <c r="A67" t="s">
        <v>4</v>
      </c>
      <c r="B67">
        <v>6</v>
      </c>
      <c r="C67">
        <f>$AO78/1000000</f>
        <v>20.144471356219999</v>
      </c>
      <c r="D67">
        <f>$AO79/1000000</f>
        <v>23.8171353056855</v>
      </c>
      <c r="E67">
        <f>$AO80/1000000</f>
        <v>27.3330347655941</v>
      </c>
      <c r="F67">
        <f>$AO81/1000000</f>
        <v>30.848934225502699</v>
      </c>
      <c r="G67">
        <f>$AO82/1000000</f>
        <v>34.364833685411298</v>
      </c>
      <c r="H67" t="s">
        <v>4</v>
      </c>
      <c r="I67">
        <v>6</v>
      </c>
      <c r="J67">
        <f>$AO83/1000000</f>
        <v>20.213216120808003</v>
      </c>
      <c r="K67">
        <f>$AO84/1000000</f>
        <v>23.903641002237201</v>
      </c>
      <c r="L67">
        <f>$AO85/1000000</f>
        <v>27.4195404621458</v>
      </c>
      <c r="M67">
        <f>$AO86/1000000</f>
        <v>30.9354399220544</v>
      </c>
      <c r="N67">
        <f>$AO87/1000000</f>
        <v>34.451339381963002</v>
      </c>
      <c r="V67" t="s">
        <v>4</v>
      </c>
      <c r="W67">
        <v>6</v>
      </c>
      <c r="X67">
        <f t="shared" si="14"/>
        <v>20.213216120808003</v>
      </c>
      <c r="Y67">
        <f t="shared" si="10"/>
        <v>23.903641002237201</v>
      </c>
      <c r="Z67">
        <f t="shared" si="10"/>
        <v>27.4195404621458</v>
      </c>
      <c r="AA67">
        <f t="shared" si="10"/>
        <v>30.9354399220544</v>
      </c>
      <c r="AB67">
        <f t="shared" si="10"/>
        <v>34.451339381963002</v>
      </c>
    </row>
    <row r="68" spans="1:74" x14ac:dyDescent="0.55000000000000004">
      <c r="A68" t="s">
        <v>5</v>
      </c>
      <c r="B68">
        <v>8</v>
      </c>
      <c r="C68">
        <f>$AP78/1000000</f>
        <v>19.337070021197899</v>
      </c>
      <c r="D68">
        <f>$AP79/1000000</f>
        <v>23.0067064627378</v>
      </c>
      <c r="E68">
        <f>$AP80/1000000</f>
        <v>26.607354344587801</v>
      </c>
      <c r="F68">
        <f>$AP81/1000000</f>
        <v>30.208002226437699</v>
      </c>
      <c r="G68">
        <f>$AP82/1000000</f>
        <v>33.808650108287701</v>
      </c>
      <c r="H68" t="s">
        <v>5</v>
      </c>
      <c r="I68">
        <v>8</v>
      </c>
      <c r="J68">
        <f>$AP83/1000000</f>
        <v>19.444988893208002</v>
      </c>
      <c r="K68">
        <f>$AP84/1000000</f>
        <v>23.132040496286198</v>
      </c>
      <c r="L68">
        <f>$AP85/1000000</f>
        <v>26.7326883781361</v>
      </c>
      <c r="M68">
        <f>$AP86/1000000</f>
        <v>30.333336259986098</v>
      </c>
      <c r="N68">
        <f>$AP87/1000000</f>
        <v>33.933984141836099</v>
      </c>
      <c r="V68" t="s">
        <v>5</v>
      </c>
      <c r="W68">
        <v>8</v>
      </c>
      <c r="X68">
        <f t="shared" si="14"/>
        <v>19.444988893208002</v>
      </c>
      <c r="Y68">
        <f t="shared" si="10"/>
        <v>23.132040496286198</v>
      </c>
      <c r="Z68">
        <f t="shared" si="10"/>
        <v>26.7326883781361</v>
      </c>
      <c r="AA68">
        <f t="shared" si="10"/>
        <v>30.333336259986098</v>
      </c>
      <c r="AB68">
        <f t="shared" si="10"/>
        <v>33.933984141836099</v>
      </c>
    </row>
    <row r="69" spans="1:74" x14ac:dyDescent="0.55000000000000004">
      <c r="A69" t="s">
        <v>6</v>
      </c>
      <c r="B69">
        <v>9</v>
      </c>
      <c r="C69">
        <f>$AQ78/1000000</f>
        <v>18.908330005456701</v>
      </c>
      <c r="D69">
        <f>$AQ79/1000000</f>
        <v>22.638099449667099</v>
      </c>
      <c r="E69">
        <f>$AQ80/1000000</f>
        <v>26.314789564967001</v>
      </c>
      <c r="F69">
        <f>$AQ81/1000000</f>
        <v>29.991479680266902</v>
      </c>
      <c r="G69">
        <f>$AQ82/1000000</f>
        <v>33.668169795566797</v>
      </c>
      <c r="H69" t="s">
        <v>6</v>
      </c>
      <c r="I69">
        <v>9</v>
      </c>
      <c r="J69">
        <f>$AQ83/1000000</f>
        <v>19.076679572967997</v>
      </c>
      <c r="K69">
        <f>$AQ84/1000000</f>
        <v>22.791308925796098</v>
      </c>
      <c r="L69">
        <f>$AQ85/1000000</f>
        <v>26.467999041096</v>
      </c>
      <c r="M69">
        <f>$AQ86/1000000</f>
        <v>30.144689156395902</v>
      </c>
      <c r="N69">
        <f>$AQ87/1000000</f>
        <v>33.821379271695896</v>
      </c>
      <c r="V69" t="s">
        <v>6</v>
      </c>
      <c r="W69">
        <v>9</v>
      </c>
      <c r="X69">
        <f t="shared" si="14"/>
        <v>19.076679572967997</v>
      </c>
      <c r="Y69">
        <f t="shared" si="10"/>
        <v>22.791308925796098</v>
      </c>
      <c r="Z69">
        <f t="shared" si="10"/>
        <v>26.467999041096</v>
      </c>
      <c r="AA69">
        <f t="shared" si="10"/>
        <v>30.144689156395902</v>
      </c>
      <c r="AB69">
        <f t="shared" si="10"/>
        <v>33.821379271695896</v>
      </c>
    </row>
    <row r="70" spans="1:74" x14ac:dyDescent="0.55000000000000004">
      <c r="A70" t="s">
        <v>7</v>
      </c>
      <c r="B70">
        <v>10</v>
      </c>
      <c r="C70">
        <f>$AR78/1000000</f>
        <v>18.529174148407797</v>
      </c>
      <c r="D70">
        <f>$AR79/1000000</f>
        <v>22.285649890359903</v>
      </c>
      <c r="E70">
        <f>$AR80/1000000</f>
        <v>26.038382239109698</v>
      </c>
      <c r="F70">
        <f>$AR81/1000000</f>
        <v>29.7911145878595</v>
      </c>
      <c r="G70">
        <f>$AR82/1000000</f>
        <v>33.543846936609398</v>
      </c>
      <c r="H70" t="s">
        <v>7</v>
      </c>
      <c r="I70">
        <v>10</v>
      </c>
      <c r="J70">
        <f>$AR83/1000000</f>
        <v>18.708370252727999</v>
      </c>
      <c r="K70">
        <f>$AR84/1000000</f>
        <v>22.463705286488903</v>
      </c>
      <c r="L70">
        <f>$AR85/1000000</f>
        <v>26.216437635238698</v>
      </c>
      <c r="M70">
        <f>$AR86/1000000</f>
        <v>29.969169983988603</v>
      </c>
      <c r="N70">
        <f>$AR87/1000000</f>
        <v>33.721902332738402</v>
      </c>
      <c r="V70" t="s">
        <v>7</v>
      </c>
      <c r="W70">
        <v>10</v>
      </c>
      <c r="X70">
        <f t="shared" si="14"/>
        <v>18.708370252727999</v>
      </c>
      <c r="Y70">
        <f t="shared" si="10"/>
        <v>22.463705286488903</v>
      </c>
      <c r="Z70">
        <f t="shared" si="10"/>
        <v>26.216437635238698</v>
      </c>
      <c r="AA70">
        <f t="shared" si="10"/>
        <v>29.969169983988603</v>
      </c>
      <c r="AB70">
        <f t="shared" si="10"/>
        <v>33.721902332738402</v>
      </c>
    </row>
    <row r="71" spans="1:74" x14ac:dyDescent="0.55000000000000004">
      <c r="A71" t="s">
        <v>8</v>
      </c>
      <c r="B71">
        <v>15</v>
      </c>
      <c r="C71">
        <f>$AS78/1000000</f>
        <v>17.267174290512401</v>
      </c>
      <c r="D71">
        <f>$AS79/1000000</f>
        <v>21.400117806511801</v>
      </c>
      <c r="E71">
        <f>$AS80/1000000</f>
        <v>25.533061322511301</v>
      </c>
      <c r="F71">
        <f>$AS81/1000000</f>
        <v>29.666004838510801</v>
      </c>
      <c r="G71">
        <f>$AS82/1000000</f>
        <v>33.798948354510301</v>
      </c>
      <c r="H71" t="s">
        <v>8</v>
      </c>
      <c r="I71">
        <v>15</v>
      </c>
      <c r="J71">
        <f>$AS83/1000000</f>
        <v>17.5240164479317</v>
      </c>
      <c r="K71">
        <f>$AS84/1000000</f>
        <v>21.6569599639312</v>
      </c>
      <c r="L71">
        <f>$AS85/1000000</f>
        <v>25.7899034799307</v>
      </c>
      <c r="M71">
        <f>$AS86/1000000</f>
        <v>29.922846995930197</v>
      </c>
      <c r="N71">
        <f>$AS87/1000000</f>
        <v>34.055790511929601</v>
      </c>
      <c r="V71" t="s">
        <v>8</v>
      </c>
      <c r="W71">
        <v>15</v>
      </c>
      <c r="X71">
        <f t="shared" si="14"/>
        <v>17.5240164479317</v>
      </c>
      <c r="Y71">
        <f t="shared" si="10"/>
        <v>21.6569599639312</v>
      </c>
      <c r="Z71">
        <f t="shared" si="10"/>
        <v>25.7899034799307</v>
      </c>
      <c r="AA71">
        <f t="shared" si="10"/>
        <v>29.922846995930197</v>
      </c>
      <c r="AB71">
        <f t="shared" si="10"/>
        <v>34.055790511929601</v>
      </c>
    </row>
    <row r="72" spans="1:74" x14ac:dyDescent="0.55000000000000004">
      <c r="A72" t="s">
        <v>9</v>
      </c>
      <c r="B72">
        <v>20</v>
      </c>
      <c r="C72">
        <f>$AT78/1000000</f>
        <v>16.017107860059902</v>
      </c>
      <c r="D72">
        <f>$AT79/1000000</f>
        <v>20.530262543309</v>
      </c>
      <c r="E72">
        <f>$AT80/1000000</f>
        <v>25.043417226558102</v>
      </c>
      <c r="F72">
        <f>$AT81/1000000</f>
        <v>29.5565719098073</v>
      </c>
      <c r="G72">
        <f>$AT82/1000000</f>
        <v>34.069726593056401</v>
      </c>
      <c r="H72" t="s">
        <v>9</v>
      </c>
      <c r="I72">
        <v>20</v>
      </c>
      <c r="J72">
        <f>$AT83/1000000</f>
        <v>16.276998714253399</v>
      </c>
      <c r="K72">
        <f>$AT84/1000000</f>
        <v>20.7901533975026</v>
      </c>
      <c r="L72">
        <f>$AT85/1000000</f>
        <v>25.303308080751698</v>
      </c>
      <c r="M72">
        <f>$AT86/1000000</f>
        <v>29.8164627640008</v>
      </c>
      <c r="N72">
        <f>$AT87/1000000</f>
        <v>34.329617447249895</v>
      </c>
      <c r="V72" t="s">
        <v>9</v>
      </c>
      <c r="W72">
        <v>20</v>
      </c>
      <c r="X72">
        <f t="shared" si="14"/>
        <v>16.276998714253399</v>
      </c>
      <c r="Y72">
        <f t="shared" si="10"/>
        <v>20.7901533975026</v>
      </c>
      <c r="Z72">
        <f t="shared" si="10"/>
        <v>25.303308080751698</v>
      </c>
      <c r="AA72">
        <f t="shared" si="10"/>
        <v>29.8164627640008</v>
      </c>
      <c r="AB72">
        <f t="shared" si="10"/>
        <v>34.329617447249895</v>
      </c>
    </row>
    <row r="73" spans="1:74" x14ac:dyDescent="0.55000000000000004">
      <c r="A73" t="s">
        <v>10</v>
      </c>
      <c r="B73">
        <v>25</v>
      </c>
      <c r="C73">
        <f>$AU78/1000000</f>
        <v>14.767041429607401</v>
      </c>
      <c r="D73">
        <f>$AU79/1000000</f>
        <v>19.660407280106202</v>
      </c>
      <c r="E73">
        <f>$AU80/1000000</f>
        <v>24.553773130604899</v>
      </c>
      <c r="F73">
        <f>$AU81/1000000</f>
        <v>29.447138981103699</v>
      </c>
      <c r="G73">
        <f>$AU82/1000000</f>
        <v>34.340504831602502</v>
      </c>
      <c r="H73" t="s">
        <v>10</v>
      </c>
      <c r="I73">
        <v>25</v>
      </c>
      <c r="J73">
        <f>$AU83/1000000</f>
        <v>14.954242916059</v>
      </c>
      <c r="K73">
        <f>$AU84/1000000</f>
        <v>19.847608766557801</v>
      </c>
      <c r="L73">
        <f>$AU85/1000000</f>
        <v>24.740974617056501</v>
      </c>
      <c r="M73">
        <f>$AU86/1000000</f>
        <v>29.634340467555301</v>
      </c>
      <c r="N73">
        <f>$AU87/1000000</f>
        <v>34.527706318054101</v>
      </c>
      <c r="V73" t="s">
        <v>10</v>
      </c>
      <c r="W73">
        <v>25</v>
      </c>
      <c r="X73">
        <f t="shared" si="14"/>
        <v>14.954242916059</v>
      </c>
      <c r="Y73">
        <f t="shared" si="10"/>
        <v>19.847608766557801</v>
      </c>
      <c r="Z73">
        <f t="shared" si="10"/>
        <v>24.740974617056501</v>
      </c>
      <c r="AA73">
        <f t="shared" si="10"/>
        <v>29.634340467555301</v>
      </c>
      <c r="AB73">
        <f t="shared" si="10"/>
        <v>34.527706318054101</v>
      </c>
    </row>
    <row r="74" spans="1:74" x14ac:dyDescent="0.55000000000000004">
      <c r="A74" t="s">
        <v>11</v>
      </c>
      <c r="B74">
        <v>31</v>
      </c>
      <c r="C74">
        <f>$AV78/1000000</f>
        <v>13.266961713064401</v>
      </c>
      <c r="D74">
        <f>$AV79/1000000</f>
        <v>18.616580964262702</v>
      </c>
      <c r="E74">
        <f>$AV80/1000000</f>
        <v>23.9662002154611</v>
      </c>
      <c r="F74">
        <f>$AV81/1000000</f>
        <v>29.315819466659402</v>
      </c>
      <c r="G74">
        <f>$AV82/1000000</f>
        <v>34.665438717857803</v>
      </c>
      <c r="H74" t="s">
        <v>11</v>
      </c>
      <c r="I74">
        <v>31</v>
      </c>
      <c r="J74">
        <f>$AV83/1000000</f>
        <v>13.266961713064401</v>
      </c>
      <c r="K74">
        <f>$AV84/1000000</f>
        <v>18.616580964262702</v>
      </c>
      <c r="L74">
        <f>$AV85/1000000</f>
        <v>23.9662002154611</v>
      </c>
      <c r="M74">
        <f>$AV86/1000000</f>
        <v>29.315819466659402</v>
      </c>
      <c r="N74">
        <f>$AV87/1000000</f>
        <v>34.665438717857803</v>
      </c>
      <c r="V74" t="s">
        <v>11</v>
      </c>
      <c r="W74">
        <v>31</v>
      </c>
      <c r="X74">
        <f t="shared" si="14"/>
        <v>13.266961713064401</v>
      </c>
      <c r="Y74">
        <f t="shared" si="10"/>
        <v>18.616580964262702</v>
      </c>
      <c r="Z74">
        <f t="shared" si="10"/>
        <v>23.9662002154611</v>
      </c>
      <c r="AA74">
        <f t="shared" si="10"/>
        <v>29.315819466659402</v>
      </c>
      <c r="AB74">
        <f t="shared" si="10"/>
        <v>34.665438717857803</v>
      </c>
    </row>
    <row r="76" spans="1:74" ht="15.6" x14ac:dyDescent="0.6">
      <c r="AI76" s="36" t="s">
        <v>77</v>
      </c>
      <c r="AJ76" s="36"/>
      <c r="AK76" s="36"/>
      <c r="AL76" s="36"/>
      <c r="AM76" s="36"/>
      <c r="AN76" s="36"/>
      <c r="AO76" s="36"/>
      <c r="AP76" s="36"/>
      <c r="AQ76" s="36"/>
      <c r="AR76" s="36"/>
      <c r="AS76" s="36"/>
      <c r="AT76" s="36"/>
      <c r="AU76" s="36"/>
      <c r="AV76" s="36"/>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21756208.747951798</v>
      </c>
      <c r="AL78">
        <v>21749231.908808</v>
      </c>
      <c r="AM78">
        <v>21488388.682007998</v>
      </c>
      <c r="AN78">
        <v>20966702.228408001</v>
      </c>
      <c r="AO78">
        <v>20144471.356219999</v>
      </c>
      <c r="AP78">
        <v>19337070.0211979</v>
      </c>
      <c r="AQ78">
        <v>18908330.005456701</v>
      </c>
      <c r="AR78">
        <v>18529174.148407798</v>
      </c>
      <c r="AS78">
        <v>17267174.290512402</v>
      </c>
      <c r="AT78">
        <v>16017107.8600599</v>
      </c>
      <c r="AU78">
        <v>14767041.429607401</v>
      </c>
      <c r="AV78">
        <v>13266961.7130644</v>
      </c>
    </row>
    <row r="79" spans="1:74" x14ac:dyDescent="0.55000000000000004">
      <c r="AI79" t="s">
        <v>12</v>
      </c>
      <c r="AJ79" t="s">
        <v>22</v>
      </c>
      <c r="AK79">
        <v>25022750.419277102</v>
      </c>
      <c r="AL79">
        <v>25508990.9449526</v>
      </c>
      <c r="AM79">
        <v>25248147.718152601</v>
      </c>
      <c r="AN79">
        <v>24661176.2516477</v>
      </c>
      <c r="AO79">
        <v>23817135.305685502</v>
      </c>
      <c r="AP79">
        <v>23006706.462737799</v>
      </c>
      <c r="AQ79">
        <v>22638099.4496671</v>
      </c>
      <c r="AR79">
        <v>22285649.890359901</v>
      </c>
      <c r="AS79">
        <v>21400117.806511801</v>
      </c>
      <c r="AT79">
        <v>20530262.543308999</v>
      </c>
      <c r="AU79">
        <v>19660407.280106202</v>
      </c>
      <c r="AV79">
        <v>18616580.964262702</v>
      </c>
    </row>
    <row r="80" spans="1:74" x14ac:dyDescent="0.55000000000000004">
      <c r="AI80" t="s">
        <v>12</v>
      </c>
      <c r="AJ80" t="s">
        <v>23</v>
      </c>
      <c r="AK80">
        <v>28121567.688353401</v>
      </c>
      <c r="AL80">
        <v>28913642.888567101</v>
      </c>
      <c r="AM80">
        <v>28632744.429118101</v>
      </c>
      <c r="AN80">
        <v>28079771.967845801</v>
      </c>
      <c r="AO80">
        <v>27333034.765594099</v>
      </c>
      <c r="AP80">
        <v>26607354.344587799</v>
      </c>
      <c r="AQ80">
        <v>26314789.564966999</v>
      </c>
      <c r="AR80">
        <v>26038382.239109699</v>
      </c>
      <c r="AS80">
        <v>25533061.3225113</v>
      </c>
      <c r="AT80">
        <v>25043417.2265581</v>
      </c>
      <c r="AU80">
        <v>24553773.1306049</v>
      </c>
      <c r="AV80">
        <v>23966200.215461101</v>
      </c>
    </row>
    <row r="81" spans="35:48" x14ac:dyDescent="0.55000000000000004">
      <c r="AI81" t="s">
        <v>12</v>
      </c>
      <c r="AJ81" t="s">
        <v>24</v>
      </c>
      <c r="AK81">
        <v>31220384.9574297</v>
      </c>
      <c r="AL81">
        <v>32266467.6877639</v>
      </c>
      <c r="AM81">
        <v>32009246.758435398</v>
      </c>
      <c r="AN81">
        <v>31498367.684043899</v>
      </c>
      <c r="AO81">
        <v>30848934.2255027</v>
      </c>
      <c r="AP81">
        <v>30208002.226437699</v>
      </c>
      <c r="AQ81">
        <v>29991479.680266902</v>
      </c>
      <c r="AR81">
        <v>29791114.5878595</v>
      </c>
      <c r="AS81">
        <v>29666004.8385108</v>
      </c>
      <c r="AT81">
        <v>29556571.909807298</v>
      </c>
      <c r="AU81">
        <v>29447138.9811037</v>
      </c>
      <c r="AV81">
        <v>29315819.466659401</v>
      </c>
    </row>
    <row r="82" spans="35:48" x14ac:dyDescent="0.55000000000000004">
      <c r="AI82" t="s">
        <v>12</v>
      </c>
      <c r="AJ82" t="s">
        <v>25</v>
      </c>
      <c r="AK82">
        <v>34319202.226506002</v>
      </c>
      <c r="AL82">
        <v>35619292.486960597</v>
      </c>
      <c r="AM82">
        <v>35385749.087752603</v>
      </c>
      <c r="AN82">
        <v>34916963.400242098</v>
      </c>
      <c r="AO82">
        <v>34364833.685411297</v>
      </c>
      <c r="AP82">
        <v>33808650.1082877</v>
      </c>
      <c r="AQ82">
        <v>33668169.795566797</v>
      </c>
      <c r="AR82">
        <v>33543846.936609399</v>
      </c>
      <c r="AS82">
        <v>33798948.3545103</v>
      </c>
      <c r="AT82">
        <v>34069726.593056403</v>
      </c>
      <c r="AU82">
        <v>34340504.831602499</v>
      </c>
      <c r="AV82">
        <v>34665438.7178578</v>
      </c>
    </row>
    <row r="83" spans="35:48" x14ac:dyDescent="0.55000000000000004">
      <c r="AI83" t="s">
        <v>26</v>
      </c>
      <c r="AJ83" t="s">
        <v>13</v>
      </c>
      <c r="AK83">
        <v>21756208.747951798</v>
      </c>
      <c r="AL83">
        <v>21752917.188808002</v>
      </c>
      <c r="AM83">
        <v>21495759.242008001</v>
      </c>
      <c r="AN83">
        <v>20981443.348407999</v>
      </c>
      <c r="AO83">
        <v>20213216.120808002</v>
      </c>
      <c r="AP83">
        <v>19444988.893208001</v>
      </c>
      <c r="AQ83">
        <v>19076679.572967999</v>
      </c>
      <c r="AR83">
        <v>18708370.252728</v>
      </c>
      <c r="AS83">
        <v>17524016.447931699</v>
      </c>
      <c r="AT83">
        <v>16276998.7142534</v>
      </c>
      <c r="AU83">
        <v>14954242.916059</v>
      </c>
      <c r="AV83">
        <v>13266961.7130644</v>
      </c>
    </row>
    <row r="84" spans="35:48" x14ac:dyDescent="0.55000000000000004">
      <c r="AI84" t="s">
        <v>26</v>
      </c>
      <c r="AJ84" t="s">
        <v>22</v>
      </c>
      <c r="AK84">
        <v>25022750.419277102</v>
      </c>
      <c r="AL84">
        <v>25512676.224952601</v>
      </c>
      <c r="AM84">
        <v>25255518.2781526</v>
      </c>
      <c r="AN84">
        <v>24703101.264981002</v>
      </c>
      <c r="AO84">
        <v>23903641.002237201</v>
      </c>
      <c r="AP84">
        <v>23132040.496286198</v>
      </c>
      <c r="AQ84">
        <v>22791308.925796099</v>
      </c>
      <c r="AR84">
        <v>22463705.286488902</v>
      </c>
      <c r="AS84">
        <v>21656959.963931199</v>
      </c>
      <c r="AT84">
        <v>20790153.397502601</v>
      </c>
      <c r="AU84">
        <v>19847608.766557802</v>
      </c>
      <c r="AV84">
        <v>18616580.964262702</v>
      </c>
    </row>
    <row r="85" spans="35:48" x14ac:dyDescent="0.55000000000000004">
      <c r="AI85" t="s">
        <v>26</v>
      </c>
      <c r="AJ85" t="s">
        <v>23</v>
      </c>
      <c r="AK85">
        <v>28121567.688353401</v>
      </c>
      <c r="AL85">
        <v>28925434.298567101</v>
      </c>
      <c r="AM85">
        <v>28655383.936318099</v>
      </c>
      <c r="AN85">
        <v>28121696.9811791</v>
      </c>
      <c r="AO85">
        <v>27419540.462145802</v>
      </c>
      <c r="AP85">
        <v>26732688.378136098</v>
      </c>
      <c r="AQ85">
        <v>26467999.041096002</v>
      </c>
      <c r="AR85">
        <v>26216437.6352387</v>
      </c>
      <c r="AS85">
        <v>25789903.479930699</v>
      </c>
      <c r="AT85">
        <v>25303308.080751698</v>
      </c>
      <c r="AU85">
        <v>24740974.6170565</v>
      </c>
      <c r="AV85">
        <v>23966200.215461101</v>
      </c>
    </row>
    <row r="86" spans="35:48" x14ac:dyDescent="0.55000000000000004">
      <c r="AI86" t="s">
        <v>26</v>
      </c>
      <c r="AJ86" t="s">
        <v>24</v>
      </c>
      <c r="AK86">
        <v>31220384.9574297</v>
      </c>
      <c r="AL86">
        <v>32278259.0977639</v>
      </c>
      <c r="AM86">
        <v>32031886.265635401</v>
      </c>
      <c r="AN86">
        <v>31540292.697377302</v>
      </c>
      <c r="AO86">
        <v>30935439.922054399</v>
      </c>
      <c r="AP86">
        <v>30333336.259986099</v>
      </c>
      <c r="AQ86">
        <v>30144689.156395901</v>
      </c>
      <c r="AR86">
        <v>29969169.983988602</v>
      </c>
      <c r="AS86">
        <v>29922846.995930199</v>
      </c>
      <c r="AT86">
        <v>29816462.7640008</v>
      </c>
      <c r="AU86">
        <v>29634340.467555299</v>
      </c>
      <c r="AV86">
        <v>29315819.466659401</v>
      </c>
    </row>
    <row r="87" spans="35:48" x14ac:dyDescent="0.55000000000000004">
      <c r="AI87" t="s">
        <v>26</v>
      </c>
      <c r="AJ87" t="s">
        <v>25</v>
      </c>
      <c r="AK87">
        <v>34319202.226506002</v>
      </c>
      <c r="AL87">
        <v>35631083.896960698</v>
      </c>
      <c r="AM87">
        <v>35408388.594952598</v>
      </c>
      <c r="AN87">
        <v>34958888.413575403</v>
      </c>
      <c r="AO87">
        <v>34451339.381963</v>
      </c>
      <c r="AP87">
        <v>33933984.141836099</v>
      </c>
      <c r="AQ87">
        <v>33821379.271695897</v>
      </c>
      <c r="AR87">
        <v>33721902.3327384</v>
      </c>
      <c r="AS87">
        <v>34055790.511929601</v>
      </c>
      <c r="AT87">
        <v>34329617.447249897</v>
      </c>
      <c r="AU87">
        <v>34527706.318054102</v>
      </c>
      <c r="AV87">
        <v>34665438.7178578</v>
      </c>
    </row>
    <row r="97" spans="22:42" x14ac:dyDescent="0.55000000000000004">
      <c r="V97" t="s">
        <v>41</v>
      </c>
    </row>
    <row r="100" spans="22:42" ht="23.1" x14ac:dyDescent="0.85">
      <c r="Z100" s="7"/>
    </row>
    <row r="106" spans="22:42"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38D13-8136-4C7E-904D-7B40DBB57CE6}">
  <dimension ref="A1:W37"/>
  <sheetViews>
    <sheetView zoomScale="70" zoomScaleNormal="70" workbookViewId="0">
      <selection activeCell="S13" sqref="S13"/>
    </sheetView>
  </sheetViews>
  <sheetFormatPr defaultRowHeight="14.4" x14ac:dyDescent="0.55000000000000004"/>
  <sheetData>
    <row r="1" spans="1:23" ht="14.7" thickBot="1" x14ac:dyDescent="0.6">
      <c r="F1" t="s">
        <v>0</v>
      </c>
      <c r="G1" t="s">
        <v>1</v>
      </c>
      <c r="H1" t="s">
        <v>2</v>
      </c>
      <c r="I1" t="s">
        <v>3</v>
      </c>
      <c r="J1" t="s">
        <v>4</v>
      </c>
      <c r="K1" t="s">
        <v>5</v>
      </c>
      <c r="L1" t="s">
        <v>6</v>
      </c>
      <c r="M1" t="s">
        <v>7</v>
      </c>
      <c r="N1" t="s">
        <v>8</v>
      </c>
      <c r="O1" t="s">
        <v>9</v>
      </c>
      <c r="P1" t="s">
        <v>10</v>
      </c>
      <c r="Q1" t="s">
        <v>11</v>
      </c>
    </row>
    <row r="2" spans="1:23" x14ac:dyDescent="0.55000000000000004">
      <c r="A2" s="57" t="s">
        <v>26</v>
      </c>
      <c r="B2" s="57" t="s">
        <v>23</v>
      </c>
      <c r="C2" s="57" t="s">
        <v>14</v>
      </c>
      <c r="D2" s="57" t="s">
        <v>15</v>
      </c>
      <c r="E2" s="57" t="s">
        <v>16</v>
      </c>
      <c r="F2" s="57" t="s">
        <v>17</v>
      </c>
      <c r="G2" s="57">
        <v>10783.634538152601</v>
      </c>
      <c r="H2" s="57">
        <v>10885.6224899598</v>
      </c>
      <c r="I2" s="57">
        <v>11066.9344042838</v>
      </c>
      <c r="J2" s="57">
        <v>11223.237778700999</v>
      </c>
      <c r="K2" s="57">
        <v>11359.3729757741</v>
      </c>
      <c r="L2" s="62">
        <v>11499.1579220106</v>
      </c>
      <c r="M2" s="63">
        <v>11638.942868247201</v>
      </c>
      <c r="N2" s="63">
        <v>15090.555771473</v>
      </c>
      <c r="O2" s="63">
        <v>14929.2654488923</v>
      </c>
      <c r="P2" s="63">
        <v>14767.9751263117</v>
      </c>
      <c r="Q2" s="64">
        <v>14574.426739214899</v>
      </c>
    </row>
    <row r="3" spans="1:23" x14ac:dyDescent="0.55000000000000004">
      <c r="A3" s="57" t="s">
        <v>26</v>
      </c>
      <c r="B3" s="57" t="s">
        <v>23</v>
      </c>
      <c r="C3" s="57" t="s">
        <v>14</v>
      </c>
      <c r="D3" s="57" t="s">
        <v>15</v>
      </c>
      <c r="E3" s="57" t="s">
        <v>18</v>
      </c>
      <c r="F3" s="57" t="s">
        <v>17</v>
      </c>
      <c r="G3" s="57">
        <v>10783.634538152601</v>
      </c>
      <c r="H3" s="57">
        <v>10885.6224899598</v>
      </c>
      <c r="I3" s="57">
        <v>11066.9344042838</v>
      </c>
      <c r="J3" s="57">
        <v>11223.237778700999</v>
      </c>
      <c r="K3" s="57">
        <v>11359.3729757741</v>
      </c>
      <c r="L3" s="65">
        <v>11499.1579220106</v>
      </c>
      <c r="M3" s="59">
        <v>11638.942868247201</v>
      </c>
      <c r="N3" s="59">
        <v>15090.555771473</v>
      </c>
      <c r="O3" s="59">
        <v>14929.2654488923</v>
      </c>
      <c r="P3" s="59">
        <v>14767.9751263117</v>
      </c>
      <c r="Q3" s="66">
        <v>14574.426739214899</v>
      </c>
    </row>
    <row r="4" spans="1:23" x14ac:dyDescent="0.55000000000000004">
      <c r="A4" s="57" t="s">
        <v>26</v>
      </c>
      <c r="B4" s="57" t="s">
        <v>23</v>
      </c>
      <c r="C4" s="57" t="s">
        <v>14</v>
      </c>
      <c r="D4" s="57" t="s">
        <v>19</v>
      </c>
      <c r="E4" s="57" t="s">
        <v>16</v>
      </c>
      <c r="F4" s="57" t="s">
        <v>17</v>
      </c>
      <c r="G4" s="57" t="s">
        <v>17</v>
      </c>
      <c r="H4" s="57" t="s">
        <v>17</v>
      </c>
      <c r="I4" s="57" t="s">
        <v>17</v>
      </c>
      <c r="J4" s="57">
        <v>11223.237778700999</v>
      </c>
      <c r="K4" s="57">
        <v>11359.3729757741</v>
      </c>
      <c r="L4" s="65">
        <v>11499.1579220106</v>
      </c>
      <c r="M4" s="59">
        <v>11638.942868247201</v>
      </c>
      <c r="N4" s="59">
        <v>15090.555771473</v>
      </c>
      <c r="O4" s="59">
        <v>14929.2654488923</v>
      </c>
      <c r="P4" s="59">
        <v>14767.9751263117</v>
      </c>
      <c r="Q4" s="66">
        <v>14574.426739214899</v>
      </c>
    </row>
    <row r="5" spans="1:23" x14ac:dyDescent="0.55000000000000004">
      <c r="A5" s="57" t="s">
        <v>26</v>
      </c>
      <c r="B5" s="57" t="s">
        <v>23</v>
      </c>
      <c r="C5" s="57" t="s">
        <v>14</v>
      </c>
      <c r="D5" s="57" t="s">
        <v>19</v>
      </c>
      <c r="E5" s="57" t="s">
        <v>18</v>
      </c>
      <c r="F5" s="57" t="s">
        <v>17</v>
      </c>
      <c r="G5" s="57" t="s">
        <v>17</v>
      </c>
      <c r="H5" s="57" t="s">
        <v>17</v>
      </c>
      <c r="I5" s="57" t="s">
        <v>17</v>
      </c>
      <c r="J5" s="57">
        <v>11223.237778700999</v>
      </c>
      <c r="K5" s="57">
        <v>11359.3729757741</v>
      </c>
      <c r="L5" s="65">
        <v>11499.1579220106</v>
      </c>
      <c r="M5" s="59">
        <v>11638.942868247201</v>
      </c>
      <c r="N5" s="59">
        <v>15090.555771473</v>
      </c>
      <c r="O5" s="59">
        <v>14929.2654488923</v>
      </c>
      <c r="P5" s="59">
        <v>14767.9751263117</v>
      </c>
      <c r="Q5" s="66">
        <v>14574.426739214899</v>
      </c>
    </row>
    <row r="6" spans="1:23" x14ac:dyDescent="0.55000000000000004">
      <c r="A6" s="57" t="s">
        <v>26</v>
      </c>
      <c r="B6" s="57" t="s">
        <v>23</v>
      </c>
      <c r="C6" s="57" t="s">
        <v>14</v>
      </c>
      <c r="D6" s="57" t="s">
        <v>20</v>
      </c>
      <c r="E6" s="57" t="s">
        <v>16</v>
      </c>
      <c r="F6" s="57" t="s">
        <v>17</v>
      </c>
      <c r="G6" s="57" t="s">
        <v>17</v>
      </c>
      <c r="H6" s="57" t="s">
        <v>17</v>
      </c>
      <c r="I6" s="57" t="s">
        <v>17</v>
      </c>
      <c r="J6" s="57" t="s">
        <v>17</v>
      </c>
      <c r="K6" s="57" t="s">
        <v>17</v>
      </c>
      <c r="L6" s="65">
        <v>11499.1579220106</v>
      </c>
      <c r="M6" s="59">
        <v>11638.942868247201</v>
      </c>
      <c r="N6" s="59">
        <v>15090.555771473</v>
      </c>
      <c r="O6" s="59">
        <v>14929.2654488923</v>
      </c>
      <c r="P6" s="59">
        <v>14767.9751263117</v>
      </c>
      <c r="Q6" s="66">
        <v>14574.426739214899</v>
      </c>
      <c r="W6" t="s">
        <v>91</v>
      </c>
    </row>
    <row r="7" spans="1:23" x14ac:dyDescent="0.55000000000000004">
      <c r="A7" s="57" t="s">
        <v>26</v>
      </c>
      <c r="B7" s="57" t="s">
        <v>23</v>
      </c>
      <c r="C7" s="57" t="s">
        <v>14</v>
      </c>
      <c r="D7" s="57" t="s">
        <v>20</v>
      </c>
      <c r="E7" s="57" t="s">
        <v>18</v>
      </c>
      <c r="F7" s="57" t="s">
        <v>17</v>
      </c>
      <c r="G7" s="57" t="s">
        <v>17</v>
      </c>
      <c r="H7" s="57" t="s">
        <v>17</v>
      </c>
      <c r="I7" s="57" t="s">
        <v>17</v>
      </c>
      <c r="J7" s="57" t="s">
        <v>17</v>
      </c>
      <c r="K7" s="57" t="s">
        <v>17</v>
      </c>
      <c r="L7" s="65">
        <v>11499.1579220106</v>
      </c>
      <c r="M7" s="59">
        <v>11638.942868247201</v>
      </c>
      <c r="N7" s="59">
        <v>15090.555771473</v>
      </c>
      <c r="O7" s="59">
        <v>14929.2654488923</v>
      </c>
      <c r="P7" s="59">
        <v>14767.9751263117</v>
      </c>
      <c r="Q7" s="66">
        <v>14574.426739214899</v>
      </c>
      <c r="W7" t="s">
        <v>92</v>
      </c>
    </row>
    <row r="8" spans="1:23" x14ac:dyDescent="0.55000000000000004">
      <c r="A8" s="57" t="s">
        <v>26</v>
      </c>
      <c r="B8" s="57" t="s">
        <v>23</v>
      </c>
      <c r="C8" s="57" t="s">
        <v>21</v>
      </c>
      <c r="D8" s="57" t="s">
        <v>15</v>
      </c>
      <c r="E8" s="57" t="s">
        <v>16</v>
      </c>
      <c r="F8" s="57">
        <v>8000</v>
      </c>
      <c r="G8" s="57">
        <v>8000</v>
      </c>
      <c r="H8" s="57">
        <v>8000</v>
      </c>
      <c r="I8" s="57" t="s">
        <v>17</v>
      </c>
      <c r="J8" s="57" t="s">
        <v>17</v>
      </c>
      <c r="K8" s="57" t="s">
        <v>17</v>
      </c>
      <c r="L8" s="65" t="s">
        <v>17</v>
      </c>
      <c r="M8" s="59" t="s">
        <v>17</v>
      </c>
      <c r="N8" s="59" t="s">
        <v>17</v>
      </c>
      <c r="O8" s="59" t="s">
        <v>17</v>
      </c>
      <c r="P8" s="59" t="s">
        <v>17</v>
      </c>
      <c r="Q8" s="66" t="s">
        <v>17</v>
      </c>
      <c r="W8" t="s">
        <v>93</v>
      </c>
    </row>
    <row r="9" spans="1:23" x14ac:dyDescent="0.55000000000000004">
      <c r="A9" s="57" t="s">
        <v>26</v>
      </c>
      <c r="B9" s="57" t="s">
        <v>23</v>
      </c>
      <c r="C9" s="57" t="s">
        <v>21</v>
      </c>
      <c r="D9" s="57" t="s">
        <v>15</v>
      </c>
      <c r="E9" s="57" t="s">
        <v>18</v>
      </c>
      <c r="F9" s="57">
        <v>8000</v>
      </c>
      <c r="G9" s="57">
        <v>16000</v>
      </c>
      <c r="H9" s="57">
        <v>16000</v>
      </c>
      <c r="I9" s="57" t="s">
        <v>17</v>
      </c>
      <c r="J9" s="57" t="s">
        <v>17</v>
      </c>
      <c r="K9" s="57" t="s">
        <v>17</v>
      </c>
      <c r="L9" s="65" t="s">
        <v>17</v>
      </c>
      <c r="M9" s="59" t="s">
        <v>17</v>
      </c>
      <c r="N9" s="59" t="s">
        <v>17</v>
      </c>
      <c r="O9" s="59" t="s">
        <v>17</v>
      </c>
      <c r="P9" s="59" t="s">
        <v>17</v>
      </c>
      <c r="Q9" s="66" t="s">
        <v>17</v>
      </c>
      <c r="W9" t="s">
        <v>94</v>
      </c>
    </row>
    <row r="10" spans="1:23" x14ac:dyDescent="0.55000000000000004">
      <c r="A10" s="57" t="s">
        <v>26</v>
      </c>
      <c r="B10" s="57" t="s">
        <v>23</v>
      </c>
      <c r="C10" s="57" t="s">
        <v>21</v>
      </c>
      <c r="D10" s="57" t="s">
        <v>19</v>
      </c>
      <c r="E10" s="57" t="s">
        <v>16</v>
      </c>
      <c r="F10" s="57">
        <v>8000</v>
      </c>
      <c r="G10" s="57">
        <v>8000</v>
      </c>
      <c r="H10" s="57">
        <v>8000</v>
      </c>
      <c r="I10" s="57">
        <v>8000</v>
      </c>
      <c r="J10" s="57">
        <v>8000</v>
      </c>
      <c r="K10" s="57" t="s">
        <v>17</v>
      </c>
      <c r="L10" s="65" t="s">
        <v>17</v>
      </c>
      <c r="M10" s="59" t="s">
        <v>17</v>
      </c>
      <c r="N10" s="59" t="s">
        <v>17</v>
      </c>
      <c r="O10" s="59" t="s">
        <v>17</v>
      </c>
      <c r="P10" s="59" t="s">
        <v>17</v>
      </c>
      <c r="Q10" s="66" t="s">
        <v>17</v>
      </c>
    </row>
    <row r="11" spans="1:23" x14ac:dyDescent="0.55000000000000004">
      <c r="A11" s="57" t="s">
        <v>26</v>
      </c>
      <c r="B11" s="57" t="s">
        <v>23</v>
      </c>
      <c r="C11" s="57" t="s">
        <v>21</v>
      </c>
      <c r="D11" s="57" t="s">
        <v>19</v>
      </c>
      <c r="E11" s="57" t="s">
        <v>18</v>
      </c>
      <c r="F11" s="57">
        <v>8000</v>
      </c>
      <c r="G11" s="57">
        <v>16000</v>
      </c>
      <c r="H11" s="57">
        <v>16000</v>
      </c>
      <c r="I11" s="57">
        <v>16000</v>
      </c>
      <c r="J11" s="57">
        <v>16000</v>
      </c>
      <c r="K11" s="57" t="s">
        <v>17</v>
      </c>
      <c r="L11" s="65" t="s">
        <v>17</v>
      </c>
      <c r="M11" s="59" t="s">
        <v>17</v>
      </c>
      <c r="N11" s="59" t="s">
        <v>17</v>
      </c>
      <c r="O11" s="59" t="s">
        <v>17</v>
      </c>
      <c r="P11" s="59" t="s">
        <v>17</v>
      </c>
      <c r="Q11" s="66" t="s">
        <v>17</v>
      </c>
    </row>
    <row r="12" spans="1:23" x14ac:dyDescent="0.55000000000000004">
      <c r="A12" s="57" t="s">
        <v>26</v>
      </c>
      <c r="B12" s="57" t="s">
        <v>23</v>
      </c>
      <c r="C12" s="57" t="s">
        <v>21</v>
      </c>
      <c r="D12" s="57" t="s">
        <v>20</v>
      </c>
      <c r="E12" s="57" t="s">
        <v>16</v>
      </c>
      <c r="F12" s="57">
        <v>11527.850532565</v>
      </c>
      <c r="G12" s="57">
        <v>9783.6345381526098</v>
      </c>
      <c r="H12" s="57">
        <v>9885.6224899598401</v>
      </c>
      <c r="I12" s="57">
        <v>10066.9344042838</v>
      </c>
      <c r="J12" s="57">
        <v>10223.237778700999</v>
      </c>
      <c r="K12" s="57">
        <v>10359.3729757741</v>
      </c>
      <c r="L12" s="65">
        <v>10499.1579220106</v>
      </c>
      <c r="M12" s="59">
        <v>10638.942868247201</v>
      </c>
      <c r="N12" s="59">
        <v>14090.555771473</v>
      </c>
      <c r="O12" s="59">
        <v>13929.2654488923</v>
      </c>
      <c r="P12" s="59">
        <v>13767.9751263117</v>
      </c>
      <c r="Q12" s="66" t="s">
        <v>17</v>
      </c>
    </row>
    <row r="13" spans="1:23" x14ac:dyDescent="0.55000000000000004">
      <c r="A13" s="57" t="s">
        <v>26</v>
      </c>
      <c r="B13" s="57" t="s">
        <v>23</v>
      </c>
      <c r="C13" s="57" t="s">
        <v>21</v>
      </c>
      <c r="D13" s="57" t="s">
        <v>20</v>
      </c>
      <c r="E13" s="57" t="s">
        <v>18</v>
      </c>
      <c r="F13" s="57">
        <v>19527.850532565</v>
      </c>
      <c r="G13" s="57">
        <v>17783.634538152601</v>
      </c>
      <c r="H13" s="57">
        <v>17885.622489959798</v>
      </c>
      <c r="I13" s="57">
        <v>18066.934404283798</v>
      </c>
      <c r="J13" s="57">
        <v>18223.237778701001</v>
      </c>
      <c r="K13" s="57">
        <v>18359.372975774098</v>
      </c>
      <c r="L13" s="65">
        <v>18499.1579220106</v>
      </c>
      <c r="M13" s="59">
        <v>18638.942868247199</v>
      </c>
      <c r="N13" s="59">
        <v>14090.555771473</v>
      </c>
      <c r="O13" s="59">
        <v>13929.2654488923</v>
      </c>
      <c r="P13" s="59">
        <v>13767.9751263117</v>
      </c>
      <c r="Q13" s="66" t="s">
        <v>17</v>
      </c>
    </row>
    <row r="14" spans="1:23" x14ac:dyDescent="0.55000000000000004">
      <c r="A14" s="58" t="s">
        <v>26</v>
      </c>
      <c r="B14" s="58" t="s">
        <v>24</v>
      </c>
      <c r="C14" s="58" t="s">
        <v>14</v>
      </c>
      <c r="D14" s="58" t="s">
        <v>15</v>
      </c>
      <c r="E14" s="58" t="s">
        <v>16</v>
      </c>
      <c r="F14" s="58" t="s">
        <v>17</v>
      </c>
      <c r="G14" s="58">
        <v>12875.334672021399</v>
      </c>
      <c r="H14" s="58">
        <v>12893.6546184739</v>
      </c>
      <c r="I14" s="58">
        <v>12926.223412167201</v>
      </c>
      <c r="J14" s="58">
        <v>12954.2999584545</v>
      </c>
      <c r="K14" s="58">
        <v>12978.753724575699</v>
      </c>
      <c r="L14" s="67">
        <v>13118.538670812301</v>
      </c>
      <c r="M14" s="60">
        <v>13258.3236170488</v>
      </c>
      <c r="N14" s="60">
        <v>16709.936520274601</v>
      </c>
      <c r="O14" s="60">
        <v>16548.646197694001</v>
      </c>
      <c r="P14" s="60">
        <v>16387.355875113401</v>
      </c>
      <c r="Q14" s="68">
        <v>16193.8074880166</v>
      </c>
    </row>
    <row r="15" spans="1:23" x14ac:dyDescent="0.55000000000000004">
      <c r="A15" s="58" t="s">
        <v>26</v>
      </c>
      <c r="B15" s="58" t="s">
        <v>24</v>
      </c>
      <c r="C15" s="58" t="s">
        <v>14</v>
      </c>
      <c r="D15" s="58" t="s">
        <v>15</v>
      </c>
      <c r="E15" s="58" t="s">
        <v>18</v>
      </c>
      <c r="F15" s="58" t="s">
        <v>17</v>
      </c>
      <c r="G15" s="58">
        <v>12875.334672021399</v>
      </c>
      <c r="H15" s="58">
        <v>12893.6546184739</v>
      </c>
      <c r="I15" s="58">
        <v>12926.223412167201</v>
      </c>
      <c r="J15" s="58">
        <v>12954.2999584545</v>
      </c>
      <c r="K15" s="58">
        <v>12978.753724575699</v>
      </c>
      <c r="L15" s="67">
        <v>13118.538670812301</v>
      </c>
      <c r="M15" s="60">
        <v>13258.3236170488</v>
      </c>
      <c r="N15" s="60">
        <v>16709.936520274601</v>
      </c>
      <c r="O15" s="60">
        <v>16548.646197694001</v>
      </c>
      <c r="P15" s="60">
        <v>16387.355875113401</v>
      </c>
      <c r="Q15" s="68">
        <v>16193.8074880166</v>
      </c>
    </row>
    <row r="16" spans="1:23" x14ac:dyDescent="0.55000000000000004">
      <c r="A16" s="58" t="s">
        <v>26</v>
      </c>
      <c r="B16" s="58" t="s">
        <v>24</v>
      </c>
      <c r="C16" s="58" t="s">
        <v>14</v>
      </c>
      <c r="D16" s="58" t="s">
        <v>19</v>
      </c>
      <c r="E16" s="58" t="s">
        <v>16</v>
      </c>
      <c r="F16" s="58" t="s">
        <v>17</v>
      </c>
      <c r="G16" s="58" t="s">
        <v>17</v>
      </c>
      <c r="H16" s="58" t="s">
        <v>17</v>
      </c>
      <c r="I16" s="58" t="s">
        <v>17</v>
      </c>
      <c r="J16" s="58">
        <v>12954.2999584545</v>
      </c>
      <c r="K16" s="58">
        <v>12978.753724575699</v>
      </c>
      <c r="L16" s="67">
        <v>13118.538670812301</v>
      </c>
      <c r="M16" s="60">
        <v>13258.3236170488</v>
      </c>
      <c r="N16" s="60">
        <v>16709.936520274601</v>
      </c>
      <c r="O16" s="60">
        <v>16548.646197694001</v>
      </c>
      <c r="P16" s="60">
        <v>16387.355875113401</v>
      </c>
      <c r="Q16" s="68">
        <v>16193.8074880166</v>
      </c>
    </row>
    <row r="17" spans="1:17" x14ac:dyDescent="0.55000000000000004">
      <c r="A17" s="58" t="s">
        <v>26</v>
      </c>
      <c r="B17" s="58" t="s">
        <v>24</v>
      </c>
      <c r="C17" s="58" t="s">
        <v>14</v>
      </c>
      <c r="D17" s="58" t="s">
        <v>19</v>
      </c>
      <c r="E17" s="58" t="s">
        <v>18</v>
      </c>
      <c r="F17" s="58" t="s">
        <v>17</v>
      </c>
      <c r="G17" s="58" t="s">
        <v>17</v>
      </c>
      <c r="H17" s="58" t="s">
        <v>17</v>
      </c>
      <c r="I17" s="58" t="s">
        <v>17</v>
      </c>
      <c r="J17" s="58">
        <v>12954.2999584545</v>
      </c>
      <c r="K17" s="58">
        <v>12978.753724575699</v>
      </c>
      <c r="L17" s="67">
        <v>13118.538670812301</v>
      </c>
      <c r="M17" s="60">
        <v>13258.3236170488</v>
      </c>
      <c r="N17" s="60">
        <v>16709.936520274601</v>
      </c>
      <c r="O17" s="60">
        <v>16548.646197694001</v>
      </c>
      <c r="P17" s="60">
        <v>16387.355875113401</v>
      </c>
      <c r="Q17" s="68">
        <v>16193.8074880166</v>
      </c>
    </row>
    <row r="18" spans="1:17" x14ac:dyDescent="0.55000000000000004">
      <c r="A18" s="58" t="s">
        <v>26</v>
      </c>
      <c r="B18" s="58" t="s">
        <v>24</v>
      </c>
      <c r="C18" s="58" t="s">
        <v>14</v>
      </c>
      <c r="D18" s="58" t="s">
        <v>20</v>
      </c>
      <c r="E18" s="58" t="s">
        <v>16</v>
      </c>
      <c r="F18" s="58" t="s">
        <v>17</v>
      </c>
      <c r="G18" s="58" t="s">
        <v>17</v>
      </c>
      <c r="H18" s="58" t="s">
        <v>17</v>
      </c>
      <c r="I18" s="58" t="s">
        <v>17</v>
      </c>
      <c r="J18" s="58" t="s">
        <v>17</v>
      </c>
      <c r="K18" s="58" t="s">
        <v>17</v>
      </c>
      <c r="L18" s="67">
        <v>13118.538670812301</v>
      </c>
      <c r="M18" s="60">
        <v>13258.3236170488</v>
      </c>
      <c r="N18" s="60">
        <v>16709.936520274601</v>
      </c>
      <c r="O18" s="60">
        <v>16548.646197694001</v>
      </c>
      <c r="P18" s="60">
        <v>16387.355875113401</v>
      </c>
      <c r="Q18" s="68">
        <v>16193.8074880166</v>
      </c>
    </row>
    <row r="19" spans="1:17" x14ac:dyDescent="0.55000000000000004">
      <c r="A19" s="58" t="s">
        <v>26</v>
      </c>
      <c r="B19" s="58" t="s">
        <v>24</v>
      </c>
      <c r="C19" s="58" t="s">
        <v>14</v>
      </c>
      <c r="D19" s="58" t="s">
        <v>20</v>
      </c>
      <c r="E19" s="58" t="s">
        <v>18</v>
      </c>
      <c r="F19" s="58" t="s">
        <v>17</v>
      </c>
      <c r="G19" s="58" t="s">
        <v>17</v>
      </c>
      <c r="H19" s="58" t="s">
        <v>17</v>
      </c>
      <c r="I19" s="58" t="s">
        <v>17</v>
      </c>
      <c r="J19" s="58" t="s">
        <v>17</v>
      </c>
      <c r="K19" s="58" t="s">
        <v>17</v>
      </c>
      <c r="L19" s="67">
        <v>13118.538670812301</v>
      </c>
      <c r="M19" s="60">
        <v>13258.3236170488</v>
      </c>
      <c r="N19" s="60">
        <v>16709.936520274601</v>
      </c>
      <c r="O19" s="60">
        <v>16548.646197694001</v>
      </c>
      <c r="P19" s="60">
        <v>16387.355875113401</v>
      </c>
      <c r="Q19" s="68">
        <v>16193.8074880166</v>
      </c>
    </row>
    <row r="20" spans="1:17" x14ac:dyDescent="0.55000000000000004">
      <c r="A20" s="58" t="s">
        <v>26</v>
      </c>
      <c r="B20" s="58" t="s">
        <v>24</v>
      </c>
      <c r="C20" s="58" t="s">
        <v>21</v>
      </c>
      <c r="D20" s="58" t="s">
        <v>15</v>
      </c>
      <c r="E20" s="58" t="s">
        <v>16</v>
      </c>
      <c r="F20" s="58">
        <v>8000</v>
      </c>
      <c r="G20" s="58">
        <v>8000</v>
      </c>
      <c r="H20" s="58">
        <v>8000</v>
      </c>
      <c r="I20" s="58" t="s">
        <v>17</v>
      </c>
      <c r="J20" s="58" t="s">
        <v>17</v>
      </c>
      <c r="K20" s="58" t="s">
        <v>17</v>
      </c>
      <c r="L20" s="67" t="s">
        <v>17</v>
      </c>
      <c r="M20" s="60" t="s">
        <v>17</v>
      </c>
      <c r="N20" s="60" t="s">
        <v>17</v>
      </c>
      <c r="O20" s="60" t="s">
        <v>17</v>
      </c>
      <c r="P20" s="60" t="s">
        <v>17</v>
      </c>
      <c r="Q20" s="68" t="s">
        <v>17</v>
      </c>
    </row>
    <row r="21" spans="1:17" x14ac:dyDescent="0.55000000000000004">
      <c r="A21" s="58" t="s">
        <v>26</v>
      </c>
      <c r="B21" s="58" t="s">
        <v>24</v>
      </c>
      <c r="C21" s="58" t="s">
        <v>21</v>
      </c>
      <c r="D21" s="58" t="s">
        <v>15</v>
      </c>
      <c r="E21" s="58" t="s">
        <v>18</v>
      </c>
      <c r="F21" s="58">
        <v>8000</v>
      </c>
      <c r="G21" s="58">
        <v>16000</v>
      </c>
      <c r="H21" s="58">
        <v>16000</v>
      </c>
      <c r="I21" s="58" t="s">
        <v>17</v>
      </c>
      <c r="J21" s="58" t="s">
        <v>17</v>
      </c>
      <c r="K21" s="58" t="s">
        <v>17</v>
      </c>
      <c r="L21" s="67" t="s">
        <v>17</v>
      </c>
      <c r="M21" s="60" t="s">
        <v>17</v>
      </c>
      <c r="N21" s="60" t="s">
        <v>17</v>
      </c>
      <c r="O21" s="60" t="s">
        <v>17</v>
      </c>
      <c r="P21" s="60" t="s">
        <v>17</v>
      </c>
      <c r="Q21" s="68" t="s">
        <v>17</v>
      </c>
    </row>
    <row r="22" spans="1:17" x14ac:dyDescent="0.55000000000000004">
      <c r="A22" s="58" t="s">
        <v>26</v>
      </c>
      <c r="B22" s="58" t="s">
        <v>24</v>
      </c>
      <c r="C22" s="58" t="s">
        <v>21</v>
      </c>
      <c r="D22" s="58" t="s">
        <v>19</v>
      </c>
      <c r="E22" s="58" t="s">
        <v>16</v>
      </c>
      <c r="F22" s="58">
        <v>8000</v>
      </c>
      <c r="G22" s="58">
        <v>8000</v>
      </c>
      <c r="H22" s="58">
        <v>8000</v>
      </c>
      <c r="I22" s="58">
        <v>8000</v>
      </c>
      <c r="J22" s="58">
        <v>8000</v>
      </c>
      <c r="K22" s="58" t="s">
        <v>17</v>
      </c>
      <c r="L22" s="67" t="s">
        <v>17</v>
      </c>
      <c r="M22" s="60" t="s">
        <v>17</v>
      </c>
      <c r="N22" s="60" t="s">
        <v>17</v>
      </c>
      <c r="O22" s="60" t="s">
        <v>17</v>
      </c>
      <c r="P22" s="60" t="s">
        <v>17</v>
      </c>
      <c r="Q22" s="68" t="s">
        <v>17</v>
      </c>
    </row>
    <row r="23" spans="1:17" x14ac:dyDescent="0.55000000000000004">
      <c r="A23" s="58" t="s">
        <v>26</v>
      </c>
      <c r="B23" s="58" t="s">
        <v>24</v>
      </c>
      <c r="C23" s="58" t="s">
        <v>21</v>
      </c>
      <c r="D23" s="58" t="s">
        <v>19</v>
      </c>
      <c r="E23" s="58" t="s">
        <v>18</v>
      </c>
      <c r="F23" s="58">
        <v>8000</v>
      </c>
      <c r="G23" s="58">
        <v>16000</v>
      </c>
      <c r="H23" s="58">
        <v>16000</v>
      </c>
      <c r="I23" s="58">
        <v>16000</v>
      </c>
      <c r="J23" s="58">
        <v>16000</v>
      </c>
      <c r="K23" s="58" t="s">
        <v>17</v>
      </c>
      <c r="L23" s="67" t="s">
        <v>17</v>
      </c>
      <c r="M23" s="60" t="s">
        <v>17</v>
      </c>
      <c r="N23" s="60" t="s">
        <v>17</v>
      </c>
      <c r="O23" s="60" t="s">
        <v>17</v>
      </c>
      <c r="P23" s="60" t="s">
        <v>17</v>
      </c>
      <c r="Q23" s="68" t="s">
        <v>17</v>
      </c>
    </row>
    <row r="24" spans="1:17" x14ac:dyDescent="0.55000000000000004">
      <c r="A24" s="58" t="s">
        <v>26</v>
      </c>
      <c r="B24" s="58" t="s">
        <v>24</v>
      </c>
      <c r="C24" s="58" t="s">
        <v>21</v>
      </c>
      <c r="D24" s="58" t="s">
        <v>20</v>
      </c>
      <c r="E24" s="58" t="s">
        <v>16</v>
      </c>
      <c r="F24" s="58">
        <v>13710.4941505151</v>
      </c>
      <c r="G24" s="58">
        <v>11875.334672021399</v>
      </c>
      <c r="H24" s="58">
        <v>11893.6546184739</v>
      </c>
      <c r="I24" s="58">
        <v>11926.223412167201</v>
      </c>
      <c r="J24" s="58">
        <v>11954.2999584545</v>
      </c>
      <c r="K24" s="58">
        <v>11978.753724575699</v>
      </c>
      <c r="L24" s="67">
        <v>12118.538670812301</v>
      </c>
      <c r="M24" s="60">
        <v>12258.3236170488</v>
      </c>
      <c r="N24" s="60">
        <v>15709.936520274599</v>
      </c>
      <c r="O24" s="60">
        <v>15548.646197694001</v>
      </c>
      <c r="P24" s="60">
        <v>15387.355875113401</v>
      </c>
      <c r="Q24" s="68" t="s">
        <v>17</v>
      </c>
    </row>
    <row r="25" spans="1:17" x14ac:dyDescent="0.55000000000000004">
      <c r="A25" s="58" t="s">
        <v>26</v>
      </c>
      <c r="B25" s="58" t="s">
        <v>24</v>
      </c>
      <c r="C25" s="58" t="s">
        <v>21</v>
      </c>
      <c r="D25" s="58" t="s">
        <v>20</v>
      </c>
      <c r="E25" s="58" t="s">
        <v>18</v>
      </c>
      <c r="F25" s="58">
        <v>21710.4941505151</v>
      </c>
      <c r="G25" s="58">
        <v>19875.334672021399</v>
      </c>
      <c r="H25" s="58">
        <v>19893.654618473902</v>
      </c>
      <c r="I25" s="58">
        <v>19926.223412167201</v>
      </c>
      <c r="J25" s="58">
        <v>19954.2999584545</v>
      </c>
      <c r="K25" s="58">
        <v>19978.753724575701</v>
      </c>
      <c r="L25" s="67">
        <v>20118.538670812301</v>
      </c>
      <c r="M25" s="60">
        <v>20258.323617048802</v>
      </c>
      <c r="N25" s="60">
        <v>15709.936520274599</v>
      </c>
      <c r="O25" s="60">
        <v>15548.646197694001</v>
      </c>
      <c r="P25" s="60">
        <v>15387.355875113401</v>
      </c>
      <c r="Q25" s="68" t="s">
        <v>17</v>
      </c>
    </row>
    <row r="26" spans="1:17" x14ac:dyDescent="0.55000000000000004">
      <c r="A26" t="s">
        <v>26</v>
      </c>
      <c r="B26" t="s">
        <v>25</v>
      </c>
      <c r="C26" t="s">
        <v>14</v>
      </c>
      <c r="D26" t="s">
        <v>15</v>
      </c>
      <c r="E26" t="s">
        <v>16</v>
      </c>
      <c r="F26" t="s">
        <v>17</v>
      </c>
      <c r="G26">
        <v>14967.0348058902</v>
      </c>
      <c r="H26">
        <v>14901.686746988</v>
      </c>
      <c r="I26">
        <v>14785.5124200506</v>
      </c>
      <c r="J26">
        <v>14685.362138208</v>
      </c>
      <c r="K26">
        <v>14598.1344733774</v>
      </c>
      <c r="L26" s="69">
        <v>14737.9194196139</v>
      </c>
      <c r="M26" s="61">
        <v>14877.704365850501</v>
      </c>
      <c r="N26" s="61">
        <v>18329.317269076299</v>
      </c>
      <c r="O26" s="61">
        <v>18168.026946495698</v>
      </c>
      <c r="P26" s="61">
        <v>18006.736623915</v>
      </c>
      <c r="Q26" s="70">
        <v>17813.188236818201</v>
      </c>
    </row>
    <row r="27" spans="1:17" x14ac:dyDescent="0.55000000000000004">
      <c r="A27" t="s">
        <v>26</v>
      </c>
      <c r="B27" t="s">
        <v>25</v>
      </c>
      <c r="C27" t="s">
        <v>14</v>
      </c>
      <c r="D27" t="s">
        <v>15</v>
      </c>
      <c r="E27" t="s">
        <v>18</v>
      </c>
      <c r="F27" t="s">
        <v>17</v>
      </c>
      <c r="G27">
        <v>14967.0348058902</v>
      </c>
      <c r="H27">
        <v>14901.686746988</v>
      </c>
      <c r="I27">
        <v>14785.5124200506</v>
      </c>
      <c r="J27">
        <v>14685.362138208</v>
      </c>
      <c r="K27">
        <v>14598.1344733774</v>
      </c>
      <c r="L27" s="69">
        <v>14737.9194196139</v>
      </c>
      <c r="M27" s="61">
        <v>14877.704365850501</v>
      </c>
      <c r="N27" s="61">
        <v>18329.317269076299</v>
      </c>
      <c r="O27" s="61">
        <v>18168.026946495698</v>
      </c>
      <c r="P27" s="61">
        <v>18006.736623915</v>
      </c>
      <c r="Q27" s="70">
        <v>17813.188236818201</v>
      </c>
    </row>
    <row r="28" spans="1:17" x14ac:dyDescent="0.55000000000000004">
      <c r="A28" t="s">
        <v>26</v>
      </c>
      <c r="B28" t="s">
        <v>25</v>
      </c>
      <c r="C28" t="s">
        <v>14</v>
      </c>
      <c r="D28" t="s">
        <v>19</v>
      </c>
      <c r="E28" t="s">
        <v>16</v>
      </c>
      <c r="F28" t="s">
        <v>17</v>
      </c>
      <c r="G28" t="s">
        <v>17</v>
      </c>
      <c r="H28" t="s">
        <v>17</v>
      </c>
      <c r="I28" t="s">
        <v>17</v>
      </c>
      <c r="J28">
        <v>14685.362138208</v>
      </c>
      <c r="K28">
        <v>14598.1344733774</v>
      </c>
      <c r="L28" s="69">
        <v>14737.9194196139</v>
      </c>
      <c r="M28" s="61">
        <v>14877.704365850501</v>
      </c>
      <c r="N28" s="61">
        <v>18329.317269076299</v>
      </c>
      <c r="O28" s="61">
        <v>18168.026946495698</v>
      </c>
      <c r="P28" s="61">
        <v>18006.736623915</v>
      </c>
      <c r="Q28" s="70">
        <v>17813.188236818201</v>
      </c>
    </row>
    <row r="29" spans="1:17" x14ac:dyDescent="0.55000000000000004">
      <c r="A29" t="s">
        <v>26</v>
      </c>
      <c r="B29" t="s">
        <v>25</v>
      </c>
      <c r="C29" t="s">
        <v>14</v>
      </c>
      <c r="D29" t="s">
        <v>19</v>
      </c>
      <c r="E29" t="s">
        <v>18</v>
      </c>
      <c r="F29" t="s">
        <v>17</v>
      </c>
      <c r="G29" t="s">
        <v>17</v>
      </c>
      <c r="H29" t="s">
        <v>17</v>
      </c>
      <c r="I29" t="s">
        <v>17</v>
      </c>
      <c r="J29">
        <v>14685.362138208</v>
      </c>
      <c r="K29">
        <v>14598.1344733774</v>
      </c>
      <c r="L29" s="69">
        <v>14737.9194196139</v>
      </c>
      <c r="M29" s="61">
        <v>14877.704365850501</v>
      </c>
      <c r="N29" s="61">
        <v>18329.317269076299</v>
      </c>
      <c r="O29" s="61">
        <v>18168.026946495698</v>
      </c>
      <c r="P29" s="61">
        <v>18006.736623915</v>
      </c>
      <c r="Q29" s="70">
        <v>17813.188236818201</v>
      </c>
    </row>
    <row r="30" spans="1:17" x14ac:dyDescent="0.55000000000000004">
      <c r="A30" t="s">
        <v>26</v>
      </c>
      <c r="B30" t="s">
        <v>25</v>
      </c>
      <c r="C30" t="s">
        <v>14</v>
      </c>
      <c r="D30" t="s">
        <v>20</v>
      </c>
      <c r="E30" t="s">
        <v>16</v>
      </c>
      <c r="F30" t="s">
        <v>17</v>
      </c>
      <c r="G30" t="s">
        <v>17</v>
      </c>
      <c r="H30" t="s">
        <v>17</v>
      </c>
      <c r="I30" t="s">
        <v>17</v>
      </c>
      <c r="J30" t="s">
        <v>17</v>
      </c>
      <c r="K30" t="s">
        <v>17</v>
      </c>
      <c r="L30" s="69">
        <v>14737.9194196139</v>
      </c>
      <c r="M30" s="61">
        <v>14877.704365850501</v>
      </c>
      <c r="N30" s="61">
        <v>18329.317269076299</v>
      </c>
      <c r="O30" s="61">
        <v>18168.026946495698</v>
      </c>
      <c r="P30" s="61">
        <v>18006.736623915</v>
      </c>
      <c r="Q30" s="70">
        <v>17813.188236818201</v>
      </c>
    </row>
    <row r="31" spans="1:17" x14ac:dyDescent="0.55000000000000004">
      <c r="A31" t="s">
        <v>26</v>
      </c>
      <c r="B31" t="s">
        <v>25</v>
      </c>
      <c r="C31" t="s">
        <v>14</v>
      </c>
      <c r="D31" t="s">
        <v>20</v>
      </c>
      <c r="E31" t="s">
        <v>18</v>
      </c>
      <c r="F31" t="s">
        <v>17</v>
      </c>
      <c r="G31" t="s">
        <v>17</v>
      </c>
      <c r="H31" t="s">
        <v>17</v>
      </c>
      <c r="I31" t="s">
        <v>17</v>
      </c>
      <c r="J31" t="s">
        <v>17</v>
      </c>
      <c r="K31" t="s">
        <v>17</v>
      </c>
      <c r="L31" s="69">
        <v>14737.9194196139</v>
      </c>
      <c r="M31" s="61">
        <v>14877.704365850501</v>
      </c>
      <c r="N31" s="61">
        <v>18329.317269076299</v>
      </c>
      <c r="O31" s="61">
        <v>18168.026946495698</v>
      </c>
      <c r="P31" s="61">
        <v>18006.736623915</v>
      </c>
      <c r="Q31" s="70">
        <v>17813.188236818201</v>
      </c>
    </row>
    <row r="32" spans="1:17" x14ac:dyDescent="0.55000000000000004">
      <c r="A32" t="s">
        <v>26</v>
      </c>
      <c r="B32" t="s">
        <v>25</v>
      </c>
      <c r="C32" t="s">
        <v>21</v>
      </c>
      <c r="D32" t="s">
        <v>15</v>
      </c>
      <c r="E32" t="s">
        <v>16</v>
      </c>
      <c r="F32">
        <v>8000</v>
      </c>
      <c r="G32">
        <v>8000</v>
      </c>
      <c r="H32">
        <v>8000</v>
      </c>
      <c r="I32" t="s">
        <v>17</v>
      </c>
      <c r="J32" t="s">
        <v>17</v>
      </c>
      <c r="K32" t="s">
        <v>17</v>
      </c>
      <c r="L32" s="69" t="s">
        <v>17</v>
      </c>
      <c r="M32" s="61" t="s">
        <v>17</v>
      </c>
      <c r="N32" s="61" t="s">
        <v>17</v>
      </c>
      <c r="O32" s="61" t="s">
        <v>17</v>
      </c>
      <c r="P32" s="61" t="s">
        <v>17</v>
      </c>
      <c r="Q32" s="70" t="s">
        <v>17</v>
      </c>
    </row>
    <row r="33" spans="1:17" x14ac:dyDescent="0.55000000000000004">
      <c r="A33" t="s">
        <v>26</v>
      </c>
      <c r="B33" t="s">
        <v>25</v>
      </c>
      <c r="C33" t="s">
        <v>21</v>
      </c>
      <c r="D33" t="s">
        <v>15</v>
      </c>
      <c r="E33" t="s">
        <v>18</v>
      </c>
      <c r="F33">
        <v>8000</v>
      </c>
      <c r="G33">
        <v>16000</v>
      </c>
      <c r="H33">
        <v>16000</v>
      </c>
      <c r="I33" t="s">
        <v>17</v>
      </c>
      <c r="J33" t="s">
        <v>17</v>
      </c>
      <c r="K33" t="s">
        <v>17</v>
      </c>
      <c r="L33" s="69" t="s">
        <v>17</v>
      </c>
      <c r="M33" s="61" t="s">
        <v>17</v>
      </c>
      <c r="N33" s="61" t="s">
        <v>17</v>
      </c>
      <c r="O33" s="61" t="s">
        <v>17</v>
      </c>
      <c r="P33" s="61" t="s">
        <v>17</v>
      </c>
      <c r="Q33" s="70" t="s">
        <v>17</v>
      </c>
    </row>
    <row r="34" spans="1:17" x14ac:dyDescent="0.55000000000000004">
      <c r="A34" t="s">
        <v>26</v>
      </c>
      <c r="B34" t="s">
        <v>25</v>
      </c>
      <c r="C34" t="s">
        <v>21</v>
      </c>
      <c r="D34" t="s">
        <v>19</v>
      </c>
      <c r="E34" t="s">
        <v>16</v>
      </c>
      <c r="F34">
        <v>8000</v>
      </c>
      <c r="G34">
        <v>8000</v>
      </c>
      <c r="H34">
        <v>8000</v>
      </c>
      <c r="I34">
        <v>8000</v>
      </c>
      <c r="J34">
        <v>8000</v>
      </c>
      <c r="K34" t="s">
        <v>17</v>
      </c>
      <c r="L34" s="69" t="s">
        <v>17</v>
      </c>
      <c r="M34" s="61" t="s">
        <v>17</v>
      </c>
      <c r="N34" s="61" t="s">
        <v>17</v>
      </c>
      <c r="O34" s="61" t="s">
        <v>17</v>
      </c>
      <c r="P34" s="61" t="s">
        <v>17</v>
      </c>
      <c r="Q34" s="70" t="s">
        <v>17</v>
      </c>
    </row>
    <row r="35" spans="1:17" x14ac:dyDescent="0.55000000000000004">
      <c r="A35" t="s">
        <v>26</v>
      </c>
      <c r="B35" t="s">
        <v>25</v>
      </c>
      <c r="C35" t="s">
        <v>21</v>
      </c>
      <c r="D35" t="s">
        <v>19</v>
      </c>
      <c r="E35" t="s">
        <v>18</v>
      </c>
      <c r="F35">
        <v>8000</v>
      </c>
      <c r="G35">
        <v>16000</v>
      </c>
      <c r="H35">
        <v>16000</v>
      </c>
      <c r="I35">
        <v>16000</v>
      </c>
      <c r="J35">
        <v>16000</v>
      </c>
      <c r="K35" t="s">
        <v>17</v>
      </c>
      <c r="L35" s="69" t="s">
        <v>17</v>
      </c>
      <c r="M35" s="61" t="s">
        <v>17</v>
      </c>
      <c r="N35" s="61" t="s">
        <v>17</v>
      </c>
      <c r="O35" s="61" t="s">
        <v>17</v>
      </c>
      <c r="P35" s="61" t="s">
        <v>17</v>
      </c>
      <c r="Q35" s="70" t="s">
        <v>17</v>
      </c>
    </row>
    <row r="36" spans="1:17" x14ac:dyDescent="0.55000000000000004">
      <c r="A36" t="s">
        <v>26</v>
      </c>
      <c r="B36" t="s">
        <v>25</v>
      </c>
      <c r="C36" t="s">
        <v>21</v>
      </c>
      <c r="D36" t="s">
        <v>20</v>
      </c>
      <c r="E36" t="s">
        <v>16</v>
      </c>
      <c r="F36">
        <v>15893.1377684652</v>
      </c>
      <c r="G36">
        <v>13967.0348058902</v>
      </c>
      <c r="H36">
        <v>13901.686746988</v>
      </c>
      <c r="I36">
        <v>13785.5124200506</v>
      </c>
      <c r="J36">
        <v>13685.362138208</v>
      </c>
      <c r="K36">
        <v>13598.1344733774</v>
      </c>
      <c r="L36" s="69">
        <v>13737.9194196139</v>
      </c>
      <c r="M36" s="61">
        <v>13877.704365850501</v>
      </c>
      <c r="N36" s="61">
        <v>17329.317269076299</v>
      </c>
      <c r="O36" s="61">
        <v>17168.026946495698</v>
      </c>
      <c r="P36" s="61">
        <v>17006.736623915</v>
      </c>
      <c r="Q36" s="70" t="s">
        <v>17</v>
      </c>
    </row>
    <row r="37" spans="1:17" ht="14.7" thickBot="1" x14ac:dyDescent="0.6">
      <c r="A37" t="s">
        <v>26</v>
      </c>
      <c r="B37" t="s">
        <v>25</v>
      </c>
      <c r="C37" t="s">
        <v>21</v>
      </c>
      <c r="D37" t="s">
        <v>20</v>
      </c>
      <c r="E37" t="s">
        <v>18</v>
      </c>
      <c r="F37">
        <v>23893.1377684652</v>
      </c>
      <c r="G37">
        <v>21967.034805890198</v>
      </c>
      <c r="H37">
        <v>21901.686746988002</v>
      </c>
      <c r="I37">
        <v>21785.5124200506</v>
      </c>
      <c r="J37">
        <v>21685.362138207998</v>
      </c>
      <c r="K37">
        <v>21598.134473377399</v>
      </c>
      <c r="L37" s="71">
        <v>21737.9194196139</v>
      </c>
      <c r="M37" s="72">
        <v>21877.704365850499</v>
      </c>
      <c r="N37" s="72">
        <v>17329.317269076299</v>
      </c>
      <c r="O37" s="72">
        <v>17168.026946495698</v>
      </c>
      <c r="P37" s="72">
        <v>17006.736623915</v>
      </c>
      <c r="Q37" s="73" t="s">
        <v>17</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BE042-5C24-43D3-9758-D9BE5F849BE5}">
  <dimension ref="D2:H15"/>
  <sheetViews>
    <sheetView workbookViewId="0">
      <selection activeCell="G23" sqref="G23"/>
    </sheetView>
  </sheetViews>
  <sheetFormatPr defaultRowHeight="14.4" x14ac:dyDescent="0.55000000000000004"/>
  <cols>
    <col min="5" max="5" width="13.68359375" customWidth="1"/>
    <col min="6" max="6" width="13.83984375" customWidth="1"/>
    <col min="7" max="7" width="21.9453125" customWidth="1"/>
  </cols>
  <sheetData>
    <row r="2" spans="4:8" ht="14.7" thickBot="1" x14ac:dyDescent="0.6"/>
    <row r="3" spans="4:8" ht="15.3" thickBot="1" x14ac:dyDescent="0.6">
      <c r="D3" s="27" t="s">
        <v>81</v>
      </c>
      <c r="E3" s="28" t="s">
        <v>82</v>
      </c>
      <c r="F3" s="28" t="s">
        <v>83</v>
      </c>
      <c r="G3" s="28" t="s">
        <v>84</v>
      </c>
      <c r="H3" s="28" t="s">
        <v>85</v>
      </c>
    </row>
    <row r="4" spans="4:8" ht="15.6" thickBot="1" x14ac:dyDescent="0.6">
      <c r="D4" s="44" t="s">
        <v>20</v>
      </c>
      <c r="E4" s="44" t="s">
        <v>21</v>
      </c>
      <c r="F4" s="26" t="s">
        <v>18</v>
      </c>
      <c r="G4" s="26"/>
      <c r="H4" s="24" t="s">
        <v>86</v>
      </c>
    </row>
    <row r="5" spans="4:8" ht="15.6" thickBot="1" x14ac:dyDescent="0.6">
      <c r="D5" s="45"/>
      <c r="E5" s="46"/>
      <c r="F5" s="26" t="s">
        <v>16</v>
      </c>
      <c r="G5" s="26"/>
      <c r="H5" s="25" t="s">
        <v>87</v>
      </c>
    </row>
    <row r="6" spans="4:8" ht="15.6" thickBot="1" x14ac:dyDescent="0.6">
      <c r="D6" s="45"/>
      <c r="E6" s="44" t="s">
        <v>14</v>
      </c>
      <c r="F6" s="26" t="s">
        <v>18</v>
      </c>
      <c r="G6" s="26"/>
      <c r="H6" s="25" t="s">
        <v>88</v>
      </c>
    </row>
    <row r="7" spans="4:8" ht="15.6" thickBot="1" x14ac:dyDescent="0.6">
      <c r="D7" s="46"/>
      <c r="E7" s="46"/>
      <c r="F7" s="26" t="s">
        <v>16</v>
      </c>
      <c r="G7" s="26"/>
      <c r="H7" s="25" t="s">
        <v>89</v>
      </c>
    </row>
    <row r="8" spans="4:8" ht="15.6" thickBot="1" x14ac:dyDescent="0.6">
      <c r="D8" s="44" t="s">
        <v>19</v>
      </c>
      <c r="E8" s="44" t="s">
        <v>21</v>
      </c>
      <c r="F8" s="26" t="s">
        <v>18</v>
      </c>
      <c r="G8" s="26"/>
      <c r="H8" s="25" t="s">
        <v>90</v>
      </c>
    </row>
    <row r="9" spans="4:8" ht="15.6" thickBot="1" x14ac:dyDescent="0.6">
      <c r="D9" s="45"/>
      <c r="E9" s="46"/>
      <c r="F9" s="26" t="s">
        <v>16</v>
      </c>
      <c r="G9" s="26"/>
      <c r="H9" s="25" t="s">
        <v>90</v>
      </c>
    </row>
    <row r="10" spans="4:8" ht="15.6" thickBot="1" x14ac:dyDescent="0.6">
      <c r="D10" s="45"/>
      <c r="E10" s="44" t="s">
        <v>14</v>
      </c>
      <c r="F10" s="26" t="s">
        <v>18</v>
      </c>
      <c r="G10" s="26"/>
      <c r="H10" s="25" t="s">
        <v>88</v>
      </c>
    </row>
    <row r="11" spans="4:8" ht="15.6" thickBot="1" x14ac:dyDescent="0.6">
      <c r="D11" s="46"/>
      <c r="E11" s="46"/>
      <c r="F11" s="26" t="s">
        <v>16</v>
      </c>
      <c r="G11" s="26"/>
      <c r="H11" s="25" t="s">
        <v>89</v>
      </c>
    </row>
    <row r="12" spans="4:8" ht="15.6" thickBot="1" x14ac:dyDescent="0.6">
      <c r="D12" s="44" t="s">
        <v>15</v>
      </c>
      <c r="E12" s="44" t="s">
        <v>21</v>
      </c>
      <c r="F12" s="26" t="s">
        <v>18</v>
      </c>
      <c r="G12" s="26"/>
      <c r="H12" s="25" t="s">
        <v>90</v>
      </c>
    </row>
    <row r="13" spans="4:8" ht="15.6" thickBot="1" x14ac:dyDescent="0.6">
      <c r="D13" s="45"/>
      <c r="E13" s="46"/>
      <c r="F13" s="26" t="s">
        <v>16</v>
      </c>
      <c r="G13" s="26"/>
      <c r="H13" s="25" t="s">
        <v>90</v>
      </c>
    </row>
    <row r="14" spans="4:8" ht="15.6" thickBot="1" x14ac:dyDescent="0.6">
      <c r="D14" s="45"/>
      <c r="E14" s="44" t="s">
        <v>14</v>
      </c>
      <c r="F14" s="26" t="s">
        <v>18</v>
      </c>
      <c r="G14" s="26"/>
      <c r="H14" s="25" t="s">
        <v>88</v>
      </c>
    </row>
    <row r="15" spans="4:8" ht="15.6" thickBot="1" x14ac:dyDescent="0.6">
      <c r="D15" s="46"/>
      <c r="E15" s="46"/>
      <c r="F15" s="26" t="s">
        <v>16</v>
      </c>
      <c r="G15" s="26"/>
      <c r="H15" s="25" t="s">
        <v>89</v>
      </c>
    </row>
  </sheetData>
  <mergeCells count="9">
    <mergeCell ref="D4:D7"/>
    <mergeCell ref="D8:D11"/>
    <mergeCell ref="D12:D15"/>
    <mergeCell ref="E4:E5"/>
    <mergeCell ref="E6:E7"/>
    <mergeCell ref="E8:E9"/>
    <mergeCell ref="E10:E11"/>
    <mergeCell ref="E12:E13"/>
    <mergeCell ref="E14:E15"/>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J1" zoomScale="39" zoomScaleNormal="39" workbookViewId="0">
      <selection activeCell="AX30" sqref="AX30"/>
    </sheetView>
  </sheetViews>
  <sheetFormatPr defaultRowHeight="14.4" x14ac:dyDescent="0.55000000000000004"/>
  <cols>
    <col min="5" max="5" width="13.47265625" bestFit="1" customWidth="1"/>
  </cols>
  <sheetData>
    <row r="1" spans="1:28" ht="15.6" customHeight="1" x14ac:dyDescent="0.6">
      <c r="A1" s="40" t="s">
        <v>30</v>
      </c>
      <c r="B1" s="40"/>
      <c r="C1" s="40"/>
      <c r="D1" s="40"/>
      <c r="E1" s="40"/>
      <c r="F1" s="40"/>
      <c r="G1" s="40"/>
      <c r="H1" s="41" t="s">
        <v>31</v>
      </c>
      <c r="I1" s="41"/>
      <c r="J1" s="41"/>
      <c r="K1" s="41"/>
      <c r="L1" s="41"/>
      <c r="M1" s="41"/>
      <c r="N1" s="41"/>
      <c r="O1" s="42" t="s">
        <v>32</v>
      </c>
      <c r="P1" s="42"/>
      <c r="Q1" s="42"/>
      <c r="R1" s="42"/>
      <c r="S1" s="42"/>
      <c r="T1" s="42"/>
      <c r="U1" s="42"/>
      <c r="V1" s="43" t="s">
        <v>33</v>
      </c>
      <c r="W1" s="43"/>
      <c r="X1" s="43"/>
      <c r="Y1" s="43"/>
      <c r="Z1" s="43"/>
      <c r="AA1" s="43"/>
      <c r="AB1" s="43"/>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21.756208747951799</v>
      </c>
      <c r="D4">
        <f>$AK20/1000000</f>
        <v>25.022750419277102</v>
      </c>
      <c r="E4">
        <f>$AK21/1000000</f>
        <v>28.121567688353402</v>
      </c>
      <c r="F4">
        <f>$AK22/1000000</f>
        <v>31.220384957429701</v>
      </c>
      <c r="G4">
        <f>$AK23/1000000</f>
        <v>34.319202226506</v>
      </c>
      <c r="H4" t="s">
        <v>0</v>
      </c>
      <c r="I4">
        <v>0</v>
      </c>
      <c r="J4">
        <f>$AK24/1000000</f>
        <v>21.756208747951799</v>
      </c>
      <c r="K4">
        <f>$AK25/1000000</f>
        <v>25.022750419277102</v>
      </c>
      <c r="L4">
        <f>$AK26/1000000</f>
        <v>28.121567688353402</v>
      </c>
      <c r="M4">
        <f>$AK27/1000000</f>
        <v>31.220384957429701</v>
      </c>
      <c r="N4">
        <f>$AK28/1000000</f>
        <v>34.319202226506</v>
      </c>
      <c r="O4" t="s">
        <v>0</v>
      </c>
      <c r="P4">
        <v>0</v>
      </c>
      <c r="Q4">
        <f>$AK29/1000000</f>
        <v>21.756208747951799</v>
      </c>
      <c r="R4">
        <f>$AK30/1000000</f>
        <v>25.022750419277102</v>
      </c>
      <c r="S4">
        <f>$AK31/1000000</f>
        <v>28.121567688353402</v>
      </c>
      <c r="T4">
        <f>$AK32/1000000</f>
        <v>31.220384957429701</v>
      </c>
      <c r="U4">
        <f>$AK33/1000000</f>
        <v>34.319202226506</v>
      </c>
      <c r="V4" t="s">
        <v>0</v>
      </c>
      <c r="W4">
        <v>0</v>
      </c>
      <c r="X4">
        <f>$AK34/1000000</f>
        <v>21.756208747951799</v>
      </c>
      <c r="Y4">
        <f>$AK35/1000000</f>
        <v>25.022750419277102</v>
      </c>
      <c r="Z4">
        <f>$AK36/1000000</f>
        <v>28.121567688353402</v>
      </c>
      <c r="AA4">
        <f>$AK37/1000000</f>
        <v>31.220384957429701</v>
      </c>
      <c r="AB4">
        <f>$AK38/1000000</f>
        <v>34.319202226506</v>
      </c>
    </row>
    <row r="5" spans="1:28" x14ac:dyDescent="0.55000000000000004">
      <c r="A5" t="s">
        <v>1</v>
      </c>
      <c r="B5">
        <v>1</v>
      </c>
      <c r="C5">
        <f>$AL19/1000000</f>
        <v>21.756208747951799</v>
      </c>
      <c r="D5">
        <f>$AL20/1000000</f>
        <v>25.0002985706024</v>
      </c>
      <c r="E5">
        <f>$AL21/1000000</f>
        <v>28.062686957483297</v>
      </c>
      <c r="F5">
        <f>$AL22/1000000</f>
        <v>31.125075344364099</v>
      </c>
      <c r="G5">
        <f>$AL23/1000000</f>
        <v>34.187463731245003</v>
      </c>
      <c r="H5" t="s">
        <v>1</v>
      </c>
      <c r="I5">
        <v>1</v>
      </c>
      <c r="J5">
        <f>$AL24/1000000</f>
        <v>21.743146807951799</v>
      </c>
      <c r="K5">
        <f>$AL25/1000000</f>
        <v>24.9919534422691</v>
      </c>
      <c r="L5">
        <f>$AL26/1000000</f>
        <v>28.054341829149898</v>
      </c>
      <c r="M5">
        <f>$AL27/1000000</f>
        <v>31.116730216030799</v>
      </c>
      <c r="N5">
        <f>$AL28/1000000</f>
        <v>34.1791186029117</v>
      </c>
      <c r="O5" t="s">
        <v>1</v>
      </c>
      <c r="P5">
        <v>1</v>
      </c>
      <c r="Q5">
        <f>$AL29/1000000</f>
        <v>21.736615837951803</v>
      </c>
      <c r="R5">
        <f>$AL30/1000000</f>
        <v>24.987780878102399</v>
      </c>
      <c r="S5">
        <f>$AL31/1000000</f>
        <v>28.0501692649833</v>
      </c>
      <c r="T5">
        <f>$AL32/1000000</f>
        <v>31.112557651864101</v>
      </c>
      <c r="U5">
        <f>$AL33/1000000</f>
        <v>34.174946038744999</v>
      </c>
      <c r="V5" t="s">
        <v>1</v>
      </c>
      <c r="W5">
        <v>1</v>
      </c>
      <c r="X5">
        <f>$AL34/1000000</f>
        <v>21.730084867951799</v>
      </c>
      <c r="Y5">
        <f>$AL35/1000000</f>
        <v>24.983608313935701</v>
      </c>
      <c r="Z5">
        <f>$AL36/1000000</f>
        <v>28.045996700816602</v>
      </c>
      <c r="AA5">
        <f>$AL37/1000000</f>
        <v>31.108385087697499</v>
      </c>
      <c r="AB5">
        <f>$AL38/1000000</f>
        <v>34.170773474578297</v>
      </c>
    </row>
    <row r="6" spans="1:28" x14ac:dyDescent="0.55000000000000004">
      <c r="A6" t="s">
        <v>2</v>
      </c>
      <c r="B6">
        <v>2</v>
      </c>
      <c r="C6">
        <f>$AM19/1000000</f>
        <v>21.756208747951799</v>
      </c>
      <c r="D6">
        <f>$AM20/1000000</f>
        <v>24.979642869821703</v>
      </c>
      <c r="E6">
        <f>$AM21/1000000</f>
        <v>28.0085166850827</v>
      </c>
      <c r="F6">
        <f>$AM22/1000000</f>
        <v>31.0373905003438</v>
      </c>
      <c r="G6">
        <f>$AM23/1000000</f>
        <v>34.066264315604798</v>
      </c>
      <c r="H6" t="s">
        <v>2</v>
      </c>
      <c r="I6">
        <v>2</v>
      </c>
      <c r="J6">
        <f>$AM24/1000000</f>
        <v>21.730084867951799</v>
      </c>
      <c r="K6">
        <f>$AM25/1000000</f>
        <v>24.9636202234217</v>
      </c>
      <c r="L6">
        <f>$AM26/1000000</f>
        <v>27.9924940386827</v>
      </c>
      <c r="M6">
        <f>$AM27/1000000</f>
        <v>31.021367853943797</v>
      </c>
      <c r="N6">
        <f>$AM28/1000000</f>
        <v>34.050241669204802</v>
      </c>
      <c r="O6" t="s">
        <v>2</v>
      </c>
      <c r="P6">
        <v>2</v>
      </c>
      <c r="Q6">
        <f>$AM29/1000000</f>
        <v>21.717022927951803</v>
      </c>
      <c r="R6">
        <f>$AM30/1000000</f>
        <v>24.955608900221701</v>
      </c>
      <c r="S6">
        <f>$AM31/1000000</f>
        <v>27.984482715482702</v>
      </c>
      <c r="T6">
        <f>$AM32/1000000</f>
        <v>31.013356530743799</v>
      </c>
      <c r="U6">
        <f>$AM33/1000000</f>
        <v>34.0422303460048</v>
      </c>
      <c r="V6" t="s">
        <v>2</v>
      </c>
      <c r="W6">
        <v>2</v>
      </c>
      <c r="X6">
        <f>$AM34/1000000</f>
        <v>21.703960987951799</v>
      </c>
      <c r="Y6">
        <f>$AM35/1000000</f>
        <v>24.9475975770217</v>
      </c>
      <c r="Z6">
        <f>$AM36/1000000</f>
        <v>27.976471392282697</v>
      </c>
      <c r="AA6">
        <f>$AM37/1000000</f>
        <v>31.005345207543801</v>
      </c>
      <c r="AB6">
        <f>$AM38/1000000</f>
        <v>34.034219022804798</v>
      </c>
    </row>
    <row r="7" spans="1:28" x14ac:dyDescent="0.55000000000000004">
      <c r="A7" t="s">
        <v>3</v>
      </c>
      <c r="B7">
        <v>4</v>
      </c>
      <c r="C7">
        <f>$AN19/1000000</f>
        <v>21.756208747951799</v>
      </c>
      <c r="D7">
        <f>$AN20/1000000</f>
        <v>24.942921623989299</v>
      </c>
      <c r="E7">
        <f>$AN21/1000000</f>
        <v>27.912213978592899</v>
      </c>
      <c r="F7">
        <f>$AN22/1000000</f>
        <v>30.881506333196498</v>
      </c>
      <c r="G7">
        <f>$AN23/1000000</f>
        <v>33.850798687800101</v>
      </c>
      <c r="H7" t="s">
        <v>3</v>
      </c>
      <c r="I7">
        <v>4</v>
      </c>
      <c r="J7">
        <f>$AN24/1000000</f>
        <v>21.703960987951799</v>
      </c>
      <c r="K7">
        <f>$AN25/1000000</f>
        <v>24.913250056581898</v>
      </c>
      <c r="L7">
        <f>$AN26/1000000</f>
        <v>27.882542411185501</v>
      </c>
      <c r="M7">
        <f>$AN27/1000000</f>
        <v>30.8518347657891</v>
      </c>
      <c r="N7">
        <f>$AN28/1000000</f>
        <v>33.821127120392703</v>
      </c>
      <c r="O7" t="s">
        <v>3</v>
      </c>
      <c r="P7">
        <v>4</v>
      </c>
      <c r="Q7">
        <f>$AN29/1000000</f>
        <v>21.677837107951802</v>
      </c>
      <c r="R7">
        <f>$AN30/1000000</f>
        <v>24.898414272878199</v>
      </c>
      <c r="S7">
        <f>$AN31/1000000</f>
        <v>27.867706627481798</v>
      </c>
      <c r="T7">
        <f>$AN32/1000000</f>
        <v>30.836998982085401</v>
      </c>
      <c r="U7">
        <f>$AN33/1000000</f>
        <v>33.806291336689</v>
      </c>
      <c r="V7" t="s">
        <v>3</v>
      </c>
      <c r="W7">
        <v>4</v>
      </c>
      <c r="X7">
        <f>$AN34/1000000</f>
        <v>21.651713227951799</v>
      </c>
      <c r="Y7">
        <f>$AN35/1000000</f>
        <v>24.8835784891745</v>
      </c>
      <c r="Z7">
        <f>$AN36/1000000</f>
        <v>27.852870843778099</v>
      </c>
      <c r="AA7">
        <f>$AN37/1000000</f>
        <v>30.822163198381698</v>
      </c>
      <c r="AB7">
        <f>$AN38/1000000</f>
        <v>33.791455552985305</v>
      </c>
    </row>
    <row r="8" spans="1:28" x14ac:dyDescent="0.55000000000000004">
      <c r="A8" t="s">
        <v>4</v>
      </c>
      <c r="B8">
        <v>6</v>
      </c>
      <c r="C8">
        <f>$AO19/1000000</f>
        <v>21.756208747951799</v>
      </c>
      <c r="D8">
        <f>$AO20/1000000</f>
        <v>24.929846217864601</v>
      </c>
      <c r="E8">
        <f>$AO21/1000000</f>
        <v>27.8779232847528</v>
      </c>
      <c r="F8">
        <f>$AO22/1000000</f>
        <v>30.826000351641099</v>
      </c>
      <c r="G8">
        <f>$AO23/1000000</f>
        <v>33.774077418529302</v>
      </c>
      <c r="H8" t="s">
        <v>4</v>
      </c>
      <c r="I8">
        <v>6</v>
      </c>
      <c r="J8">
        <f>$AO24/1000000</f>
        <v>21.686545067951798</v>
      </c>
      <c r="K8">
        <f>$AO25/1000000</f>
        <v>24.895314652347299</v>
      </c>
      <c r="L8">
        <f>$AO26/1000000</f>
        <v>27.843391719235598</v>
      </c>
      <c r="M8">
        <f>$AO27/1000000</f>
        <v>30.791468786123801</v>
      </c>
      <c r="N8">
        <f>$AO28/1000000</f>
        <v>33.739545853012103</v>
      </c>
      <c r="O8" t="s">
        <v>4</v>
      </c>
      <c r="P8">
        <v>6</v>
      </c>
      <c r="Q8">
        <f>$AO29/1000000</f>
        <v>21.651713227951799</v>
      </c>
      <c r="R8">
        <f>$AO30/1000000</f>
        <v>24.878048869588699</v>
      </c>
      <c r="S8">
        <f>$AO31/1000000</f>
        <v>27.826125936476902</v>
      </c>
      <c r="T8">
        <f>$AO32/1000000</f>
        <v>30.774203003365201</v>
      </c>
      <c r="U8">
        <f>$AO33/1000000</f>
        <v>33.722280070253404</v>
      </c>
      <c r="V8" t="s">
        <v>4</v>
      </c>
      <c r="W8">
        <v>6</v>
      </c>
      <c r="X8">
        <f>$AO34/1000000</f>
        <v>21.6168813879518</v>
      </c>
      <c r="Y8">
        <f>$AO35/1000000</f>
        <v>24.860783086830097</v>
      </c>
      <c r="Z8">
        <f>$AO36/1000000</f>
        <v>27.8088601537183</v>
      </c>
      <c r="AA8">
        <f>$AO37/1000000</f>
        <v>30.756937220606599</v>
      </c>
      <c r="AB8">
        <f>$AO38/1000000</f>
        <v>33.705014287494798</v>
      </c>
    </row>
    <row r="9" spans="1:28" x14ac:dyDescent="0.55000000000000004">
      <c r="A9" t="s">
        <v>5</v>
      </c>
      <c r="B9">
        <v>8</v>
      </c>
      <c r="C9">
        <f>$AP19/1000000</f>
        <v>21.756208747951799</v>
      </c>
      <c r="D9">
        <f>$AP20/1000000</f>
        <v>24.918457960917202</v>
      </c>
      <c r="E9">
        <f>$AP21/1000000</f>
        <v>27.848057196569499</v>
      </c>
      <c r="F9">
        <f>$AP22/1000000</f>
        <v>30.7776564322218</v>
      </c>
      <c r="G9">
        <f>$AP23/1000000</f>
        <v>33.707255667874101</v>
      </c>
      <c r="H9" t="s">
        <v>5</v>
      </c>
      <c r="I9">
        <v>8</v>
      </c>
      <c r="J9">
        <f>$AP24/1000000</f>
        <v>21.6691291479518</v>
      </c>
      <c r="K9">
        <f>$AP25/1000000</f>
        <v>24.879693493820398</v>
      </c>
      <c r="L9">
        <f>$AP26/1000000</f>
        <v>27.809292729472702</v>
      </c>
      <c r="M9">
        <f>$AP27/1000000</f>
        <v>30.738891965124999</v>
      </c>
      <c r="N9">
        <f>$AP28/1000000</f>
        <v>33.668491200777297</v>
      </c>
      <c r="O9" t="s">
        <v>5</v>
      </c>
      <c r="P9">
        <v>8</v>
      </c>
      <c r="Q9">
        <f>$AP29/1000000</f>
        <v>21.625589347951799</v>
      </c>
      <c r="R9">
        <f>$AP30/1000000</f>
        <v>24.860311260272102</v>
      </c>
      <c r="S9">
        <f>$AP31/1000000</f>
        <v>27.7899104959243</v>
      </c>
      <c r="T9">
        <f>$AP32/1000000</f>
        <v>30.719509731576601</v>
      </c>
      <c r="U9">
        <f>$AP33/1000000</f>
        <v>33.649108967228898</v>
      </c>
      <c r="V9" t="s">
        <v>5</v>
      </c>
      <c r="W9">
        <v>8</v>
      </c>
      <c r="X9">
        <f>$AP34/1000000</f>
        <v>21.582049547951797</v>
      </c>
      <c r="Y9">
        <f>$AP35/1000000</f>
        <v>24.8409290267237</v>
      </c>
      <c r="Z9">
        <f>$AP36/1000000</f>
        <v>27.770528262376001</v>
      </c>
      <c r="AA9">
        <f>$AP37/1000000</f>
        <v>30.700127498028198</v>
      </c>
      <c r="AB9">
        <f>$AP38/1000000</f>
        <v>33.629726733680499</v>
      </c>
    </row>
    <row r="10" spans="1:28" x14ac:dyDescent="0.55000000000000004">
      <c r="A10" t="s">
        <v>6</v>
      </c>
      <c r="B10">
        <v>9</v>
      </c>
      <c r="C10">
        <f>$AQ19/1000000</f>
        <v>21.756208747951799</v>
      </c>
      <c r="D10">
        <f>$AQ20/1000000</f>
        <v>24.854037783712901</v>
      </c>
      <c r="E10">
        <f>$AQ21/1000000</f>
        <v>27.783637019365198</v>
      </c>
      <c r="F10">
        <f>$AQ22/1000000</f>
        <v>30.713236255017499</v>
      </c>
      <c r="G10">
        <f>$AQ23/1000000</f>
        <v>33.642835490669803</v>
      </c>
      <c r="H10" t="s">
        <v>6</v>
      </c>
      <c r="I10">
        <v>9</v>
      </c>
      <c r="J10">
        <f>$AQ24/1000000</f>
        <v>21.664775167951799</v>
      </c>
      <c r="K10">
        <f>$AQ25/1000000</f>
        <v>24.816958728229</v>
      </c>
      <c r="L10">
        <f>$AQ26/1000000</f>
        <v>27.746557963881298</v>
      </c>
      <c r="M10">
        <f>$AQ27/1000000</f>
        <v>30.676157199533602</v>
      </c>
      <c r="N10">
        <f>$AQ28/1000000</f>
        <v>33.605756435185903</v>
      </c>
      <c r="O10" t="s">
        <v>6</v>
      </c>
      <c r="P10">
        <v>9</v>
      </c>
      <c r="Q10">
        <f>$AQ29/1000000</f>
        <v>21.619058377951802</v>
      </c>
      <c r="R10">
        <f>$AQ30/1000000</f>
        <v>24.7984192004871</v>
      </c>
      <c r="S10">
        <f>$AQ31/1000000</f>
        <v>27.728018436139401</v>
      </c>
      <c r="T10">
        <f>$AQ32/1000000</f>
        <v>30.657617671791698</v>
      </c>
      <c r="U10">
        <f>$AQ33/1000000</f>
        <v>33.587216907444002</v>
      </c>
      <c r="V10" t="s">
        <v>6</v>
      </c>
      <c r="W10">
        <v>9</v>
      </c>
      <c r="X10">
        <f>$AQ34/1000000</f>
        <v>21.573341587951802</v>
      </c>
      <c r="Y10">
        <f>$AQ35/1000000</f>
        <v>24.779879672745203</v>
      </c>
      <c r="Z10">
        <f>$AQ36/1000000</f>
        <v>27.7094789083975</v>
      </c>
      <c r="AA10">
        <f>$AQ37/1000000</f>
        <v>30.639078144049801</v>
      </c>
      <c r="AB10">
        <f>$AQ38/1000000</f>
        <v>33.568677379702002</v>
      </c>
    </row>
    <row r="11" spans="1:28" x14ac:dyDescent="0.55000000000000004">
      <c r="A11" t="s">
        <v>7</v>
      </c>
      <c r="B11">
        <v>10</v>
      </c>
      <c r="C11">
        <f>$AR19/1000000</f>
        <v>21.756208747951799</v>
      </c>
      <c r="D11">
        <f>$AR20/1000000</f>
        <v>24.789617606508603</v>
      </c>
      <c r="E11">
        <f>$AR21/1000000</f>
        <v>27.7192168421609</v>
      </c>
      <c r="F11">
        <f>$AR22/1000000</f>
        <v>30.648816077813201</v>
      </c>
      <c r="G11">
        <f>$AR23/1000000</f>
        <v>33.578415313465499</v>
      </c>
      <c r="H11" t="s">
        <v>7</v>
      </c>
      <c r="I11">
        <v>10</v>
      </c>
      <c r="J11">
        <f>$AR24/1000000</f>
        <v>21.660421187951801</v>
      </c>
      <c r="K11">
        <f>$AR25/1000000</f>
        <v>24.754223962637699</v>
      </c>
      <c r="L11">
        <f>$AR26/1000000</f>
        <v>27.6838231982899</v>
      </c>
      <c r="M11">
        <f>$AR27/1000000</f>
        <v>30.613422433942198</v>
      </c>
      <c r="N11">
        <f>$AR28/1000000</f>
        <v>33.543021669594502</v>
      </c>
      <c r="O11" t="s">
        <v>7</v>
      </c>
      <c r="P11">
        <v>10</v>
      </c>
      <c r="Q11">
        <f>$AR29/1000000</f>
        <v>21.612527407951799</v>
      </c>
      <c r="R11">
        <f>$AR30/1000000</f>
        <v>24.736527140702201</v>
      </c>
      <c r="S11">
        <f>$AR31/1000000</f>
        <v>27.666126376354502</v>
      </c>
      <c r="T11">
        <f>$AR32/1000000</f>
        <v>30.595725612006703</v>
      </c>
      <c r="U11">
        <f>$AR33/1000000</f>
        <v>33.525324847659</v>
      </c>
      <c r="V11" t="s">
        <v>7</v>
      </c>
      <c r="W11">
        <v>10</v>
      </c>
      <c r="X11">
        <f>$AR34/1000000</f>
        <v>21.5646336279518</v>
      </c>
      <c r="Y11">
        <f>$AR35/1000000</f>
        <v>24.718830318766699</v>
      </c>
      <c r="Z11">
        <f>$AR36/1000000</f>
        <v>27.648429554419</v>
      </c>
      <c r="AA11">
        <f>$AR37/1000000</f>
        <v>30.578028790071301</v>
      </c>
      <c r="AB11">
        <f>$AR38/1000000</f>
        <v>33.507628025723498</v>
      </c>
    </row>
    <row r="12" spans="1:28" x14ac:dyDescent="0.55000000000000004">
      <c r="A12" t="s">
        <v>8</v>
      </c>
      <c r="B12">
        <v>15</v>
      </c>
      <c r="C12">
        <f>$AS19/1000000</f>
        <v>21.5379174848348</v>
      </c>
      <c r="D12">
        <f>$AS20/1000000</f>
        <v>24.467516720487101</v>
      </c>
      <c r="E12">
        <f>$AS21/1000000</f>
        <v>27.397115956139402</v>
      </c>
      <c r="F12">
        <f>$AS22/1000000</f>
        <v>30.326715191791699</v>
      </c>
      <c r="G12">
        <f>$AS23/1000000</f>
        <v>33.256314427443996</v>
      </c>
      <c r="H12" t="s">
        <v>8</v>
      </c>
      <c r="I12">
        <v>15</v>
      </c>
      <c r="J12">
        <f>$AS24/1000000</f>
        <v>21.510950899028401</v>
      </c>
      <c r="K12">
        <f>$AS25/1000000</f>
        <v>24.440550134680699</v>
      </c>
      <c r="L12">
        <f>$AS26/1000000</f>
        <v>27.3701493703329</v>
      </c>
      <c r="M12">
        <f>$AS27/1000000</f>
        <v>30.299748605985197</v>
      </c>
      <c r="N12">
        <f>$AS28/1000000</f>
        <v>33.229347841637498</v>
      </c>
      <c r="O12" t="s">
        <v>8</v>
      </c>
      <c r="P12">
        <v>15</v>
      </c>
      <c r="Q12">
        <f>$AS29/1000000</f>
        <v>21.497467606125102</v>
      </c>
      <c r="R12">
        <f>$AS30/1000000</f>
        <v>24.4270668417774</v>
      </c>
      <c r="S12">
        <f>$AS31/1000000</f>
        <v>27.356666077429701</v>
      </c>
      <c r="T12">
        <f>$AS32/1000000</f>
        <v>30.286265313081998</v>
      </c>
      <c r="U12">
        <f>$AS33/1000000</f>
        <v>33.215864548734302</v>
      </c>
      <c r="V12" t="s">
        <v>8</v>
      </c>
      <c r="W12">
        <v>15</v>
      </c>
      <c r="X12">
        <f>$AS34/1000000</f>
        <v>21.483984313221903</v>
      </c>
      <c r="Y12">
        <f>$AS35/1000000</f>
        <v>24.4135835488742</v>
      </c>
      <c r="Z12">
        <f>$AS36/1000000</f>
        <v>27.343182784526501</v>
      </c>
      <c r="AA12">
        <f>$AS37/1000000</f>
        <v>30.272782020178798</v>
      </c>
      <c r="AB12">
        <f>$AS38/1000000</f>
        <v>33.202381255831099</v>
      </c>
    </row>
    <row r="13" spans="1:28" x14ac:dyDescent="0.55000000000000004">
      <c r="A13" t="s">
        <v>9</v>
      </c>
      <c r="B13">
        <v>20</v>
      </c>
      <c r="C13">
        <f>$AT19/1000000</f>
        <v>21.215816598813298</v>
      </c>
      <c r="D13">
        <f>$AT20/1000000</f>
        <v>24.145415834465602</v>
      </c>
      <c r="E13">
        <f>$AT21/1000000</f>
        <v>27.0750150701179</v>
      </c>
      <c r="F13">
        <f>$AT22/1000000</f>
        <v>30.0046143057702</v>
      </c>
      <c r="G13">
        <f>$AT23/1000000</f>
        <v>32.934213541422501</v>
      </c>
      <c r="H13" t="s">
        <v>9</v>
      </c>
      <c r="I13">
        <v>20</v>
      </c>
      <c r="J13">
        <f>$AT24/1000000</f>
        <v>21.197277071071401</v>
      </c>
      <c r="K13">
        <f>$AT25/1000000</f>
        <v>24.126876306723698</v>
      </c>
      <c r="L13">
        <f>$AT26/1000000</f>
        <v>27.056475542375999</v>
      </c>
      <c r="M13">
        <f>$AT27/1000000</f>
        <v>29.9860747780282</v>
      </c>
      <c r="N13">
        <f>$AT28/1000000</f>
        <v>32.915674013680501</v>
      </c>
      <c r="O13" t="s">
        <v>9</v>
      </c>
      <c r="P13">
        <v>20</v>
      </c>
      <c r="Q13">
        <f>$AT29/1000000</f>
        <v>21.188007307200397</v>
      </c>
      <c r="R13">
        <f>$AT30/1000000</f>
        <v>24.117606542852698</v>
      </c>
      <c r="S13">
        <f>$AT31/1000000</f>
        <v>27.047205778505003</v>
      </c>
      <c r="T13">
        <f>$AT32/1000000</f>
        <v>29.9768050141573</v>
      </c>
      <c r="U13">
        <f>$AT33/1000000</f>
        <v>32.906404249809597</v>
      </c>
      <c r="V13" t="s">
        <v>9</v>
      </c>
      <c r="W13">
        <v>20</v>
      </c>
      <c r="X13">
        <f>$AT34/1000000</f>
        <v>21.178737543329397</v>
      </c>
      <c r="Y13">
        <f>$AT35/1000000</f>
        <v>24.108336778981702</v>
      </c>
      <c r="Z13">
        <f>$AT36/1000000</f>
        <v>27.037936014633999</v>
      </c>
      <c r="AA13">
        <f>$AT37/1000000</f>
        <v>29.9675352502863</v>
      </c>
      <c r="AB13">
        <f>$AT38/1000000</f>
        <v>32.897134485938601</v>
      </c>
    </row>
    <row r="14" spans="1:28" x14ac:dyDescent="0.55000000000000004">
      <c r="A14" t="s">
        <v>10</v>
      </c>
      <c r="B14">
        <v>25</v>
      </c>
      <c r="C14">
        <f>$AU19/1000000</f>
        <v>20.893715712791799</v>
      </c>
      <c r="D14">
        <f>$AU20/1000000</f>
        <v>23.823314948444096</v>
      </c>
      <c r="E14">
        <f>$AU21/1000000</f>
        <v>26.752914184096401</v>
      </c>
      <c r="F14">
        <f>$AU22/1000000</f>
        <v>29.682513419748702</v>
      </c>
      <c r="G14">
        <f>$AU23/1000000</f>
        <v>32.612112655400999</v>
      </c>
      <c r="H14" t="s">
        <v>10</v>
      </c>
      <c r="I14">
        <v>25</v>
      </c>
      <c r="J14">
        <f>$AU24/1000000</f>
        <v>20.883603243114401</v>
      </c>
      <c r="K14">
        <f>$AU25/1000000</f>
        <v>23.813202478766698</v>
      </c>
      <c r="L14">
        <f>$AU26/1000000</f>
        <v>26.742801714418999</v>
      </c>
      <c r="M14">
        <f>$AU27/1000000</f>
        <v>29.672400950071303</v>
      </c>
      <c r="N14">
        <f>$AU28/1000000</f>
        <v>32.602000185723497</v>
      </c>
      <c r="O14" t="s">
        <v>10</v>
      </c>
      <c r="P14">
        <v>25</v>
      </c>
      <c r="Q14">
        <f>$AU29/1000000</f>
        <v>20.878547008275699</v>
      </c>
      <c r="R14">
        <f>$AU30/1000000</f>
        <v>23.808146243928</v>
      </c>
      <c r="S14">
        <f>$AU31/1000000</f>
        <v>26.737745479580301</v>
      </c>
      <c r="T14">
        <f>$AU32/1000000</f>
        <v>29.667344715232499</v>
      </c>
      <c r="U14">
        <f>$AU33/1000000</f>
        <v>32.5969439508848</v>
      </c>
      <c r="V14" t="s">
        <v>10</v>
      </c>
      <c r="W14">
        <v>25</v>
      </c>
      <c r="X14">
        <f>$AU34/1000000</f>
        <v>20.873490773437002</v>
      </c>
      <c r="Y14">
        <f>$AU35/1000000</f>
        <v>23.803090009089299</v>
      </c>
      <c r="Z14">
        <f>$AU36/1000000</f>
        <v>26.732689244741501</v>
      </c>
      <c r="AA14">
        <f>$AU37/1000000</f>
        <v>29.662288480393801</v>
      </c>
      <c r="AB14">
        <f>$AU38/1000000</f>
        <v>32.591887716046095</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7" spans="35:48" ht="18.3" x14ac:dyDescent="0.7">
      <c r="AI17" s="37" t="s">
        <v>79</v>
      </c>
      <c r="AJ17" s="37"/>
      <c r="AK17" s="37"/>
      <c r="AL17" s="37"/>
      <c r="AM17" s="37"/>
      <c r="AN17" s="37"/>
      <c r="AO17" s="37"/>
      <c r="AP17" s="37"/>
      <c r="AQ17" s="37"/>
      <c r="AR17" s="37"/>
      <c r="AS17" s="37"/>
      <c r="AT17" s="37"/>
      <c r="AU17" s="37"/>
      <c r="AV17" s="37"/>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21756208.747951798</v>
      </c>
      <c r="AL19">
        <v>21756208.747951798</v>
      </c>
      <c r="AM19">
        <v>21756208.747951798</v>
      </c>
      <c r="AN19">
        <v>21756208.747951798</v>
      </c>
      <c r="AO19">
        <v>21756208.747951798</v>
      </c>
      <c r="AP19">
        <v>21756208.747951798</v>
      </c>
      <c r="AQ19">
        <v>21756208.747951798</v>
      </c>
      <c r="AR19">
        <v>21756208.747951798</v>
      </c>
      <c r="AS19">
        <v>21537917.484834801</v>
      </c>
      <c r="AT19">
        <v>21215816.598813299</v>
      </c>
      <c r="AU19">
        <v>20893715.7127918</v>
      </c>
      <c r="AV19">
        <v>20507194.649565998</v>
      </c>
    </row>
    <row r="20" spans="35:48" x14ac:dyDescent="0.55000000000000004">
      <c r="AI20" t="s">
        <v>12</v>
      </c>
      <c r="AJ20" t="s">
        <v>22</v>
      </c>
      <c r="AK20">
        <v>25022750.419277102</v>
      </c>
      <c r="AL20">
        <v>25000298.570602398</v>
      </c>
      <c r="AM20">
        <v>24979642.869821701</v>
      </c>
      <c r="AN20">
        <v>24942921.623989299</v>
      </c>
      <c r="AO20">
        <v>24929846.217864599</v>
      </c>
      <c r="AP20">
        <v>24918457.960917201</v>
      </c>
      <c r="AQ20">
        <v>24854037.783712901</v>
      </c>
      <c r="AR20">
        <v>24789617.606508601</v>
      </c>
      <c r="AS20">
        <v>24467516.720487099</v>
      </c>
      <c r="AT20">
        <v>24145415.834465601</v>
      </c>
      <c r="AU20">
        <v>23823314.948444098</v>
      </c>
      <c r="AV20">
        <v>23436793.8852183</v>
      </c>
    </row>
    <row r="21" spans="35:48" x14ac:dyDescent="0.55000000000000004">
      <c r="AI21" t="s">
        <v>12</v>
      </c>
      <c r="AJ21" t="s">
        <v>23</v>
      </c>
      <c r="AK21">
        <v>28121567.688353401</v>
      </c>
      <c r="AL21">
        <v>28062686.957483299</v>
      </c>
      <c r="AM21">
        <v>28008516.6850827</v>
      </c>
      <c r="AN21">
        <v>27912213.978592899</v>
      </c>
      <c r="AO21">
        <v>27877923.284752801</v>
      </c>
      <c r="AP21">
        <v>27848057.196569499</v>
      </c>
      <c r="AQ21">
        <v>27783637.019365199</v>
      </c>
      <c r="AR21">
        <v>27719216.842160899</v>
      </c>
      <c r="AS21">
        <v>27397115.956139401</v>
      </c>
      <c r="AT21">
        <v>27075015.070117898</v>
      </c>
      <c r="AU21">
        <v>26752914.1840964</v>
      </c>
      <c r="AV21">
        <v>26366393.120870601</v>
      </c>
    </row>
    <row r="22" spans="35:48" x14ac:dyDescent="0.55000000000000004">
      <c r="AI22" t="s">
        <v>12</v>
      </c>
      <c r="AJ22" t="s">
        <v>24</v>
      </c>
      <c r="AK22">
        <v>31220384.9574297</v>
      </c>
      <c r="AL22">
        <v>31125075.344364099</v>
      </c>
      <c r="AM22">
        <v>31037390.5003438</v>
      </c>
      <c r="AN22">
        <v>30881506.333196498</v>
      </c>
      <c r="AO22">
        <v>30826000.3516411</v>
      </c>
      <c r="AP22">
        <v>30777656.4322218</v>
      </c>
      <c r="AQ22">
        <v>30713236.2550175</v>
      </c>
      <c r="AR22">
        <v>30648816.077813201</v>
      </c>
      <c r="AS22">
        <v>30326715.191791698</v>
      </c>
      <c r="AT22">
        <v>30004614.3057702</v>
      </c>
      <c r="AU22">
        <v>29682513.419748701</v>
      </c>
      <c r="AV22">
        <v>29295992.356522899</v>
      </c>
    </row>
    <row r="23" spans="35:48" x14ac:dyDescent="0.55000000000000004">
      <c r="AI23" t="s">
        <v>12</v>
      </c>
      <c r="AJ23" t="s">
        <v>25</v>
      </c>
      <c r="AK23">
        <v>34319202.226506002</v>
      </c>
      <c r="AL23">
        <v>34187463.731245004</v>
      </c>
      <c r="AM23">
        <v>34066264.315604798</v>
      </c>
      <c r="AN23">
        <v>33850798.687800102</v>
      </c>
      <c r="AO23">
        <v>33774077.418529302</v>
      </c>
      <c r="AP23">
        <v>33707255.667874098</v>
      </c>
      <c r="AQ23">
        <v>33642835.490669802</v>
      </c>
      <c r="AR23">
        <v>33578415.313465498</v>
      </c>
      <c r="AS23">
        <v>33256314.427444</v>
      </c>
      <c r="AT23">
        <v>32934213.541422501</v>
      </c>
      <c r="AU23">
        <v>32612112.655400999</v>
      </c>
      <c r="AV23">
        <v>32225591.592175201</v>
      </c>
    </row>
    <row r="24" spans="35:48" x14ac:dyDescent="0.55000000000000004">
      <c r="AI24" t="s">
        <v>26</v>
      </c>
      <c r="AJ24" t="s">
        <v>13</v>
      </c>
      <c r="AK24">
        <v>21756208.747951798</v>
      </c>
      <c r="AL24">
        <v>21743146.807951801</v>
      </c>
      <c r="AM24">
        <v>21730084.867951799</v>
      </c>
      <c r="AN24">
        <v>21703960.9879518</v>
      </c>
      <c r="AO24">
        <v>21686545.067951798</v>
      </c>
      <c r="AP24">
        <v>21669129.1479518</v>
      </c>
      <c r="AQ24">
        <v>21664775.1679518</v>
      </c>
      <c r="AR24">
        <v>21660421.187951799</v>
      </c>
      <c r="AS24">
        <v>21510950.899028402</v>
      </c>
      <c r="AT24">
        <v>21197277.071071401</v>
      </c>
      <c r="AU24">
        <v>20883603.243114401</v>
      </c>
      <c r="AV24">
        <v>20507194.649565998</v>
      </c>
    </row>
    <row r="25" spans="35:48" x14ac:dyDescent="0.55000000000000004">
      <c r="AI25" t="s">
        <v>26</v>
      </c>
      <c r="AJ25" t="s">
        <v>22</v>
      </c>
      <c r="AK25">
        <v>25022750.419277102</v>
      </c>
      <c r="AL25">
        <v>24991953.442269102</v>
      </c>
      <c r="AM25">
        <v>24963620.2234217</v>
      </c>
      <c r="AN25">
        <v>24913250.0565819</v>
      </c>
      <c r="AO25">
        <v>24895314.6523473</v>
      </c>
      <c r="AP25">
        <v>24879693.493820399</v>
      </c>
      <c r="AQ25">
        <v>24816958.728229001</v>
      </c>
      <c r="AR25">
        <v>24754223.9626377</v>
      </c>
      <c r="AS25">
        <v>24440550.1346807</v>
      </c>
      <c r="AT25">
        <v>24126876.306723699</v>
      </c>
      <c r="AU25">
        <v>23813202.478766698</v>
      </c>
      <c r="AV25">
        <v>23436793.8852183</v>
      </c>
    </row>
    <row r="26" spans="35:48" x14ac:dyDescent="0.55000000000000004">
      <c r="AI26" t="s">
        <v>26</v>
      </c>
      <c r="AJ26" t="s">
        <v>23</v>
      </c>
      <c r="AK26">
        <v>28121567.688353401</v>
      </c>
      <c r="AL26">
        <v>28054341.829149898</v>
      </c>
      <c r="AM26">
        <v>27992494.038682699</v>
      </c>
      <c r="AN26">
        <v>27882542.411185499</v>
      </c>
      <c r="AO26">
        <v>27843391.719235599</v>
      </c>
      <c r="AP26">
        <v>27809292.729472701</v>
      </c>
      <c r="AQ26">
        <v>27746557.963881299</v>
      </c>
      <c r="AR26">
        <v>27683823.198289901</v>
      </c>
      <c r="AS26">
        <v>27370149.3703329</v>
      </c>
      <c r="AT26">
        <v>27056475.542376</v>
      </c>
      <c r="AU26">
        <v>26742801.714419</v>
      </c>
      <c r="AV26">
        <v>26366393.120870601</v>
      </c>
    </row>
    <row r="27" spans="35:48" x14ac:dyDescent="0.55000000000000004">
      <c r="AI27" t="s">
        <v>26</v>
      </c>
      <c r="AJ27" t="s">
        <v>24</v>
      </c>
      <c r="AK27">
        <v>31220384.9574297</v>
      </c>
      <c r="AL27">
        <v>31116730.216030799</v>
      </c>
      <c r="AM27">
        <v>31021367.853943799</v>
      </c>
      <c r="AN27">
        <v>30851834.765789099</v>
      </c>
      <c r="AO27">
        <v>30791468.786123801</v>
      </c>
      <c r="AP27">
        <v>30738891.965124998</v>
      </c>
      <c r="AQ27">
        <v>30676157.1995336</v>
      </c>
      <c r="AR27">
        <v>30613422.433942199</v>
      </c>
      <c r="AS27">
        <v>30299748.605985198</v>
      </c>
      <c r="AT27">
        <v>29986074.778028201</v>
      </c>
      <c r="AU27">
        <v>29672400.950071301</v>
      </c>
      <c r="AV27">
        <v>29295992.356522899</v>
      </c>
    </row>
    <row r="28" spans="35:48" x14ac:dyDescent="0.55000000000000004">
      <c r="AI28" t="s">
        <v>26</v>
      </c>
      <c r="AJ28" t="s">
        <v>25</v>
      </c>
      <c r="AK28">
        <v>34319202.226506002</v>
      </c>
      <c r="AL28">
        <v>34179118.602911703</v>
      </c>
      <c r="AM28">
        <v>34050241.669204801</v>
      </c>
      <c r="AN28">
        <v>33821127.120392703</v>
      </c>
      <c r="AO28">
        <v>33739545.8530121</v>
      </c>
      <c r="AP28">
        <v>33668491.2007773</v>
      </c>
      <c r="AQ28">
        <v>33605756.435185902</v>
      </c>
      <c r="AR28">
        <v>33543021.6695945</v>
      </c>
      <c r="AS28">
        <v>33229347.8416375</v>
      </c>
      <c r="AT28">
        <v>32915674.013680499</v>
      </c>
      <c r="AU28">
        <v>32602000.185723498</v>
      </c>
      <c r="AV28">
        <v>32225591.592175201</v>
      </c>
    </row>
    <row r="29" spans="35:48" x14ac:dyDescent="0.55000000000000004">
      <c r="AI29" t="s">
        <v>27</v>
      </c>
      <c r="AJ29" t="s">
        <v>13</v>
      </c>
      <c r="AK29">
        <v>21756208.747951798</v>
      </c>
      <c r="AL29">
        <v>21736615.837951802</v>
      </c>
      <c r="AM29">
        <v>21717022.927951802</v>
      </c>
      <c r="AN29">
        <v>21677837.107951801</v>
      </c>
      <c r="AO29">
        <v>21651713.227951799</v>
      </c>
      <c r="AP29">
        <v>21625589.3479518</v>
      </c>
      <c r="AQ29">
        <v>21619058.377951801</v>
      </c>
      <c r="AR29">
        <v>21612527.407951798</v>
      </c>
      <c r="AS29">
        <v>21497467.606125101</v>
      </c>
      <c r="AT29">
        <v>21188007.307200398</v>
      </c>
      <c r="AU29">
        <v>20878547.008275699</v>
      </c>
      <c r="AV29">
        <v>20507194.649565998</v>
      </c>
    </row>
    <row r="30" spans="35:48" x14ac:dyDescent="0.55000000000000004">
      <c r="AI30" t="s">
        <v>27</v>
      </c>
      <c r="AJ30" t="s">
        <v>22</v>
      </c>
      <c r="AK30">
        <v>25022750.419277102</v>
      </c>
      <c r="AL30">
        <v>24987780.878102399</v>
      </c>
      <c r="AM30">
        <v>24955608.900221702</v>
      </c>
      <c r="AN30">
        <v>24898414.2728782</v>
      </c>
      <c r="AO30">
        <v>24878048.869588699</v>
      </c>
      <c r="AP30">
        <v>24860311.260272101</v>
      </c>
      <c r="AQ30">
        <v>24798419.2004871</v>
      </c>
      <c r="AR30">
        <v>24736527.140702199</v>
      </c>
      <c r="AS30">
        <v>24427066.841777399</v>
      </c>
      <c r="AT30">
        <v>24117606.5428527</v>
      </c>
      <c r="AU30">
        <v>23808146.243928</v>
      </c>
      <c r="AV30">
        <v>23436793.8852183</v>
      </c>
    </row>
    <row r="31" spans="35:48" x14ac:dyDescent="0.55000000000000004">
      <c r="AI31" t="s">
        <v>27</v>
      </c>
      <c r="AJ31" t="s">
        <v>23</v>
      </c>
      <c r="AK31">
        <v>28121567.688353401</v>
      </c>
      <c r="AL31">
        <v>28050169.2649833</v>
      </c>
      <c r="AM31">
        <v>27984482.715482701</v>
      </c>
      <c r="AN31">
        <v>27867706.6274818</v>
      </c>
      <c r="AO31">
        <v>27826125.936476901</v>
      </c>
      <c r="AP31">
        <v>27789910.495924301</v>
      </c>
      <c r="AQ31">
        <v>27728018.436139401</v>
      </c>
      <c r="AR31">
        <v>27666126.376354501</v>
      </c>
      <c r="AS31">
        <v>27356666.077429701</v>
      </c>
      <c r="AT31">
        <v>27047205.778505001</v>
      </c>
      <c r="AU31">
        <v>26737745.479580302</v>
      </c>
      <c r="AV31">
        <v>26366393.120870601</v>
      </c>
    </row>
    <row r="32" spans="35:48" x14ac:dyDescent="0.55000000000000004">
      <c r="AI32" t="s">
        <v>27</v>
      </c>
      <c r="AJ32" t="s">
        <v>24</v>
      </c>
      <c r="AK32">
        <v>31220384.9574297</v>
      </c>
      <c r="AL32">
        <v>31112557.6518641</v>
      </c>
      <c r="AM32">
        <v>31013356.5307438</v>
      </c>
      <c r="AN32">
        <v>30836998.982085399</v>
      </c>
      <c r="AO32">
        <v>30774203.0033652</v>
      </c>
      <c r="AP32">
        <v>30719509.731576599</v>
      </c>
      <c r="AQ32">
        <v>30657617.671791699</v>
      </c>
      <c r="AR32">
        <v>30595725.612006702</v>
      </c>
      <c r="AS32">
        <v>30286265.313081998</v>
      </c>
      <c r="AT32">
        <v>29976805.014157299</v>
      </c>
      <c r="AU32">
        <v>29667344.715232499</v>
      </c>
      <c r="AV32">
        <v>29295992.356522899</v>
      </c>
    </row>
    <row r="33" spans="22:48" x14ac:dyDescent="0.55000000000000004">
      <c r="AI33" t="s">
        <v>27</v>
      </c>
      <c r="AJ33" t="s">
        <v>25</v>
      </c>
      <c r="AK33">
        <v>34319202.226506002</v>
      </c>
      <c r="AL33">
        <v>34174946.038745001</v>
      </c>
      <c r="AM33">
        <v>34042230.346004799</v>
      </c>
      <c r="AN33">
        <v>33806291.336689003</v>
      </c>
      <c r="AO33">
        <v>33722280.070253402</v>
      </c>
      <c r="AP33">
        <v>33649108.967228897</v>
      </c>
      <c r="AQ33">
        <v>33587216.907444</v>
      </c>
      <c r="AR33">
        <v>33525324.847658999</v>
      </c>
      <c r="AS33">
        <v>33215864.5487343</v>
      </c>
      <c r="AT33">
        <v>32906404.2498096</v>
      </c>
      <c r="AU33">
        <v>32596943.9508848</v>
      </c>
      <c r="AV33">
        <v>32225591.592175201</v>
      </c>
    </row>
    <row r="34" spans="22:48" x14ac:dyDescent="0.55000000000000004">
      <c r="AI34" t="s">
        <v>28</v>
      </c>
      <c r="AJ34" t="s">
        <v>13</v>
      </c>
      <c r="AK34">
        <v>21756208.747951798</v>
      </c>
      <c r="AL34">
        <v>21730084.867951799</v>
      </c>
      <c r="AM34">
        <v>21703960.9879518</v>
      </c>
      <c r="AN34">
        <v>21651713.227951799</v>
      </c>
      <c r="AO34">
        <v>21616881.387951799</v>
      </c>
      <c r="AP34">
        <v>21582049.547951799</v>
      </c>
      <c r="AQ34">
        <v>21573341.587951802</v>
      </c>
      <c r="AR34">
        <v>21564633.627951801</v>
      </c>
      <c r="AS34">
        <v>21483984.313221902</v>
      </c>
      <c r="AT34">
        <v>21178737.543329399</v>
      </c>
      <c r="AU34">
        <v>20873490.773437001</v>
      </c>
      <c r="AV34">
        <v>20507194.649565998</v>
      </c>
    </row>
    <row r="35" spans="22:48" x14ac:dyDescent="0.55000000000000004">
      <c r="AI35" t="s">
        <v>28</v>
      </c>
      <c r="AJ35" t="s">
        <v>22</v>
      </c>
      <c r="AK35">
        <v>25022750.419277102</v>
      </c>
      <c r="AL35">
        <v>24983608.313935701</v>
      </c>
      <c r="AM35">
        <v>24947597.577021699</v>
      </c>
      <c r="AN35">
        <v>24883578.4891745</v>
      </c>
      <c r="AO35">
        <v>24860783.086830098</v>
      </c>
      <c r="AP35">
        <v>24840929.026723702</v>
      </c>
      <c r="AQ35">
        <v>24779879.672745202</v>
      </c>
      <c r="AR35">
        <v>24718830.318766698</v>
      </c>
      <c r="AS35">
        <v>24413583.548874199</v>
      </c>
      <c r="AT35">
        <v>24108336.778981701</v>
      </c>
      <c r="AU35">
        <v>23803090.009089299</v>
      </c>
      <c r="AV35">
        <v>23436793.8852183</v>
      </c>
    </row>
    <row r="36" spans="22:48" x14ac:dyDescent="0.55000000000000004">
      <c r="AI36" t="s">
        <v>28</v>
      </c>
      <c r="AJ36" t="s">
        <v>23</v>
      </c>
      <c r="AK36">
        <v>28121567.688353401</v>
      </c>
      <c r="AL36">
        <v>28045996.700816602</v>
      </c>
      <c r="AM36">
        <v>27976471.392282698</v>
      </c>
      <c r="AN36">
        <v>27852870.8437781</v>
      </c>
      <c r="AO36">
        <v>27808860.1537183</v>
      </c>
      <c r="AP36">
        <v>27770528.262375999</v>
      </c>
      <c r="AQ36">
        <v>27709478.908397499</v>
      </c>
      <c r="AR36">
        <v>27648429.554419</v>
      </c>
      <c r="AS36">
        <v>27343182.784526501</v>
      </c>
      <c r="AT36">
        <v>27037936.014633998</v>
      </c>
      <c r="AU36">
        <v>26732689.244741499</v>
      </c>
      <c r="AV36">
        <v>26366393.120870601</v>
      </c>
    </row>
    <row r="37" spans="22:48" x14ac:dyDescent="0.55000000000000004">
      <c r="AI37" t="s">
        <v>28</v>
      </c>
      <c r="AJ37" t="s">
        <v>24</v>
      </c>
      <c r="AK37">
        <v>31220384.9574297</v>
      </c>
      <c r="AL37">
        <v>31108385.087697499</v>
      </c>
      <c r="AM37">
        <v>31005345.207543802</v>
      </c>
      <c r="AN37">
        <v>30822163.1983817</v>
      </c>
      <c r="AO37">
        <v>30756937.220606599</v>
      </c>
      <c r="AP37">
        <v>30700127.4980282</v>
      </c>
      <c r="AQ37">
        <v>30639078.144049801</v>
      </c>
      <c r="AR37">
        <v>30578028.790071301</v>
      </c>
      <c r="AS37">
        <v>30272782.020178799</v>
      </c>
      <c r="AT37">
        <v>29967535.2502863</v>
      </c>
      <c r="AU37">
        <v>29662288.480393801</v>
      </c>
      <c r="AV37">
        <v>29295992.356522899</v>
      </c>
    </row>
    <row r="38" spans="22:48" x14ac:dyDescent="0.55000000000000004">
      <c r="V38" t="s">
        <v>41</v>
      </c>
      <c r="AI38" t="s">
        <v>28</v>
      </c>
      <c r="AJ38" t="s">
        <v>25</v>
      </c>
      <c r="AK38">
        <v>34319202.226506002</v>
      </c>
      <c r="AL38">
        <v>34170773.474578299</v>
      </c>
      <c r="AM38">
        <v>34034219.022804797</v>
      </c>
      <c r="AN38">
        <v>33791455.552985303</v>
      </c>
      <c r="AO38">
        <v>33705014.287494801</v>
      </c>
      <c r="AP38">
        <v>33629726.733680502</v>
      </c>
      <c r="AQ38">
        <v>33568677.379702002</v>
      </c>
      <c r="AR38">
        <v>33507628.025723498</v>
      </c>
      <c r="AS38">
        <v>33202381.2558311</v>
      </c>
      <c r="AT38">
        <v>32897134.485938601</v>
      </c>
      <c r="AU38">
        <v>32591887.716046099</v>
      </c>
      <c r="AV38">
        <v>32225591.592175201</v>
      </c>
    </row>
    <row r="41" spans="22:48" ht="23.1" x14ac:dyDescent="0.85">
      <c r="Z41" s="7"/>
    </row>
    <row r="47" spans="22:48" x14ac:dyDescent="0.55000000000000004">
      <c r="AJ47" s="8"/>
      <c r="AK47" s="8"/>
      <c r="AL47" s="8"/>
      <c r="AM47" s="8"/>
      <c r="AN47" s="8"/>
      <c r="AO47" s="8"/>
      <c r="AP47" s="8"/>
    </row>
    <row r="57" spans="1:56" ht="18.3" x14ac:dyDescent="0.7">
      <c r="A57" s="48" t="s">
        <v>69</v>
      </c>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row>
    <row r="58" spans="1:56" ht="15.6" x14ac:dyDescent="0.55000000000000004">
      <c r="A58" s="49" t="s">
        <v>73</v>
      </c>
      <c r="B58" s="49"/>
      <c r="C58" s="49"/>
      <c r="D58" s="49"/>
      <c r="E58" s="49"/>
      <c r="F58" s="49"/>
      <c r="G58" s="49"/>
      <c r="H58" s="49"/>
      <c r="I58" s="49"/>
      <c r="J58" s="49"/>
      <c r="K58" s="49"/>
      <c r="L58" s="49"/>
      <c r="M58" s="49"/>
      <c r="N58" s="49"/>
      <c r="O58" s="50" t="s">
        <v>74</v>
      </c>
      <c r="P58" s="50"/>
      <c r="Q58" s="50"/>
      <c r="R58" s="50"/>
      <c r="S58" s="50"/>
      <c r="T58" s="50"/>
      <c r="U58" s="50"/>
      <c r="V58" s="50"/>
      <c r="W58" s="50"/>
      <c r="X58" s="50"/>
      <c r="Y58" s="50"/>
      <c r="Z58" s="50"/>
      <c r="AA58" s="50"/>
      <c r="AB58" s="50"/>
      <c r="AC58" s="51" t="s">
        <v>75</v>
      </c>
      <c r="AD58" s="51"/>
      <c r="AE58" s="51"/>
      <c r="AF58" s="51"/>
      <c r="AG58" s="51"/>
      <c r="AH58" s="51"/>
      <c r="AI58" s="51"/>
      <c r="AJ58" s="51"/>
      <c r="AK58" s="51"/>
      <c r="AL58" s="51"/>
      <c r="AM58" s="51"/>
      <c r="AN58" s="51"/>
      <c r="AO58" s="51"/>
      <c r="AP58" s="51"/>
      <c r="AQ58" s="47" t="s">
        <v>70</v>
      </c>
      <c r="AR58" s="47"/>
      <c r="AS58" s="47"/>
      <c r="AT58" s="47"/>
      <c r="AU58" s="47"/>
      <c r="AV58" s="47"/>
      <c r="AW58" s="47"/>
      <c r="AX58" s="47"/>
      <c r="AY58" s="47"/>
      <c r="AZ58" s="47"/>
      <c r="BA58" s="47"/>
      <c r="BB58" s="47"/>
      <c r="BC58" s="47"/>
      <c r="BD58" s="47"/>
    </row>
    <row r="59" spans="1:56" x14ac:dyDescent="0.55000000000000004">
      <c r="A59" s="15" t="s">
        <v>76</v>
      </c>
      <c r="B59" s="15" t="s">
        <v>40</v>
      </c>
      <c r="C59">
        <v>0</v>
      </c>
      <c r="D59">
        <v>1</v>
      </c>
      <c r="E59">
        <v>2</v>
      </c>
      <c r="F59">
        <v>4</v>
      </c>
      <c r="G59">
        <v>6</v>
      </c>
      <c r="H59">
        <v>8</v>
      </c>
      <c r="I59">
        <v>9</v>
      </c>
      <c r="J59">
        <v>10</v>
      </c>
      <c r="K59">
        <v>15</v>
      </c>
      <c r="L59">
        <v>20</v>
      </c>
      <c r="M59">
        <v>25</v>
      </c>
      <c r="N59">
        <v>31</v>
      </c>
      <c r="O59" s="15" t="s">
        <v>76</v>
      </c>
      <c r="P59" s="15" t="s">
        <v>40</v>
      </c>
      <c r="Q59">
        <v>0</v>
      </c>
      <c r="R59">
        <v>1</v>
      </c>
      <c r="S59">
        <v>2</v>
      </c>
      <c r="T59">
        <v>4</v>
      </c>
      <c r="U59">
        <v>6</v>
      </c>
      <c r="V59">
        <v>8</v>
      </c>
      <c r="W59">
        <v>9</v>
      </c>
      <c r="X59">
        <v>10</v>
      </c>
      <c r="Y59">
        <v>15</v>
      </c>
      <c r="Z59">
        <v>20</v>
      </c>
      <c r="AA59">
        <v>25</v>
      </c>
      <c r="AB59">
        <v>31</v>
      </c>
      <c r="AC59" s="15" t="s">
        <v>76</v>
      </c>
      <c r="AD59" s="15" t="s">
        <v>40</v>
      </c>
      <c r="AE59">
        <v>0</v>
      </c>
      <c r="AF59">
        <v>1</v>
      </c>
      <c r="AG59">
        <v>2</v>
      </c>
      <c r="AH59">
        <v>4</v>
      </c>
      <c r="AI59">
        <v>6</v>
      </c>
      <c r="AJ59">
        <v>8</v>
      </c>
      <c r="AK59">
        <v>9</v>
      </c>
      <c r="AL59">
        <v>10</v>
      </c>
      <c r="AM59">
        <v>15</v>
      </c>
      <c r="AN59">
        <v>20</v>
      </c>
      <c r="AO59">
        <v>25</v>
      </c>
      <c r="AP59">
        <v>31</v>
      </c>
      <c r="AQ59" s="15" t="s">
        <v>76</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-43658.252623399349</v>
      </c>
      <c r="L60">
        <f t="shared" si="0"/>
        <v>-64420.17720430046</v>
      </c>
      <c r="M60">
        <f t="shared" si="0"/>
        <v>-64420.177204299718</v>
      </c>
      <c r="N60">
        <f t="shared" si="0"/>
        <v>-64420.177204300337</v>
      </c>
      <c r="O60" s="20" t="s">
        <v>34</v>
      </c>
      <c r="P60" t="s">
        <v>13</v>
      </c>
      <c r="R60">
        <f>(AL24-AK24)/(R$59-Q$59)</f>
        <v>-13061.939999997616</v>
      </c>
      <c r="S60">
        <f t="shared" ref="S60:AB64" si="1">(AM24-AL24)/(S$59-R$59)</f>
        <v>-13061.940000001341</v>
      </c>
      <c r="T60">
        <f t="shared" si="1"/>
        <v>-13061.939999999478</v>
      </c>
      <c r="U60">
        <f t="shared" si="1"/>
        <v>-8707.9600000008941</v>
      </c>
      <c r="V60">
        <f t="shared" si="1"/>
        <v>-8707.9599999990314</v>
      </c>
      <c r="W60">
        <f t="shared" si="1"/>
        <v>-4353.980000000447</v>
      </c>
      <c r="X60">
        <f t="shared" si="1"/>
        <v>-4353.980000000447</v>
      </c>
      <c r="Y60">
        <f t="shared" si="1"/>
        <v>-29894.057784679531</v>
      </c>
      <c r="Z60">
        <f t="shared" si="1"/>
        <v>-62734.765591400115</v>
      </c>
      <c r="AA60">
        <f t="shared" si="1"/>
        <v>-62734.765591400115</v>
      </c>
      <c r="AB60">
        <f t="shared" si="1"/>
        <v>-62734.765591400363</v>
      </c>
      <c r="AC60" s="20" t="s">
        <v>34</v>
      </c>
      <c r="AD60" t="s">
        <v>13</v>
      </c>
      <c r="AF60">
        <f>(AL29-AK29)/(AF$59-AE$59)</f>
        <v>-19592.909999996424</v>
      </c>
      <c r="AG60">
        <f t="shared" ref="AG60:AP64" si="2">(AM29-AL29)/(AG$59-AF$59)</f>
        <v>-19592.910000000149</v>
      </c>
      <c r="AH60">
        <f t="shared" si="2"/>
        <v>-19592.910000000149</v>
      </c>
      <c r="AI60">
        <f t="shared" si="2"/>
        <v>-13061.940000001341</v>
      </c>
      <c r="AJ60">
        <f t="shared" si="2"/>
        <v>-13061.939999999478</v>
      </c>
      <c r="AK60">
        <f t="shared" si="2"/>
        <v>-6530.9699999988079</v>
      </c>
      <c r="AL60">
        <f t="shared" si="2"/>
        <v>-6530.9700000025332</v>
      </c>
      <c r="AM60">
        <f t="shared" si="2"/>
        <v>-23011.960365339368</v>
      </c>
      <c r="AN60">
        <f t="shared" si="2"/>
        <v>-61892.059784940633</v>
      </c>
      <c r="AO60">
        <f t="shared" si="2"/>
        <v>-61892.059784939884</v>
      </c>
      <c r="AP60">
        <f>(AV29-AU29)/(AP$59-AO$59)</f>
        <v>-61892.05978495007</v>
      </c>
      <c r="AQ60" s="20" t="s">
        <v>34</v>
      </c>
      <c r="AR60" t="s">
        <v>13</v>
      </c>
      <c r="AT60">
        <f>(AL34-AK34)/(AT$59-AS$59)</f>
        <v>-26123.879999998957</v>
      </c>
      <c r="AU60">
        <f t="shared" ref="AU60:BD64" si="3">(AM34-AL34)/(AU$59-AT$59)</f>
        <v>-26123.879999998957</v>
      </c>
      <c r="AV60">
        <f t="shared" si="3"/>
        <v>-26123.88000000082</v>
      </c>
      <c r="AW60">
        <f t="shared" si="3"/>
        <v>-17415.919999999925</v>
      </c>
      <c r="AX60">
        <f t="shared" si="3"/>
        <v>-17415.919999999925</v>
      </c>
      <c r="AY60">
        <f t="shared" si="3"/>
        <v>-8707.9599999971688</v>
      </c>
      <c r="AZ60">
        <f t="shared" si="3"/>
        <v>-8707.9600000008941</v>
      </c>
      <c r="BA60">
        <f t="shared" si="3"/>
        <v>-16129.862945979834</v>
      </c>
      <c r="BB60">
        <f t="shared" si="3"/>
        <v>-61049.353978500512</v>
      </c>
      <c r="BC60">
        <f t="shared" si="3"/>
        <v>-61049.353978479652</v>
      </c>
      <c r="BD60">
        <f t="shared" si="3"/>
        <v>-61049.353978500389</v>
      </c>
    </row>
    <row r="61" spans="1:56" ht="15.6" x14ac:dyDescent="0.6">
      <c r="A61" s="20" t="s">
        <v>35</v>
      </c>
      <c r="B61" t="s">
        <v>22</v>
      </c>
      <c r="D61">
        <f t="shared" ref="D61:D64" si="4">(AL20-AK20)/(D$59-C$59)</f>
        <v>-22451.848674703389</v>
      </c>
      <c r="E61">
        <f t="shared" si="0"/>
        <v>-20655.700780697167</v>
      </c>
      <c r="F61">
        <f t="shared" si="0"/>
        <v>-18360.62291620113</v>
      </c>
      <c r="G61">
        <f t="shared" si="0"/>
        <v>-6537.7030623499304</v>
      </c>
      <c r="H61">
        <f t="shared" si="0"/>
        <v>-5694.1284736990929</v>
      </c>
      <c r="I61">
        <f t="shared" si="0"/>
        <v>-64420.177204299718</v>
      </c>
      <c r="J61">
        <f t="shared" si="0"/>
        <v>-64420.177204299718</v>
      </c>
      <c r="K61">
        <f t="shared" si="0"/>
        <v>-64420.17720430046</v>
      </c>
      <c r="L61">
        <f t="shared" si="0"/>
        <v>-64420.177204299718</v>
      </c>
      <c r="M61">
        <f t="shared" si="0"/>
        <v>-64420.17720430046</v>
      </c>
      <c r="N61">
        <f t="shared" si="0"/>
        <v>-64420.177204299718</v>
      </c>
      <c r="O61" s="20" t="s">
        <v>35</v>
      </c>
      <c r="P61" t="s">
        <v>22</v>
      </c>
      <c r="R61">
        <f t="shared" ref="R61:R64" si="5">(AL25-AK25)/(R$59-Q$59)</f>
        <v>-30796.977008000016</v>
      </c>
      <c r="S61">
        <f t="shared" si="1"/>
        <v>-28333.21884740144</v>
      </c>
      <c r="T61">
        <f t="shared" si="1"/>
        <v>-25185.083419900388</v>
      </c>
      <c r="U61">
        <f t="shared" si="1"/>
        <v>-8967.702117299661</v>
      </c>
      <c r="V61">
        <f t="shared" si="1"/>
        <v>-7810.5792634505779</v>
      </c>
      <c r="W61">
        <f t="shared" si="1"/>
        <v>-62734.765591397882</v>
      </c>
      <c r="X61">
        <f t="shared" si="1"/>
        <v>-62734.765591301024</v>
      </c>
      <c r="Y61">
        <f t="shared" si="1"/>
        <v>-62734.765591400115</v>
      </c>
      <c r="Z61">
        <f t="shared" si="1"/>
        <v>-62734.765591400115</v>
      </c>
      <c r="AA61">
        <f t="shared" si="1"/>
        <v>-62734.765591400115</v>
      </c>
      <c r="AB61">
        <f t="shared" si="1"/>
        <v>-62734.765591399744</v>
      </c>
      <c r="AC61" s="20" t="s">
        <v>35</v>
      </c>
      <c r="AD61" t="s">
        <v>22</v>
      </c>
      <c r="AF61">
        <f t="shared" ref="AF61:AF64" si="6">(AL30-AK30)/(AF$59-AE$59)</f>
        <v>-34969.541174702346</v>
      </c>
      <c r="AG61">
        <f t="shared" si="2"/>
        <v>-32171.977880697697</v>
      </c>
      <c r="AH61">
        <f t="shared" si="2"/>
        <v>-28597.313671750948</v>
      </c>
      <c r="AI61">
        <f t="shared" si="2"/>
        <v>-10182.701644750312</v>
      </c>
      <c r="AJ61">
        <f t="shared" si="2"/>
        <v>-8868.804658299312</v>
      </c>
      <c r="AK61">
        <f t="shared" si="2"/>
        <v>-61892.05978500098</v>
      </c>
      <c r="AL61">
        <f t="shared" si="2"/>
        <v>-61892.059784900397</v>
      </c>
      <c r="AM61">
        <f t="shared" si="2"/>
        <v>-61892.059784960002</v>
      </c>
      <c r="AN61">
        <f t="shared" si="2"/>
        <v>-61892.059784939884</v>
      </c>
      <c r="AO61">
        <f t="shared" si="2"/>
        <v>-61892.059784939884</v>
      </c>
      <c r="AP61">
        <f t="shared" si="2"/>
        <v>-61892.05978495007</v>
      </c>
      <c r="AQ61" s="20" t="s">
        <v>35</v>
      </c>
      <c r="AR61" t="s">
        <v>22</v>
      </c>
      <c r="AT61">
        <f t="shared" ref="AT61:AT64" si="7">(AL35-AK35)/(AT$59-AS$59)</f>
        <v>-39142.105341400951</v>
      </c>
      <c r="AU61">
        <f t="shared" si="3"/>
        <v>-36010.736914001405</v>
      </c>
      <c r="AV61">
        <f t="shared" si="3"/>
        <v>-32009.543923599645</v>
      </c>
      <c r="AW61">
        <f t="shared" si="3"/>
        <v>-11397.701172200963</v>
      </c>
      <c r="AX61">
        <f t="shared" si="3"/>
        <v>-9927.0300531983376</v>
      </c>
      <c r="AY61">
        <f t="shared" si="3"/>
        <v>-61049.35397849977</v>
      </c>
      <c r="AZ61">
        <f t="shared" si="3"/>
        <v>-61049.353978503495</v>
      </c>
      <c r="BA61">
        <f t="shared" si="3"/>
        <v>-61049.35397849977</v>
      </c>
      <c r="BB61">
        <f t="shared" si="3"/>
        <v>-61049.35397849977</v>
      </c>
      <c r="BC61">
        <f t="shared" si="3"/>
        <v>-61049.353978480402</v>
      </c>
      <c r="BD61">
        <f t="shared" si="3"/>
        <v>-61049.35397849977</v>
      </c>
    </row>
    <row r="62" spans="1:56" ht="15.6" x14ac:dyDescent="0.6">
      <c r="A62" s="20" t="s">
        <v>36</v>
      </c>
      <c r="B62" t="s">
        <v>23</v>
      </c>
      <c r="D62">
        <f t="shared" si="4"/>
        <v>-58880.730870101601</v>
      </c>
      <c r="E62" s="21">
        <f>(AM21-AL21)/(E$59-D$59)</f>
        <v>-54170.272400598973</v>
      </c>
      <c r="F62">
        <f t="shared" si="0"/>
        <v>-48151.353244900703</v>
      </c>
      <c r="G62">
        <f t="shared" si="0"/>
        <v>-17145.346920048818</v>
      </c>
      <c r="H62">
        <f t="shared" si="0"/>
        <v>-14933.044091651216</v>
      </c>
      <c r="I62">
        <f t="shared" si="0"/>
        <v>-64420.177204299718</v>
      </c>
      <c r="J62">
        <f t="shared" si="0"/>
        <v>-64420.177204299718</v>
      </c>
      <c r="K62">
        <f t="shared" si="0"/>
        <v>-64420.177204299718</v>
      </c>
      <c r="L62">
        <f t="shared" si="0"/>
        <v>-64420.17720430046</v>
      </c>
      <c r="M62">
        <f t="shared" si="0"/>
        <v>-64420.177204299718</v>
      </c>
      <c r="N62">
        <f t="shared" si="0"/>
        <v>-64420.177204299718</v>
      </c>
      <c r="O62" s="20" t="s">
        <v>36</v>
      </c>
      <c r="P62" t="s">
        <v>23</v>
      </c>
      <c r="R62">
        <f t="shared" si="5"/>
        <v>-67225.859203502536</v>
      </c>
      <c r="S62">
        <f t="shared" si="1"/>
        <v>-61847.790467198938</v>
      </c>
      <c r="T62">
        <f t="shared" si="1"/>
        <v>-54975.813748599961</v>
      </c>
      <c r="U62">
        <f t="shared" si="1"/>
        <v>-19575.34597495012</v>
      </c>
      <c r="V62">
        <f t="shared" si="1"/>
        <v>-17049.494881449267</v>
      </c>
      <c r="W62">
        <f t="shared" si="1"/>
        <v>-62734.765591401607</v>
      </c>
      <c r="X62">
        <f t="shared" si="1"/>
        <v>-62734.765591397882</v>
      </c>
      <c r="Y62">
        <f t="shared" si="1"/>
        <v>-62734.765591400115</v>
      </c>
      <c r="Z62">
        <f t="shared" si="1"/>
        <v>-62734.765591379997</v>
      </c>
      <c r="AA62">
        <f t="shared" si="1"/>
        <v>-62734.765591400115</v>
      </c>
      <c r="AB62">
        <f t="shared" si="1"/>
        <v>-62734.765591399744</v>
      </c>
      <c r="AC62" s="20" t="s">
        <v>36</v>
      </c>
      <c r="AD62" t="s">
        <v>23</v>
      </c>
      <c r="AF62">
        <f t="shared" si="6"/>
        <v>-71398.423370100558</v>
      </c>
      <c r="AG62">
        <f t="shared" si="2"/>
        <v>-65686.549500599504</v>
      </c>
      <c r="AH62">
        <f t="shared" si="2"/>
        <v>-58388.044000450522</v>
      </c>
      <c r="AI62">
        <f t="shared" si="2"/>
        <v>-20790.3455024492</v>
      </c>
      <c r="AJ62">
        <f t="shared" si="2"/>
        <v>-18107.720276299864</v>
      </c>
      <c r="AK62">
        <f t="shared" si="2"/>
        <v>-61892.059784900397</v>
      </c>
      <c r="AL62">
        <f t="shared" si="2"/>
        <v>-61892.059784900397</v>
      </c>
      <c r="AM62">
        <f t="shared" si="2"/>
        <v>-61892.059784960002</v>
      </c>
      <c r="AN62">
        <f t="shared" si="2"/>
        <v>-61892.059784939884</v>
      </c>
      <c r="AO62">
        <f t="shared" si="2"/>
        <v>-61892.059784939884</v>
      </c>
      <c r="AP62">
        <f t="shared" si="2"/>
        <v>-61892.05978495007</v>
      </c>
      <c r="AQ62" s="20" t="s">
        <v>36</v>
      </c>
      <c r="AR62" t="s">
        <v>23</v>
      </c>
      <c r="AT62">
        <f t="shared" si="7"/>
        <v>-75570.987536799163</v>
      </c>
      <c r="AU62">
        <f t="shared" si="3"/>
        <v>-69525.308533903211</v>
      </c>
      <c r="AV62">
        <f t="shared" si="3"/>
        <v>-61800.274252299219</v>
      </c>
      <c r="AW62">
        <f t="shared" si="3"/>
        <v>-22005.34502989985</v>
      </c>
      <c r="AX62">
        <f t="shared" si="3"/>
        <v>-19165.945671150461</v>
      </c>
      <c r="AY62">
        <f t="shared" si="3"/>
        <v>-61049.35397849977</v>
      </c>
      <c r="AZ62">
        <f t="shared" si="3"/>
        <v>-61049.35397849977</v>
      </c>
      <c r="BA62">
        <f t="shared" si="3"/>
        <v>-61049.35397849977</v>
      </c>
      <c r="BB62">
        <f t="shared" si="3"/>
        <v>-61049.353978500512</v>
      </c>
      <c r="BC62">
        <f t="shared" si="3"/>
        <v>-61049.35397849977</v>
      </c>
      <c r="BD62">
        <f t="shared" si="3"/>
        <v>-61049.353978483006</v>
      </c>
    </row>
    <row r="63" spans="1:56" ht="15.6" x14ac:dyDescent="0.6">
      <c r="A63" s="20" t="s">
        <v>37</v>
      </c>
      <c r="B63" t="s">
        <v>24</v>
      </c>
      <c r="D63">
        <f t="shared" si="4"/>
        <v>-95309.613065600395</v>
      </c>
      <c r="E63">
        <f t="shared" si="0"/>
        <v>-87684.844020299613</v>
      </c>
      <c r="F63">
        <f t="shared" si="0"/>
        <v>-77942.083573650569</v>
      </c>
      <c r="G63">
        <f t="shared" si="0"/>
        <v>-27752.990777699277</v>
      </c>
      <c r="H63">
        <f t="shared" si="0"/>
        <v>-24171.959709649906</v>
      </c>
      <c r="I63">
        <f t="shared" si="0"/>
        <v>-64420.177204299718</v>
      </c>
      <c r="J63">
        <f t="shared" si="0"/>
        <v>-64420.177204299718</v>
      </c>
      <c r="K63">
        <f t="shared" si="0"/>
        <v>-64420.17720430046</v>
      </c>
      <c r="L63">
        <f t="shared" si="0"/>
        <v>-64420.177204299718</v>
      </c>
      <c r="M63">
        <f t="shared" si="0"/>
        <v>-64420.177204299718</v>
      </c>
      <c r="N63">
        <f t="shared" si="0"/>
        <v>-64420.177204300337</v>
      </c>
      <c r="O63" s="20" t="s">
        <v>37</v>
      </c>
      <c r="P63" t="s">
        <v>24</v>
      </c>
      <c r="R63">
        <f t="shared" si="5"/>
        <v>-103654.74139890075</v>
      </c>
      <c r="S63">
        <f t="shared" si="1"/>
        <v>-95362.362087000161</v>
      </c>
      <c r="T63">
        <f t="shared" si="1"/>
        <v>-84766.544077349827</v>
      </c>
      <c r="U63">
        <f t="shared" si="1"/>
        <v>-30182.989832649007</v>
      </c>
      <c r="V63">
        <f t="shared" si="1"/>
        <v>-26288.410499401391</v>
      </c>
      <c r="W63">
        <f t="shared" si="1"/>
        <v>-62734.765591397882</v>
      </c>
      <c r="X63">
        <f t="shared" si="1"/>
        <v>-62734.765591401607</v>
      </c>
      <c r="Y63">
        <f t="shared" si="1"/>
        <v>-62734.765591400115</v>
      </c>
      <c r="Z63">
        <f t="shared" si="1"/>
        <v>-62734.765591399373</v>
      </c>
      <c r="AA63">
        <f t="shared" si="1"/>
        <v>-62734.765591379997</v>
      </c>
      <c r="AB63">
        <f t="shared" si="1"/>
        <v>-62734.765591400363</v>
      </c>
      <c r="AC63" s="20" t="s">
        <v>37</v>
      </c>
      <c r="AD63" t="s">
        <v>24</v>
      </c>
      <c r="AF63">
        <f t="shared" si="6"/>
        <v>-107827.30556559935</v>
      </c>
      <c r="AG63">
        <f t="shared" si="2"/>
        <v>-99201.121120300144</v>
      </c>
      <c r="AH63">
        <f t="shared" si="2"/>
        <v>-88178.774329200387</v>
      </c>
      <c r="AI63">
        <f t="shared" si="2"/>
        <v>-31397.989360099658</v>
      </c>
      <c r="AJ63">
        <f t="shared" si="2"/>
        <v>-27346.635894300416</v>
      </c>
      <c r="AK63">
        <f t="shared" si="2"/>
        <v>-61892.059784900397</v>
      </c>
      <c r="AL63">
        <f t="shared" si="2"/>
        <v>-61892.059784997255</v>
      </c>
      <c r="AM63">
        <f t="shared" si="2"/>
        <v>-61892.059784940633</v>
      </c>
      <c r="AN63">
        <f t="shared" si="2"/>
        <v>-61892.059784939884</v>
      </c>
      <c r="AO63">
        <f t="shared" si="2"/>
        <v>-61892.059784960002</v>
      </c>
      <c r="AP63">
        <f t="shared" si="2"/>
        <v>-61892.059784933306</v>
      </c>
      <c r="AQ63" s="20" t="s">
        <v>37</v>
      </c>
      <c r="AR63" t="s">
        <v>24</v>
      </c>
      <c r="AT63">
        <f t="shared" si="7"/>
        <v>-111999.8697322011</v>
      </c>
      <c r="AU63">
        <f t="shared" si="3"/>
        <v>-103039.88015369698</v>
      </c>
      <c r="AV63">
        <f t="shared" si="3"/>
        <v>-91591.004581050947</v>
      </c>
      <c r="AW63">
        <f t="shared" si="3"/>
        <v>-32612.988887550309</v>
      </c>
      <c r="AX63">
        <f t="shared" si="3"/>
        <v>-28404.861289199442</v>
      </c>
      <c r="AY63">
        <f t="shared" si="3"/>
        <v>-61049.353978399187</v>
      </c>
      <c r="AZ63">
        <f t="shared" si="3"/>
        <v>-61049.35397849977</v>
      </c>
      <c r="BA63">
        <f t="shared" si="3"/>
        <v>-61049.353978500512</v>
      </c>
      <c r="BB63">
        <f t="shared" si="3"/>
        <v>-61049.35397849977</v>
      </c>
      <c r="BC63">
        <f t="shared" si="3"/>
        <v>-61049.35397849977</v>
      </c>
      <c r="BD63">
        <f t="shared" si="3"/>
        <v>-61049.353978483625</v>
      </c>
    </row>
    <row r="64" spans="1:56" ht="15.6" x14ac:dyDescent="0.6">
      <c r="A64" s="20" t="s">
        <v>38</v>
      </c>
      <c r="B64" t="s">
        <v>25</v>
      </c>
      <c r="D64">
        <f t="shared" si="4"/>
        <v>-131738.49526099861</v>
      </c>
      <c r="E64">
        <f t="shared" si="0"/>
        <v>-121199.41564020514</v>
      </c>
      <c r="F64">
        <f t="shared" si="0"/>
        <v>-107732.81390234828</v>
      </c>
      <c r="G64">
        <f t="shared" si="0"/>
        <v>-38360.634635400027</v>
      </c>
      <c r="H64">
        <f t="shared" si="0"/>
        <v>-33410.875327602029</v>
      </c>
      <c r="I64">
        <f t="shared" si="0"/>
        <v>-64420.177204295993</v>
      </c>
      <c r="J64">
        <f t="shared" si="0"/>
        <v>-64420.177204303443</v>
      </c>
      <c r="K64">
        <f t="shared" si="0"/>
        <v>-64420.177204299718</v>
      </c>
      <c r="L64">
        <f t="shared" si="0"/>
        <v>-64420.177204299718</v>
      </c>
      <c r="M64">
        <f t="shared" si="0"/>
        <v>-64420.17720430046</v>
      </c>
      <c r="N64">
        <f t="shared" si="0"/>
        <v>-64420.177204299718</v>
      </c>
      <c r="O64" s="20" t="s">
        <v>38</v>
      </c>
      <c r="P64" t="s">
        <v>25</v>
      </c>
      <c r="R64">
        <f t="shared" si="5"/>
        <v>-140083.62359429896</v>
      </c>
      <c r="S64">
        <f t="shared" si="1"/>
        <v>-128876.93370690197</v>
      </c>
      <c r="T64">
        <f t="shared" si="1"/>
        <v>-114557.2744060494</v>
      </c>
      <c r="U64">
        <f t="shared" si="1"/>
        <v>-40790.633690301329</v>
      </c>
      <c r="V64">
        <f t="shared" si="1"/>
        <v>-35527.32611740008</v>
      </c>
      <c r="W64">
        <f t="shared" si="1"/>
        <v>-62734.765591397882</v>
      </c>
      <c r="X64">
        <f t="shared" si="1"/>
        <v>-62734.765591401607</v>
      </c>
      <c r="Y64">
        <f t="shared" si="1"/>
        <v>-62734.765591400115</v>
      </c>
      <c r="Z64">
        <f t="shared" si="1"/>
        <v>-62734.765591400115</v>
      </c>
      <c r="AA64">
        <f t="shared" si="1"/>
        <v>-62734.765591400115</v>
      </c>
      <c r="AB64">
        <f t="shared" si="1"/>
        <v>-62734.76559138298</v>
      </c>
      <c r="AC64" s="20" t="s">
        <v>38</v>
      </c>
      <c r="AD64" t="s">
        <v>25</v>
      </c>
      <c r="AF64">
        <f t="shared" si="6"/>
        <v>-144256.18776100129</v>
      </c>
      <c r="AG64">
        <f t="shared" si="2"/>
        <v>-132715.69274020195</v>
      </c>
      <c r="AH64">
        <f t="shared" si="2"/>
        <v>-117969.5046578981</v>
      </c>
      <c r="AI64">
        <f t="shared" si="2"/>
        <v>-42005.633217800409</v>
      </c>
      <c r="AJ64">
        <f t="shared" si="2"/>
        <v>-36585.551512252539</v>
      </c>
      <c r="AK64">
        <f t="shared" si="2"/>
        <v>-61892.059784896672</v>
      </c>
      <c r="AL64">
        <f t="shared" si="2"/>
        <v>-61892.05978500098</v>
      </c>
      <c r="AM64">
        <f t="shared" si="2"/>
        <v>-61892.059784939884</v>
      </c>
      <c r="AN64">
        <f t="shared" si="2"/>
        <v>-61892.059784939884</v>
      </c>
      <c r="AO64">
        <f t="shared" si="2"/>
        <v>-61892.059784960002</v>
      </c>
      <c r="AP64">
        <f t="shared" si="2"/>
        <v>-61892.059784933306</v>
      </c>
      <c r="AQ64" s="20" t="s">
        <v>38</v>
      </c>
      <c r="AR64" t="s">
        <v>25</v>
      </c>
      <c r="AT64">
        <f t="shared" si="7"/>
        <v>-148428.75192770362</v>
      </c>
      <c r="AU64">
        <f t="shared" si="3"/>
        <v>-136554.45177350193</v>
      </c>
      <c r="AV64">
        <f t="shared" si="3"/>
        <v>-121381.7349097468</v>
      </c>
      <c r="AW64">
        <f t="shared" si="3"/>
        <v>-43220.63274525106</v>
      </c>
      <c r="AX64">
        <f t="shared" si="3"/>
        <v>-37643.776907149702</v>
      </c>
      <c r="AY64">
        <f t="shared" si="3"/>
        <v>-61049.35397849977</v>
      </c>
      <c r="AZ64">
        <f t="shared" si="3"/>
        <v>-61049.353978503495</v>
      </c>
      <c r="BA64">
        <f t="shared" si="3"/>
        <v>-61049.353978479652</v>
      </c>
      <c r="BB64">
        <f t="shared" si="3"/>
        <v>-61049.35397849977</v>
      </c>
      <c r="BC64">
        <f t="shared" si="3"/>
        <v>-61049.353978500512</v>
      </c>
      <c r="BD64">
        <f t="shared" si="3"/>
        <v>-61049.353978483006</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43" t="s">
        <v>29</v>
      </c>
      <c r="L3" s="43"/>
      <c r="M3" s="43"/>
      <c r="N3" s="43"/>
      <c r="O3" s="43"/>
      <c r="P3" s="43"/>
      <c r="Q3" s="43"/>
      <c r="R3" s="43"/>
      <c r="S3" s="43"/>
      <c r="T3" s="43"/>
      <c r="U3" s="43"/>
      <c r="V3" s="43"/>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C11" sqref="AC11"/>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52" t="s">
        <v>39</v>
      </c>
      <c r="M2" s="53" t="s">
        <v>45</v>
      </c>
      <c r="N2" s="54" t="s">
        <v>15</v>
      </c>
      <c r="O2" s="54"/>
      <c r="P2" s="54"/>
      <c r="Q2" s="54"/>
      <c r="R2" s="55" t="s">
        <v>19</v>
      </c>
      <c r="S2" s="55"/>
      <c r="T2" s="55"/>
      <c r="U2" s="55"/>
      <c r="V2" s="56" t="s">
        <v>20</v>
      </c>
      <c r="W2" s="56"/>
      <c r="X2" s="56"/>
      <c r="Y2" s="56"/>
    </row>
    <row r="3" spans="1:28" x14ac:dyDescent="0.55000000000000004">
      <c r="A3" s="11" t="s">
        <v>28</v>
      </c>
      <c r="B3" s="11" t="s">
        <v>22</v>
      </c>
      <c r="C3" s="11" t="s">
        <v>0</v>
      </c>
      <c r="D3" s="11" t="s">
        <v>14</v>
      </c>
      <c r="E3" s="11" t="s">
        <v>15</v>
      </c>
      <c r="F3" s="11" t="s">
        <v>16</v>
      </c>
      <c r="G3" t="s">
        <v>54</v>
      </c>
      <c r="L3" s="52"/>
      <c r="M3" s="53"/>
      <c r="N3" s="52" t="s">
        <v>14</v>
      </c>
      <c r="O3" s="52"/>
      <c r="P3" s="52" t="s">
        <v>21</v>
      </c>
      <c r="Q3" s="52"/>
      <c r="R3" s="52" t="s">
        <v>14</v>
      </c>
      <c r="S3" s="52"/>
      <c r="T3" s="52" t="s">
        <v>21</v>
      </c>
      <c r="U3" s="52"/>
      <c r="V3" s="52" t="s">
        <v>14</v>
      </c>
      <c r="W3" s="52"/>
      <c r="X3" s="52" t="s">
        <v>21</v>
      </c>
      <c r="Y3" s="52"/>
    </row>
    <row r="4" spans="1:28" x14ac:dyDescent="0.55000000000000004">
      <c r="A4" s="11" t="s">
        <v>28</v>
      </c>
      <c r="B4" s="11" t="s">
        <v>22</v>
      </c>
      <c r="C4" s="11" t="s">
        <v>0</v>
      </c>
      <c r="D4" s="11" t="s">
        <v>14</v>
      </c>
      <c r="E4" s="11" t="s">
        <v>15</v>
      </c>
      <c r="F4" s="11" t="s">
        <v>18</v>
      </c>
      <c r="G4" t="s">
        <v>54</v>
      </c>
      <c r="L4" s="52"/>
      <c r="M4" s="53"/>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71</v>
      </c>
      <c r="O16" s="19" t="s">
        <v>61</v>
      </c>
      <c r="P16" s="19" t="s">
        <v>62</v>
      </c>
      <c r="Q16" s="19" t="s">
        <v>63</v>
      </c>
      <c r="R16" s="19" t="s">
        <v>72</v>
      </c>
      <c r="S16" s="19" t="s">
        <v>64</v>
      </c>
      <c r="T16" s="19" t="s">
        <v>53</v>
      </c>
    </row>
    <row r="17" spans="1:20" x14ac:dyDescent="0.55000000000000004">
      <c r="A17" s="11" t="s">
        <v>28</v>
      </c>
      <c r="B17" s="11" t="s">
        <v>22</v>
      </c>
      <c r="C17" s="11" t="s">
        <v>1</v>
      </c>
      <c r="D17" s="11" t="s">
        <v>14</v>
      </c>
      <c r="E17" s="11" t="s">
        <v>19</v>
      </c>
      <c r="F17" s="11" t="s">
        <v>16</v>
      </c>
      <c r="G17" t="s">
        <v>54</v>
      </c>
      <c r="K17" s="10">
        <v>43252</v>
      </c>
      <c r="L17">
        <f>$X$5</f>
        <v>9345.2069146149806</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$X$5</f>
        <v>9345.2069146149806</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$Y$5</f>
        <v>17345.206914614981</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$Y$5</f>
        <v>17345.206914614981</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$X$5</f>
        <v>9345.2069146149806</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$X$5</f>
        <v>9345.2069146149806</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$Y$5</f>
        <v>17345.206914614981</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$Y$5</f>
        <v>17345.206914614981</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$X$5</f>
        <v>9345.2069146149806</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$X$5</f>
        <v>9345.2069146149806</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$Y$5</f>
        <v>17345.206914614981</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$Y$5</f>
        <v>17345.206914614981</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$X$5</f>
        <v>9345.2069146149806</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$X$5</f>
        <v>9345.2069146149806</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$Y$5</f>
        <v>17345.206914614981</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$Y$5</f>
        <v>17345.206914614981</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$X$5</f>
        <v>9345.2069146149806</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$X$5</f>
        <v>9345.2069146149806</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$Y$5</f>
        <v>17345.206914614981</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$Y$5</f>
        <v>17345.206914614981</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$T$5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$T$5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$U$5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$U$5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$X$5</f>
        <v>9345.2069146149806</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$X$5</f>
        <v>9345.2069146149806</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$Y$5</f>
        <v>17345.206914614981</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$Y$5</f>
        <v>17345.206914614981</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$X$5</f>
        <v>9345.2069146149806</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$X$5</f>
        <v>9345.2069146149806</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$Y$5</f>
        <v>17345.206914614981</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$Y$5</f>
        <v>17345.206914614981</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$X$5</f>
        <v>9345.2069146149806</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$X$5</f>
        <v>9345.2069146149806</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$Y$5</f>
        <v>17345.206914614981</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$Y$5</f>
        <v>17345.206914614981</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$X$5</f>
        <v>9345.2069146149806</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$X$5</f>
        <v>9345.2069146149806</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$Y$5</f>
        <v>17345.206914614981</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$Y$5</f>
        <v>17345.206914614981</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$X$5</f>
        <v>9345.2069146149806</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$X$5</f>
        <v>9345.2069146149806</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$Y$5</f>
        <v>17345.206914614981</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$Y$5</f>
        <v>17345.206914614981</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$T$5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$T$5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$U$5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$U$5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$X$5</f>
        <v>9345.2069146149806</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$X$5</f>
        <v>9345.2069146149806</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$Y$5</f>
        <v>17345.206914614981</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$Y$5</f>
        <v>17345.206914614981</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$X$5</f>
        <v>9345.2069146149806</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$X$5</f>
        <v>9345.2069146149806</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$Y$5</f>
        <v>17345.206914614981</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$Y$5</f>
        <v>17345.206914614981</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$X$5</f>
        <v>9345.2069146149806</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$X$5</f>
        <v>9345.2069146149806</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$Y$5</f>
        <v>17345.206914614981</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$Y$5</f>
        <v>17345.206914614981</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$X$5</f>
        <v>9345.2069146149806</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$X$5</f>
        <v>9345.2069146149806</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$Y$5</f>
        <v>17345.206914614981</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$Y$5</f>
        <v>17345.206914614981</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$X$5</f>
        <v>9345.2069146149806</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$X$5</f>
        <v>9345.2069146149806</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$Y$5</f>
        <v>17345.206914614981</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$Y$5</f>
        <v>17345.206914614981</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$T$5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$T$5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$U$5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$U$5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$X$5</f>
        <v>9345.2069146149806</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$X$5</f>
        <v>9345.2069146149806</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$Y$5</f>
        <v>17345.206914614981</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$Y$5</f>
        <v>17345.206914614981</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$X$5</f>
        <v>9345.2069146149806</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$X$5</f>
        <v>9345.2069146149806</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$Y$5</f>
        <v>17345.206914614981</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$Y$5</f>
        <v>17345.206914614981</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$X$5</f>
        <v>9345.2069146149806</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$X$5</f>
        <v>9345.2069146149806</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$Y$5</f>
        <v>17345.206914614981</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$Y$5</f>
        <v>17345.206914614981</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$X$5</f>
        <v>9345.2069146149806</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$X$5</f>
        <v>9345.2069146149806</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$Y$5</f>
        <v>17345.206914614981</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$Y$5</f>
        <v>17345.206914614981</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$X$5</f>
        <v>9345.2069146149806</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$X$5</f>
        <v>9345.2069146149806</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$Y$5</f>
        <v>17345.206914614981</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$Y$5</f>
        <v>17345.206914614981</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$T$5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$T$5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$U$5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$U$5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$X$5</f>
        <v>9345.2069146149806</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$X$5</f>
        <v>9345.2069146149806</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$Y$5</f>
        <v>17345.206914614981</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$Y$5</f>
        <v>17345.206914614981</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$X$5</f>
        <v>9345.2069146149806</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$X$5</f>
        <v>9345.2069146149806</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$Y$5</f>
        <v>17345.206914614981</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$Y$5</f>
        <v>17345.206914614981</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Comparision_Models</vt:lpstr>
      <vt:lpstr>Sheet2</vt:lpstr>
      <vt:lpstr>Sheet1</vt:lpstr>
      <vt:lpstr>Fstore_Sat-Sun-Weekay</vt:lpstr>
      <vt:lpstr>Rel_Sat-Sun-Weekday</vt:lpstr>
      <vt:lpstr>Hydrograph_Sat-Sun-Weekday V2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2021-07-30T19:46:02Z</dcterms:modified>
</cp:coreProperties>
</file>