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F0388B02-E814-40CF-A571-C4527EF4E8C8}" xr6:coauthVersionLast="36" xr6:coauthVersionMax="45" xr10:uidLastSave="{00000000-0000-0000-0000-000000000000}"/>
  <bookViews>
    <workbookView xWindow="-96" yWindow="-96" windowWidth="23232" windowHeight="12552" firstSheet="4" activeTab="10" xr2:uid="{00000000-000D-0000-FFFF-FFFF00000000}"/>
  </bookViews>
  <sheets>
    <sheet name="Inflow" sheetId="4" r:id="rId1"/>
    <sheet name="Evaporation" sheetId="18" r:id="rId2"/>
    <sheet name="Saturday_Model" sheetId="19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Hr_EnergyGen" sheetId="16" r:id="rId8"/>
    <sheet name="Release_Hourly" sheetId="14" r:id="rId9"/>
    <sheet name="day" sheetId="8" r:id="rId10"/>
    <sheet name="Energy_Comparis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20" l="1"/>
  <c r="U6" i="20"/>
  <c r="U9" i="20"/>
  <c r="U8" i="20"/>
  <c r="P15" i="20"/>
  <c r="O15" i="20"/>
  <c r="P13" i="20"/>
  <c r="P17" i="20" s="1"/>
  <c r="O13" i="20"/>
  <c r="P14" i="20"/>
  <c r="O14" i="20"/>
  <c r="U5" i="20"/>
  <c r="H5" i="20"/>
  <c r="U4" i="20"/>
  <c r="O11" i="19" l="1"/>
  <c r="N9" i="19" l="1"/>
  <c r="O9" i="19"/>
  <c r="O10" i="19"/>
  <c r="N11" i="19" l="1"/>
  <c r="N10" i="19"/>
  <c r="L51" i="17" l="1"/>
  <c r="L50" i="17"/>
  <c r="I57" i="17" l="1"/>
  <c r="P55" i="17"/>
  <c r="P46" i="17" l="1"/>
  <c r="P47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<sst xmlns="http://schemas.openxmlformats.org/spreadsheetml/2006/main" count="407" uniqueCount="94">
  <si>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</si>
  <si>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</si>
  <si>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</si>
  <si>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</si>
  <si>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</si>
  <si>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</si>
  <si>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</si>
  <si>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</si>
  <si>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</si>
  <si>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</si>
  <si>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</si>
  <si>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</si>
  <si>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</si>
  <si>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</si>
  <si>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</si>
  <si>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</si>
  <si>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</si>
  <si>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</si>
  <si>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</si>
  <si>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</si>
  <si>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</si>
  <si>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</si>
  <si>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</si>
  <si>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</si>
  <si>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</si>
  <si>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</si>
  <si>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</si>
  <si>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</si>
  <si>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</si>
  <si>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</si>
  <si>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</si>
  <si>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</si>
  <si>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</si>
  <si>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</si>
  <si>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</si>
  <si>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</si>
  <si>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</si>
  <si>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</si>
  <si>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</si>
  <si>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</si>
  <si>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</si>
  <si>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</si>
  <si>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</si>
  <si>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</si>
  <si>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</si>
  <si>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</si>
  <si>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</si>
  <si>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</si>
  <si>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</si>
  <si>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</si>
  <si>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</si>
  <si>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</si>
  <si>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</si>
  <si>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</si>
  <si>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</si>
  <si>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</si>
  <si>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</si>
  <si>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</si>
  <si>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</si>
  <si>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</si>
  <si>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</si>
  <si>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</si>
  <si>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</si>
  <si>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</si>
  <si>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</si>
  <si>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</si>
  <si>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</si>
  <si>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</si>
  <si>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</si>
  <si>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</si>
  <si>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</si>
  <si>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</si>
  <si>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</si>
  <si>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</si>
  <si>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</si>
  <si>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</si>
  <si>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</si>
  <si>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</si>
  <si>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</si>
  <si>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</si>
  <si>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</si>
  <si>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There were 4 Saturdays, 4 Sundays and 23 weekdays in May 2018</t>
  </si>
  <si>
    <t>No: of hours in Saturdays and Sundays + off-peak weekday during May 2018</t>
  </si>
  <si>
    <t>No: of hours in on-peak weekday during May 2018</t>
  </si>
  <si>
    <t>16*23</t>
  </si>
  <si>
    <t>24*4+24*4+8*23</t>
  </si>
  <si>
    <t>Refer  Calender for  May 2018. Here, d1 is representing first day of the month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</si>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</sst>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D7" sqref="D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7463</v>
      </c>
    </row>
    <row r="3" spans="1:3" x14ac:dyDescent="0.55000000000000004">
      <c r="A3" t="s">
        <v>2</v>
      </c>
      <c r="B3" s="18">
        <v>9189</v>
      </c>
    </row>
    <row r="4" spans="1:3" x14ac:dyDescent="0.55000000000000004">
      <c r="A4" t="s">
        <v>3</v>
      </c>
      <c r="B4" s="18">
        <v>14032</v>
      </c>
    </row>
    <row r="5" spans="1:3" x14ac:dyDescent="0.55000000000000004">
      <c r="A5" t="s">
        <v>4</v>
      </c>
      <c r="B5" s="18">
        <v>12362</v>
      </c>
    </row>
    <row r="6" spans="1:3" x14ac:dyDescent="0.55000000000000004">
      <c r="A6" t="s">
        <v>5</v>
      </c>
      <c r="B6" s="18">
        <v>13459</v>
      </c>
    </row>
    <row r="7" spans="1:3" x14ac:dyDescent="0.55000000000000004">
      <c r="A7" t="s">
        <v>6</v>
      </c>
      <c r="B7" s="18">
        <v>13430</v>
      </c>
    </row>
    <row r="8" spans="1:3" x14ac:dyDescent="0.55000000000000004">
      <c r="A8" t="s">
        <v>7</v>
      </c>
      <c r="B8" s="18">
        <v>13958</v>
      </c>
    </row>
    <row r="9" spans="1:3" x14ac:dyDescent="0.55000000000000004">
      <c r="A9" t="s">
        <v>8</v>
      </c>
      <c r="B9" s="18">
        <v>13490</v>
      </c>
    </row>
    <row r="10" spans="1:3" x14ac:dyDescent="0.55000000000000004">
      <c r="A10" t="s">
        <v>9</v>
      </c>
      <c r="B10" s="18">
        <v>10179</v>
      </c>
    </row>
    <row r="11" spans="1:3" x14ac:dyDescent="0.55000000000000004">
      <c r="A11" t="s">
        <v>10</v>
      </c>
      <c r="B11" s="18">
        <v>12774</v>
      </c>
    </row>
    <row r="12" spans="1:3" x14ac:dyDescent="0.55000000000000004">
      <c r="A12" t="s">
        <v>11</v>
      </c>
      <c r="B12" s="18">
        <v>10160</v>
      </c>
    </row>
    <row r="13" spans="1:3" x14ac:dyDescent="0.55000000000000004">
      <c r="A13" t="s">
        <v>12</v>
      </c>
      <c r="B13" s="18">
        <v>9988</v>
      </c>
    </row>
    <row r="14" spans="1:3" x14ac:dyDescent="0.55000000000000004">
      <c r="A14" t="s">
        <v>13</v>
      </c>
      <c r="B14" s="18">
        <v>14362</v>
      </c>
    </row>
    <row r="15" spans="1:3" x14ac:dyDescent="0.55000000000000004">
      <c r="A15" t="s">
        <v>14</v>
      </c>
      <c r="B15" s="18">
        <v>17827</v>
      </c>
    </row>
    <row r="16" spans="1:3" x14ac:dyDescent="0.55000000000000004">
      <c r="A16" t="s">
        <v>15</v>
      </c>
      <c r="B16" s="18">
        <v>19566</v>
      </c>
    </row>
    <row r="17" spans="1:2" x14ac:dyDescent="0.55000000000000004">
      <c r="A17" t="s">
        <v>16</v>
      </c>
      <c r="B17" s="18">
        <v>18601</v>
      </c>
    </row>
    <row r="18" spans="1:2" x14ac:dyDescent="0.55000000000000004">
      <c r="A18" t="s">
        <v>17</v>
      </c>
      <c r="B18" s="18">
        <v>19416</v>
      </c>
    </row>
    <row r="19" spans="1:2" x14ac:dyDescent="0.55000000000000004">
      <c r="A19" t="s">
        <v>18</v>
      </c>
      <c r="B19" s="18">
        <v>21007</v>
      </c>
    </row>
    <row r="20" spans="1:2" x14ac:dyDescent="0.55000000000000004">
      <c r="A20" t="s">
        <v>19</v>
      </c>
      <c r="B20" s="18">
        <v>20595</v>
      </c>
    </row>
    <row r="21" spans="1:2" x14ac:dyDescent="0.55000000000000004">
      <c r="A21" t="s">
        <v>20</v>
      </c>
      <c r="B21" s="18">
        <v>18950</v>
      </c>
    </row>
    <row r="22" spans="1:2" x14ac:dyDescent="0.55000000000000004">
      <c r="A22" t="s">
        <v>21</v>
      </c>
      <c r="B22" s="18">
        <v>19500</v>
      </c>
    </row>
    <row r="23" spans="1:2" x14ac:dyDescent="0.55000000000000004">
      <c r="A23" t="s">
        <v>22</v>
      </c>
      <c r="B23" s="18">
        <v>14353</v>
      </c>
    </row>
    <row r="24" spans="1:2" x14ac:dyDescent="0.55000000000000004">
      <c r="A24" t="s">
        <v>23</v>
      </c>
      <c r="B24" s="18">
        <v>18869</v>
      </c>
    </row>
    <row r="25" spans="1:2" x14ac:dyDescent="0.55000000000000004">
      <c r="A25" t="s">
        <v>24</v>
      </c>
      <c r="B25" s="18">
        <v>17428</v>
      </c>
    </row>
    <row r="26" spans="1:2" x14ac:dyDescent="0.55000000000000004">
      <c r="A26" t="s">
        <v>25</v>
      </c>
      <c r="B26" s="18">
        <v>15285</v>
      </c>
    </row>
    <row r="27" spans="1:2" x14ac:dyDescent="0.55000000000000004">
      <c r="A27" t="s">
        <v>26</v>
      </c>
      <c r="B27" s="18">
        <v>16056</v>
      </c>
    </row>
    <row r="28" spans="1:2" x14ac:dyDescent="0.55000000000000004">
      <c r="A28" t="s">
        <v>27</v>
      </c>
      <c r="B28" s="18">
        <v>17703</v>
      </c>
    </row>
    <row r="29" spans="1:2" x14ac:dyDescent="0.55000000000000004">
      <c r="A29" t="s">
        <v>28</v>
      </c>
      <c r="B29" s="18">
        <v>16804</v>
      </c>
    </row>
    <row r="30" spans="1:2" x14ac:dyDescent="0.55000000000000004">
      <c r="A30" t="s">
        <v>29</v>
      </c>
      <c r="B30" s="18">
        <v>23322</v>
      </c>
    </row>
    <row r="31" spans="1:2" x14ac:dyDescent="0.55000000000000004">
      <c r="A31" t="s">
        <v>30</v>
      </c>
      <c r="B31" s="18">
        <v>19487</v>
      </c>
    </row>
    <row r="32" spans="1:2" x14ac:dyDescent="0.55000000000000004">
      <c r="A32" t="s">
        <v>56</v>
      </c>
      <c r="B32" s="18">
        <v>18418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95BA-7FD7-46F3-BCF0-900F2AF9C56D}">
  <dimension ref="E4:U34"/>
  <sheetViews>
    <sheetView tabSelected="1" workbookViewId="0">
      <selection activeCell="H5" sqref="H5"/>
    </sheetView>
  </sheetViews>
  <sheetFormatPr defaultRowHeight="14.4" x14ac:dyDescent="0.55000000000000004"/>
  <sheetData>
    <row r="4" spans="5:21" x14ac:dyDescent="0.55000000000000004">
      <c r="E4" t="s">
        <v>1</v>
      </c>
      <c r="F4">
        <v>11546.870124999999</v>
      </c>
      <c r="Q4" t="s">
        <v>91</v>
      </c>
      <c r="R4" t="s">
        <v>88</v>
      </c>
      <c r="S4">
        <v>3020.1553159999999</v>
      </c>
      <c r="U4">
        <f>S4*4</f>
        <v>12080.621263999999</v>
      </c>
    </row>
    <row r="5" spans="5:21" x14ac:dyDescent="0.55000000000000004">
      <c r="E5" t="s">
        <v>2</v>
      </c>
      <c r="F5">
        <v>11721.103625</v>
      </c>
      <c r="H5">
        <f>SUM(F4:F34)</f>
        <v>327626.77874999994</v>
      </c>
      <c r="Q5" t="s">
        <v>91</v>
      </c>
      <c r="R5" t="s">
        <v>89</v>
      </c>
      <c r="S5">
        <v>5495.4598159999996</v>
      </c>
      <c r="U5">
        <f>S5*4</f>
        <v>21981.839263999998</v>
      </c>
    </row>
    <row r="6" spans="5:21" x14ac:dyDescent="0.55000000000000004">
      <c r="E6" t="s">
        <v>3</v>
      </c>
      <c r="F6">
        <v>11557.272125</v>
      </c>
      <c r="Q6" t="s">
        <v>90</v>
      </c>
      <c r="R6" t="s">
        <v>88</v>
      </c>
      <c r="S6">
        <v>3020.1553159999999</v>
      </c>
      <c r="U6">
        <f>S6*4</f>
        <v>12080.621263999999</v>
      </c>
    </row>
    <row r="7" spans="5:21" x14ac:dyDescent="0.55000000000000004">
      <c r="E7" t="s">
        <v>4</v>
      </c>
      <c r="F7">
        <v>11681.167375000001</v>
      </c>
      <c r="Q7" t="s">
        <v>90</v>
      </c>
      <c r="R7" t="s">
        <v>89</v>
      </c>
      <c r="S7">
        <v>5514.2666319999998</v>
      </c>
      <c r="U7">
        <f>S7*4</f>
        <v>22057.066527999999</v>
      </c>
    </row>
    <row r="8" spans="5:21" x14ac:dyDescent="0.55000000000000004">
      <c r="E8" t="s">
        <v>5</v>
      </c>
      <c r="F8">
        <v>8873.1846249999999</v>
      </c>
      <c r="Q8" t="s">
        <v>92</v>
      </c>
      <c r="R8" t="s">
        <v>88</v>
      </c>
      <c r="S8">
        <v>3121.4678239999998</v>
      </c>
      <c r="U8">
        <f>S8*23</f>
        <v>71793.759951999993</v>
      </c>
    </row>
    <row r="9" spans="5:21" x14ac:dyDescent="0.55000000000000004">
      <c r="E9" t="s">
        <v>6</v>
      </c>
      <c r="F9">
        <v>8309.7119999999995</v>
      </c>
      <c r="Q9" t="s">
        <v>92</v>
      </c>
      <c r="R9" t="s">
        <v>89</v>
      </c>
      <c r="S9">
        <v>8157.9497920000003</v>
      </c>
      <c r="U9">
        <f>S9*23</f>
        <v>187632.84521600002</v>
      </c>
    </row>
    <row r="10" spans="5:21" x14ac:dyDescent="0.55000000000000004">
      <c r="E10" t="s">
        <v>7</v>
      </c>
      <c r="F10">
        <v>10938.074500000001</v>
      </c>
    </row>
    <row r="11" spans="5:21" x14ac:dyDescent="0.55000000000000004">
      <c r="E11" t="s">
        <v>8</v>
      </c>
      <c r="F11">
        <v>11544.083875</v>
      </c>
    </row>
    <row r="12" spans="5:21" x14ac:dyDescent="0.55000000000000004">
      <c r="E12" t="s">
        <v>9</v>
      </c>
      <c r="F12">
        <v>11550.306500000001</v>
      </c>
      <c r="L12" t="s">
        <v>88</v>
      </c>
      <c r="M12" t="s">
        <v>89</v>
      </c>
      <c r="O12" t="s">
        <v>88</v>
      </c>
      <c r="P12" t="s">
        <v>89</v>
      </c>
    </row>
    <row r="13" spans="5:21" x14ac:dyDescent="0.55000000000000004">
      <c r="E13" t="s">
        <v>10</v>
      </c>
      <c r="F13">
        <v>11415.916375000001</v>
      </c>
      <c r="K13" t="s">
        <v>90</v>
      </c>
      <c r="L13" s="21">
        <v>10162.03125</v>
      </c>
      <c r="M13" s="21">
        <v>9277.03125</v>
      </c>
      <c r="O13">
        <f>L13*8*0.03715*4</f>
        <v>12080.62275</v>
      </c>
      <c r="P13">
        <f>M13*16*0.03715*4</f>
        <v>22057.069500000001</v>
      </c>
    </row>
    <row r="14" spans="5:21" x14ac:dyDescent="0.55000000000000004">
      <c r="E14" t="s">
        <v>11</v>
      </c>
      <c r="F14">
        <v>11571.482</v>
      </c>
      <c r="K14" t="s">
        <v>91</v>
      </c>
      <c r="L14" s="21">
        <v>10162.03125</v>
      </c>
      <c r="M14" s="21">
        <v>9245.390625</v>
      </c>
      <c r="O14">
        <f>L14*8*0.03715*4</f>
        <v>12080.62275</v>
      </c>
      <c r="P14">
        <f>M14*16*0.03715*4</f>
        <v>21981.840750000003</v>
      </c>
    </row>
    <row r="15" spans="5:21" x14ac:dyDescent="0.55000000000000004">
      <c r="E15" t="s">
        <v>12</v>
      </c>
      <c r="F15">
        <v>8847.9226249999992</v>
      </c>
      <c r="K15" t="s">
        <v>92</v>
      </c>
      <c r="L15" s="21">
        <v>10502.921195652174</v>
      </c>
      <c r="M15" s="21">
        <v>13724.68070652174</v>
      </c>
      <c r="O15">
        <f>L15*8*0.03715*23</f>
        <v>71793.768125000002</v>
      </c>
      <c r="P15">
        <f>M15*16*0.03715*23</f>
        <v>187632.85487500002</v>
      </c>
    </row>
    <row r="16" spans="5:21" x14ac:dyDescent="0.55000000000000004">
      <c r="E16" t="s">
        <v>13</v>
      </c>
      <c r="F16">
        <v>8294.8520000000008</v>
      </c>
    </row>
    <row r="17" spans="5:16" x14ac:dyDescent="0.55000000000000004">
      <c r="E17" t="s">
        <v>14</v>
      </c>
      <c r="F17">
        <v>11009.21675</v>
      </c>
      <c r="O17" t="s">
        <v>93</v>
      </c>
      <c r="P17">
        <f>SUM(O13:P15)</f>
        <v>327626.77875000006</v>
      </c>
    </row>
    <row r="18" spans="5:16" x14ac:dyDescent="0.55000000000000004">
      <c r="E18" t="s">
        <v>15</v>
      </c>
      <c r="F18">
        <v>11560.52275</v>
      </c>
    </row>
    <row r="19" spans="5:16" x14ac:dyDescent="0.55000000000000004">
      <c r="E19" t="s">
        <v>16</v>
      </c>
      <c r="F19">
        <v>11815.557500000001</v>
      </c>
    </row>
    <row r="20" spans="5:16" x14ac:dyDescent="0.55000000000000004">
      <c r="E20" t="s">
        <v>17</v>
      </c>
      <c r="F20">
        <v>11551.328125</v>
      </c>
      <c r="K20" s="16"/>
    </row>
    <row r="21" spans="5:16" x14ac:dyDescent="0.55000000000000004">
      <c r="E21" t="s">
        <v>18</v>
      </c>
      <c r="F21">
        <v>11330.657125</v>
      </c>
      <c r="K21" s="16"/>
    </row>
    <row r="22" spans="5:16" x14ac:dyDescent="0.55000000000000004">
      <c r="E22" t="s">
        <v>19</v>
      </c>
      <c r="F22">
        <v>8833.0626250000005</v>
      </c>
    </row>
    <row r="23" spans="5:16" x14ac:dyDescent="0.55000000000000004">
      <c r="E23" t="s">
        <v>20</v>
      </c>
      <c r="F23">
        <v>8283.7070000000003</v>
      </c>
    </row>
    <row r="24" spans="5:16" x14ac:dyDescent="0.55000000000000004">
      <c r="E24" t="s">
        <v>21</v>
      </c>
      <c r="F24">
        <v>10943.182624999999</v>
      </c>
    </row>
    <row r="25" spans="5:16" x14ac:dyDescent="0.55000000000000004">
      <c r="E25" t="s">
        <v>22</v>
      </c>
      <c r="F25">
        <v>11447.58675</v>
      </c>
    </row>
    <row r="26" spans="5:16" x14ac:dyDescent="0.55000000000000004">
      <c r="E26" t="s">
        <v>23</v>
      </c>
      <c r="F26">
        <v>11281.89775</v>
      </c>
    </row>
    <row r="27" spans="5:16" x14ac:dyDescent="0.55000000000000004">
      <c r="E27" t="s">
        <v>24</v>
      </c>
      <c r="F27">
        <v>11507.584000000001</v>
      </c>
    </row>
    <row r="28" spans="5:16" x14ac:dyDescent="0.55000000000000004">
      <c r="E28" t="s">
        <v>25</v>
      </c>
      <c r="F28">
        <v>11606.495875000001</v>
      </c>
    </row>
    <row r="29" spans="5:16" x14ac:dyDescent="0.55000000000000004">
      <c r="E29" t="s">
        <v>26</v>
      </c>
      <c r="F29">
        <v>8672.9461250000004</v>
      </c>
    </row>
    <row r="30" spans="5:16" x14ac:dyDescent="0.55000000000000004">
      <c r="E30" t="s">
        <v>27</v>
      </c>
      <c r="F30">
        <v>8084.7687500000002</v>
      </c>
    </row>
    <row r="31" spans="5:16" x14ac:dyDescent="0.55000000000000004">
      <c r="E31" t="s">
        <v>28</v>
      </c>
      <c r="F31">
        <v>8237.3623750000006</v>
      </c>
    </row>
    <row r="32" spans="5:16" x14ac:dyDescent="0.55000000000000004">
      <c r="E32" t="s">
        <v>29</v>
      </c>
      <c r="F32">
        <v>10832.197</v>
      </c>
    </row>
    <row r="33" spans="5:6" x14ac:dyDescent="0.55000000000000004">
      <c r="E33" t="s">
        <v>30</v>
      </c>
      <c r="F33">
        <v>11372.079374999999</v>
      </c>
    </row>
    <row r="34" spans="5:6" x14ac:dyDescent="0.55000000000000004">
      <c r="E34" t="s">
        <v>56</v>
      </c>
      <c r="F34">
        <v>11404.6785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6" sqref="D6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931</v>
      </c>
    </row>
    <row r="3" spans="1:3" x14ac:dyDescent="0.55000000000000004">
      <c r="A3" t="s">
        <v>2</v>
      </c>
      <c r="B3" s="18">
        <v>930</v>
      </c>
    </row>
    <row r="4" spans="1:3" x14ac:dyDescent="0.55000000000000004">
      <c r="A4" t="s">
        <v>3</v>
      </c>
      <c r="B4" s="18">
        <v>930</v>
      </c>
    </row>
    <row r="5" spans="1:3" x14ac:dyDescent="0.55000000000000004">
      <c r="A5" t="s">
        <v>4</v>
      </c>
      <c r="B5" s="18">
        <v>930</v>
      </c>
    </row>
    <row r="6" spans="1:3" x14ac:dyDescent="0.55000000000000004">
      <c r="A6" t="s">
        <v>5</v>
      </c>
      <c r="B6" s="18">
        <v>931</v>
      </c>
    </row>
    <row r="7" spans="1:3" x14ac:dyDescent="0.55000000000000004">
      <c r="A7" t="s">
        <v>6</v>
      </c>
      <c r="B7" s="18">
        <v>931</v>
      </c>
    </row>
    <row r="8" spans="1:3" x14ac:dyDescent="0.55000000000000004">
      <c r="A8" t="s">
        <v>7</v>
      </c>
      <c r="B8" s="18">
        <v>931</v>
      </c>
    </row>
    <row r="9" spans="1:3" x14ac:dyDescent="0.55000000000000004">
      <c r="A9" t="s">
        <v>8</v>
      </c>
      <c r="B9" s="18">
        <v>931</v>
      </c>
    </row>
    <row r="10" spans="1:3" x14ac:dyDescent="0.55000000000000004">
      <c r="A10" t="s">
        <v>9</v>
      </c>
      <c r="B10" s="18">
        <v>931</v>
      </c>
    </row>
    <row r="11" spans="1:3" x14ac:dyDescent="0.55000000000000004">
      <c r="A11" t="s">
        <v>10</v>
      </c>
      <c r="B11" s="18">
        <v>931</v>
      </c>
    </row>
    <row r="12" spans="1:3" x14ac:dyDescent="0.55000000000000004">
      <c r="A12" t="s">
        <v>11</v>
      </c>
      <c r="B12" s="18">
        <v>931</v>
      </c>
    </row>
    <row r="13" spans="1:3" x14ac:dyDescent="0.55000000000000004">
      <c r="A13" t="s">
        <v>12</v>
      </c>
      <c r="B13" s="18">
        <v>931</v>
      </c>
    </row>
    <row r="14" spans="1:3" x14ac:dyDescent="0.55000000000000004">
      <c r="A14" t="s">
        <v>13</v>
      </c>
      <c r="B14" s="18">
        <v>931</v>
      </c>
    </row>
    <row r="15" spans="1:3" x14ac:dyDescent="0.55000000000000004">
      <c r="A15" t="s">
        <v>14</v>
      </c>
      <c r="B15" s="18">
        <v>932</v>
      </c>
    </row>
    <row r="16" spans="1:3" x14ac:dyDescent="0.55000000000000004">
      <c r="A16" t="s">
        <v>15</v>
      </c>
      <c r="B16" s="18">
        <v>933</v>
      </c>
    </row>
    <row r="17" spans="1:2" x14ac:dyDescent="0.55000000000000004">
      <c r="A17" t="s">
        <v>16</v>
      </c>
      <c r="B17" s="18">
        <v>933</v>
      </c>
    </row>
    <row r="18" spans="1:2" x14ac:dyDescent="0.55000000000000004">
      <c r="A18" t="s">
        <v>17</v>
      </c>
      <c r="B18" s="18">
        <v>934</v>
      </c>
    </row>
    <row r="19" spans="1:2" x14ac:dyDescent="0.55000000000000004">
      <c r="A19" t="s">
        <v>18</v>
      </c>
      <c r="B19" s="18">
        <v>935</v>
      </c>
    </row>
    <row r="20" spans="1:2" x14ac:dyDescent="0.55000000000000004">
      <c r="A20" t="s">
        <v>19</v>
      </c>
      <c r="B20" s="18">
        <v>937</v>
      </c>
    </row>
    <row r="21" spans="1:2" x14ac:dyDescent="0.55000000000000004">
      <c r="A21" t="s">
        <v>20</v>
      </c>
      <c r="B21" s="18">
        <v>938</v>
      </c>
    </row>
    <row r="22" spans="1:2" x14ac:dyDescent="0.55000000000000004">
      <c r="A22" t="s">
        <v>21</v>
      </c>
      <c r="B22" s="18">
        <v>939</v>
      </c>
    </row>
    <row r="23" spans="1:2" x14ac:dyDescent="0.55000000000000004">
      <c r="A23" t="s">
        <v>22</v>
      </c>
      <c r="B23" s="18">
        <v>939</v>
      </c>
    </row>
    <row r="24" spans="1:2" x14ac:dyDescent="0.55000000000000004">
      <c r="A24" t="s">
        <v>23</v>
      </c>
      <c r="B24" s="18">
        <v>939</v>
      </c>
    </row>
    <row r="25" spans="1:2" x14ac:dyDescent="0.55000000000000004">
      <c r="A25" t="s">
        <v>24</v>
      </c>
      <c r="B25" s="18">
        <v>940</v>
      </c>
    </row>
    <row r="26" spans="1:2" x14ac:dyDescent="0.55000000000000004">
      <c r="A26" t="s">
        <v>25</v>
      </c>
      <c r="B26" s="18">
        <v>940</v>
      </c>
    </row>
    <row r="27" spans="1:2" x14ac:dyDescent="0.55000000000000004">
      <c r="A27" t="s">
        <v>26</v>
      </c>
      <c r="B27" s="18">
        <v>941</v>
      </c>
    </row>
    <row r="28" spans="1:2" x14ac:dyDescent="0.55000000000000004">
      <c r="A28" t="s">
        <v>27</v>
      </c>
      <c r="B28" s="18">
        <v>942</v>
      </c>
    </row>
    <row r="29" spans="1:2" x14ac:dyDescent="0.55000000000000004">
      <c r="A29" t="s">
        <v>28</v>
      </c>
      <c r="B29" s="18">
        <v>943</v>
      </c>
    </row>
    <row r="30" spans="1:2" x14ac:dyDescent="0.55000000000000004">
      <c r="A30" t="s">
        <v>29</v>
      </c>
      <c r="B30" s="18">
        <v>944</v>
      </c>
    </row>
    <row r="31" spans="1:2" x14ac:dyDescent="0.55000000000000004">
      <c r="A31" t="s">
        <v>30</v>
      </c>
      <c r="B31" s="18">
        <v>945</v>
      </c>
    </row>
    <row r="32" spans="1:2" x14ac:dyDescent="0.55000000000000004">
      <c r="A32" t="s">
        <v>56</v>
      </c>
      <c r="B32" s="18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4916-DA51-430A-9EE6-DB762AC9D5C0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  <c r="M4" t="s">
        <v>87</v>
      </c>
    </row>
    <row r="5" spans="1:15" x14ac:dyDescent="0.55000000000000004">
      <c r="A5" s="3">
        <v>43221.031249826388</v>
      </c>
      <c r="B5">
        <v>14100</v>
      </c>
      <c r="M5" s="20"/>
      <c r="N5" s="20"/>
      <c r="O5" s="20"/>
    </row>
    <row r="6" spans="1:15" x14ac:dyDescent="0.55000000000000004">
      <c r="A6" s="3">
        <v>43221.041666435187</v>
      </c>
      <c r="B6">
        <v>13800</v>
      </c>
      <c r="M6" s="20"/>
      <c r="N6" s="20"/>
      <c r="O6" s="20"/>
    </row>
    <row r="7" spans="1:15" x14ac:dyDescent="0.55000000000000004">
      <c r="A7" s="3">
        <v>43221.052083043978</v>
      </c>
      <c r="B7">
        <v>13500</v>
      </c>
      <c r="M7" s="20"/>
      <c r="N7" s="20"/>
      <c r="O7" s="20"/>
    </row>
    <row r="8" spans="1:15" x14ac:dyDescent="0.55000000000000004">
      <c r="A8" s="3">
        <v>43221.062499652777</v>
      </c>
      <c r="B8">
        <v>13100</v>
      </c>
      <c r="N8" t="s">
        <v>88</v>
      </c>
      <c r="O8" t="s">
        <v>89</v>
      </c>
    </row>
    <row r="9" spans="1:15" x14ac:dyDescent="0.55000000000000004">
      <c r="A9" s="3">
        <v>43221.072916261575</v>
      </c>
      <c r="B9">
        <v>12900</v>
      </c>
      <c r="M9" t="s">
        <v>90</v>
      </c>
      <c r="N9" s="21">
        <f>AVERAGE($B$482:$B$513,$B$386:$B$417,B1058:B1089,B1154:B1185,B1730:B1761,B1826:B1857,B2402:B2433,B2498:B2529)</f>
        <v>10162.03125</v>
      </c>
      <c r="O9" s="21">
        <f>AVERAGE(B418:B481,B1090:B1153,B1762:B1825,B2434:B2497)</f>
        <v>9277.03125</v>
      </c>
    </row>
    <row r="10" spans="1:15" x14ac:dyDescent="0.55000000000000004">
      <c r="A10" s="3">
        <v>43221.083332870374</v>
      </c>
      <c r="B10">
        <v>12500</v>
      </c>
      <c r="M10" t="s">
        <v>91</v>
      </c>
      <c r="N10" s="21">
        <f>N9</f>
        <v>10162.03125</v>
      </c>
      <c r="O10" s="21">
        <f>AVERAGE(B514:B577,B1186:B1249,B1858:B1921,B2530:B2593)</f>
        <v>9245.390625</v>
      </c>
    </row>
    <row r="11" spans="1:15" x14ac:dyDescent="0.55000000000000004">
      <c r="A11" s="3">
        <v>43221.093749479165</v>
      </c>
      <c r="B11">
        <v>12200</v>
      </c>
      <c r="M11" t="s">
        <v>92</v>
      </c>
      <c r="N11" s="21">
        <f>AVERAGE(B2:B33,B98:B129,B194:B225,B290:B321,B578:B609,B674:B705,B770:B801,B866:B897,B962:B993,B1250:B1281,B1346:B1377,B1442:B1473,B1538:B1569,B1634:B1665,B1922:B1953,B2018:B2049,B2114:B2145,B2210:B2241,B2594:B2625,B2690:B2721,B2786:B2817,B2306:B2337,B2882:B2913)</f>
        <v>10502.921195652174</v>
      </c>
      <c r="O11" s="21">
        <f>AVERAGE(B34:B97,B130:B193,B226:B289,B322:B385,B610:B673,B706:B769,B802:B865,B898:B961,B994:B1057,B1282:B1345,B1378:B1441,B1474:B1537,B1570:B1633,B1666:B1729,B1954:B2017,B2050:B2113,B2146:B2209,B2242:B2305,B2626:B2689,B2722:B2785,B2818:B2881,B2338:B2401,B2914:B2977)</f>
        <v>13724.68070652174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sqref="A1:B297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</row>
    <row r="5" spans="1:15" x14ac:dyDescent="0.55000000000000004">
      <c r="A5" s="3">
        <v>43221.031249826388</v>
      </c>
      <c r="B5">
        <v>14100</v>
      </c>
      <c r="M5" t="s">
        <v>79</v>
      </c>
      <c r="O5" s="4">
        <f>AVERAGE($B$386:$B$577,$B$1058:$B$1249,$B$1730:$B$1921,$B$2402:$B$2593)</f>
        <v>9561.484375</v>
      </c>
    </row>
    <row r="6" spans="1:15" x14ac:dyDescent="0.55000000000000004">
      <c r="A6" s="3">
        <v>43221.041666435187</v>
      </c>
      <c r="B6">
        <v>13800</v>
      </c>
      <c r="M6" t="s">
        <v>62</v>
      </c>
      <c r="O6" s="4">
        <f>AVERAGE(B2:B33,B98:B129,B194:B225,B290:B321,B866:B897,B962:B993,B578:B609,B674:B705,B770:B801,B1634:B1665,B1538:B1569,B1250:B1281,B1346:B1377,B1442:B1473,B2306:B2337,B2210:B2241,B1922:B1953,B2018:B2049,B2114:B2145,B2882:B2913,B2594:B2625,B2690:B2721,B2786:B2817)</f>
        <v>10502.921195652174</v>
      </c>
    </row>
    <row r="7" spans="1:15" x14ac:dyDescent="0.55000000000000004">
      <c r="A7" s="3">
        <v>43221.052083043978</v>
      </c>
      <c r="B7">
        <v>13500</v>
      </c>
      <c r="M7" t="s">
        <v>63</v>
      </c>
      <c r="O7" s="4">
        <f>AVERAGE(B34:B97,B130:B193,B226:B289,B322:B385,B898:B961,B994:B1057,B610:B673,B706:B769,B802:B865,B1666:B1729,B1570:B1633,B1282:B1345,B1378:B1441,B1474:B1537,B2338:B2401,B2242:B2305,B1954:B2017,B2050:B2113,B2146:B2209,B2914:B2977,B2626:B2689,B2722:B2785,B2818:B2881)</f>
        <v>13724.68070652174</v>
      </c>
    </row>
    <row r="8" spans="1:15" x14ac:dyDescent="0.55000000000000004">
      <c r="A8" s="3">
        <v>43221.062499652777</v>
      </c>
      <c r="B8">
        <v>13100</v>
      </c>
    </row>
    <row r="9" spans="1:15" x14ac:dyDescent="0.55000000000000004">
      <c r="A9" s="3">
        <v>43221.072916261575</v>
      </c>
      <c r="B9">
        <v>12900</v>
      </c>
    </row>
    <row r="10" spans="1:15" x14ac:dyDescent="0.55000000000000004">
      <c r="A10" s="3">
        <v>43221.083332870374</v>
      </c>
      <c r="B10">
        <v>12500</v>
      </c>
    </row>
    <row r="11" spans="1:15" x14ac:dyDescent="0.55000000000000004">
      <c r="A11" s="3">
        <v>43221.093749479165</v>
      </c>
      <c r="B11">
        <v>12200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D4" sqref="D4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26.560000000000002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26.470000000000002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26.450000000000003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26.450000000000003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26.450000000000003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26.470000000000002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26.5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26.67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40.489999999999995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42.78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47.03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54.089999999999996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59.18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62.919999999999995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66.47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68.34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67.48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66.67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62.739999999999995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55.1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52.91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63.57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56.269999999999996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39.159999999999997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B2" sqref="B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14525</v>
      </c>
      <c r="C2">
        <f>Release_Hourly!C$2</f>
        <v>13325</v>
      </c>
      <c r="D2">
        <f>Release_Hourly!D$2</f>
        <v>12050</v>
      </c>
      <c r="E2">
        <f>Release_Hourly!E$2</f>
        <v>10875</v>
      </c>
      <c r="F2">
        <f>Release_Hourly!F$2</f>
        <v>10000</v>
      </c>
      <c r="G2">
        <f>Release_Hourly!G$2</f>
        <v>9332.5</v>
      </c>
      <c r="H2">
        <f>Release_Hourly!H$2</f>
        <v>9000</v>
      </c>
      <c r="I2">
        <f>Release_Hourly!I$2</f>
        <v>9200</v>
      </c>
      <c r="J2">
        <f>Release_Hourly!J$2</f>
        <v>10035</v>
      </c>
      <c r="K2">
        <f>Release_Hourly!K$2</f>
        <v>11425</v>
      </c>
      <c r="L2">
        <f>Release_Hourly!L$2</f>
        <v>12550</v>
      </c>
      <c r="M2">
        <f>Release_Hourly!M$2</f>
        <v>13400</v>
      </c>
      <c r="N2">
        <f>Release_Hourly!N$2</f>
        <v>14075</v>
      </c>
      <c r="O2">
        <f>Release_Hourly!O$2</f>
        <v>14325</v>
      </c>
      <c r="P2">
        <f>Release_Hourly!P$2</f>
        <v>14550</v>
      </c>
      <c r="Q2">
        <f>Release_Hourly!Q$2</f>
        <v>14625</v>
      </c>
      <c r="R2">
        <f>Release_Hourly!R$2</f>
        <v>14575</v>
      </c>
      <c r="S2">
        <f>Release_Hourly!S$2</f>
        <v>14625</v>
      </c>
      <c r="T2">
        <f>Release_Hourly!T$2</f>
        <v>14625</v>
      </c>
      <c r="U2">
        <f>Release_Hourly!U$2</f>
        <v>14700</v>
      </c>
      <c r="V2">
        <f>Release_Hourly!V$2</f>
        <v>14700</v>
      </c>
      <c r="W2">
        <f>Release_Hourly!W$2</f>
        <v>14825</v>
      </c>
      <c r="X2">
        <f>Release_Hourly!X$2</f>
        <v>14800</v>
      </c>
      <c r="Y2">
        <f>Release_Hourly!Y$2</f>
        <v>14675</v>
      </c>
    </row>
    <row r="3" spans="1:25" x14ac:dyDescent="0.55000000000000004">
      <c r="A3" t="s">
        <v>2</v>
      </c>
      <c r="B3">
        <f>Release_Hourly!Z$2</f>
        <v>14350</v>
      </c>
      <c r="C3">
        <f>Release_Hourly!AA$2</f>
        <v>13675</v>
      </c>
      <c r="D3">
        <f>Release_Hourly!AB$2</f>
        <v>12450</v>
      </c>
      <c r="E3">
        <f>Release_Hourly!AC$2</f>
        <v>11250</v>
      </c>
      <c r="F3">
        <f>Release_Hourly!AD$2</f>
        <v>10300</v>
      </c>
      <c r="G3">
        <f>Release_Hourly!AE$2</f>
        <v>9570</v>
      </c>
      <c r="H3">
        <f>Release_Hourly!AF$2</f>
        <v>9185</v>
      </c>
      <c r="I3">
        <f>Release_Hourly!AG$2</f>
        <v>9270</v>
      </c>
      <c r="J3">
        <f>Release_Hourly!AH$2</f>
        <v>10057.5</v>
      </c>
      <c r="K3">
        <f>Release_Hourly!AI$2</f>
        <v>11600</v>
      </c>
      <c r="L3">
        <f>Release_Hourly!AJ$2</f>
        <v>12900</v>
      </c>
      <c r="M3">
        <f>Release_Hourly!AK$2</f>
        <v>13775</v>
      </c>
      <c r="N3">
        <f>Release_Hourly!AL$2</f>
        <v>14225</v>
      </c>
      <c r="O3">
        <f>Release_Hourly!AM$2</f>
        <v>14475</v>
      </c>
      <c r="P3">
        <f>Release_Hourly!AN$2</f>
        <v>14625</v>
      </c>
      <c r="Q3">
        <f>Release_Hourly!AO$2</f>
        <v>14750</v>
      </c>
      <c r="R3">
        <f>Release_Hourly!AP$2</f>
        <v>14800</v>
      </c>
      <c r="S3">
        <f>Release_Hourly!AQ$2</f>
        <v>14850</v>
      </c>
      <c r="T3">
        <f>Release_Hourly!AR$2</f>
        <v>14875</v>
      </c>
      <c r="U3">
        <f>Release_Hourly!AS$2</f>
        <v>14925</v>
      </c>
      <c r="V3">
        <f>Release_Hourly!AT$2</f>
        <v>14975</v>
      </c>
      <c r="W3">
        <f>Release_Hourly!AU$2</f>
        <v>14900</v>
      </c>
      <c r="X3">
        <f>Release_Hourly!AV$2</f>
        <v>14875</v>
      </c>
      <c r="Y3">
        <f>Release_Hourly!AW$2</f>
        <v>14850</v>
      </c>
    </row>
    <row r="4" spans="1:25" x14ac:dyDescent="0.55000000000000004">
      <c r="A4" t="s">
        <v>3</v>
      </c>
      <c r="B4">
        <f>Release_Hourly!AX$2</f>
        <v>14475</v>
      </c>
      <c r="C4">
        <f>Release_Hourly!AY$2</f>
        <v>13550</v>
      </c>
      <c r="D4">
        <f>Release_Hourly!AZ$2</f>
        <v>12150</v>
      </c>
      <c r="E4">
        <f>Release_Hourly!BA$2</f>
        <v>10850</v>
      </c>
      <c r="F4">
        <f>Release_Hourly!BB$2</f>
        <v>9992.5</v>
      </c>
      <c r="G4">
        <f>Release_Hourly!BC$2</f>
        <v>9370</v>
      </c>
      <c r="H4">
        <f>Release_Hourly!BD$2</f>
        <v>9180</v>
      </c>
      <c r="I4">
        <f>Release_Hourly!BE$2</f>
        <v>9445</v>
      </c>
      <c r="J4">
        <f>Release_Hourly!BF$2</f>
        <v>10310</v>
      </c>
      <c r="K4">
        <f>Release_Hourly!BG$2</f>
        <v>11550</v>
      </c>
      <c r="L4">
        <f>Release_Hourly!BH$2</f>
        <v>12625</v>
      </c>
      <c r="M4">
        <f>Release_Hourly!BI$2</f>
        <v>13400</v>
      </c>
      <c r="N4">
        <f>Release_Hourly!BJ$2</f>
        <v>13875</v>
      </c>
      <c r="O4">
        <f>Release_Hourly!BK$2</f>
        <v>14150</v>
      </c>
      <c r="P4">
        <f>Release_Hourly!BL$2</f>
        <v>14325</v>
      </c>
      <c r="Q4">
        <f>Release_Hourly!BM$2</f>
        <v>14500</v>
      </c>
      <c r="R4">
        <f>Release_Hourly!BN$2</f>
        <v>14575</v>
      </c>
      <c r="S4">
        <f>Release_Hourly!BO$2</f>
        <v>14625</v>
      </c>
      <c r="T4">
        <f>Release_Hourly!BP$2</f>
        <v>14600</v>
      </c>
      <c r="U4">
        <f>Release_Hourly!BQ$2</f>
        <v>14575</v>
      </c>
      <c r="V4">
        <f>Release_Hourly!BR$2</f>
        <v>14650</v>
      </c>
      <c r="W4">
        <f>Release_Hourly!BS$2</f>
        <v>14750</v>
      </c>
      <c r="X4">
        <f>Release_Hourly!BT$2</f>
        <v>14800</v>
      </c>
      <c r="Y4">
        <f>Release_Hourly!BU$2</f>
        <v>14775</v>
      </c>
    </row>
    <row r="5" spans="1:25" x14ac:dyDescent="0.55000000000000004">
      <c r="A5" t="s">
        <v>4</v>
      </c>
      <c r="B5">
        <f>Release_Hourly!BV$2</f>
        <v>14450</v>
      </c>
      <c r="C5">
        <f>Release_Hourly!BW$2</f>
        <v>13600</v>
      </c>
      <c r="D5">
        <f>Release_Hourly!BX$2</f>
        <v>12375</v>
      </c>
      <c r="E5">
        <f>Release_Hourly!BY$2</f>
        <v>11125</v>
      </c>
      <c r="F5">
        <f>Release_Hourly!BZ$2</f>
        <v>10180</v>
      </c>
      <c r="G5">
        <f>Release_Hourly!CA$2</f>
        <v>9470</v>
      </c>
      <c r="H5">
        <f>Release_Hourly!CB$2</f>
        <v>9097.5</v>
      </c>
      <c r="I5">
        <f>Release_Hourly!CC$2</f>
        <v>9230</v>
      </c>
      <c r="J5">
        <f>Release_Hourly!CD$2</f>
        <v>9955</v>
      </c>
      <c r="K5">
        <f>Release_Hourly!CE$2</f>
        <v>11400</v>
      </c>
      <c r="L5">
        <f>Release_Hourly!CF$2</f>
        <v>12700</v>
      </c>
      <c r="M5">
        <f>Release_Hourly!CG$2</f>
        <v>13625</v>
      </c>
      <c r="N5">
        <f>Release_Hourly!CH$2</f>
        <v>14175</v>
      </c>
      <c r="O5">
        <f>Release_Hourly!CI$2</f>
        <v>14525</v>
      </c>
      <c r="P5">
        <f>Release_Hourly!CJ$2</f>
        <v>14725</v>
      </c>
      <c r="Q5">
        <f>Release_Hourly!CK$2</f>
        <v>14825</v>
      </c>
      <c r="R5">
        <f>Release_Hourly!CL$2</f>
        <v>14850</v>
      </c>
      <c r="S5">
        <f>Release_Hourly!CM$2</f>
        <v>14850</v>
      </c>
      <c r="T5">
        <f>Release_Hourly!CN$2</f>
        <v>14925</v>
      </c>
      <c r="U5">
        <f>Release_Hourly!CO$2</f>
        <v>14900</v>
      </c>
      <c r="V5">
        <f>Release_Hourly!CP$2</f>
        <v>14875</v>
      </c>
      <c r="W5">
        <f>Release_Hourly!CQ$2</f>
        <v>14925</v>
      </c>
      <c r="X5">
        <f>Release_Hourly!CR$2</f>
        <v>14875</v>
      </c>
      <c r="Y5">
        <f>Release_Hourly!CS$2</f>
        <v>14775</v>
      </c>
    </row>
    <row r="6" spans="1:25" x14ac:dyDescent="0.55000000000000004">
      <c r="A6" t="s">
        <v>5</v>
      </c>
      <c r="B6">
        <f>Release_Hourly!CT$2</f>
        <v>14175</v>
      </c>
      <c r="C6">
        <f>Release_Hourly!CU$2</f>
        <v>13025</v>
      </c>
      <c r="D6">
        <f>Release_Hourly!CV$2</f>
        <v>11800</v>
      </c>
      <c r="E6">
        <f>Release_Hourly!CW$2</f>
        <v>10850</v>
      </c>
      <c r="F6">
        <f>Release_Hourly!CX$2</f>
        <v>10250</v>
      </c>
      <c r="G6">
        <f>Release_Hourly!CY$2</f>
        <v>9850</v>
      </c>
      <c r="H6">
        <f>Release_Hourly!CZ$2</f>
        <v>9627.5</v>
      </c>
      <c r="I6">
        <f>Release_Hourly!DA$2</f>
        <v>9490</v>
      </c>
      <c r="J6">
        <f>Release_Hourly!DB$2</f>
        <v>9430</v>
      </c>
      <c r="K6">
        <f>Release_Hourly!DC$2</f>
        <v>9400</v>
      </c>
      <c r="L6">
        <f>Release_Hourly!DD$2</f>
        <v>9400</v>
      </c>
      <c r="M6">
        <f>Release_Hourly!DE$2</f>
        <v>9377.5</v>
      </c>
      <c r="N6">
        <f>Release_Hourly!DF$2</f>
        <v>9367.5</v>
      </c>
      <c r="O6">
        <f>Release_Hourly!DG$2</f>
        <v>9360</v>
      </c>
      <c r="P6">
        <f>Release_Hourly!DH$2</f>
        <v>9360</v>
      </c>
      <c r="Q6">
        <f>Release_Hourly!DI$2</f>
        <v>9360</v>
      </c>
      <c r="R6">
        <f>Release_Hourly!DJ$2</f>
        <v>9360</v>
      </c>
      <c r="S6">
        <f>Release_Hourly!DK$2</f>
        <v>9352.5</v>
      </c>
      <c r="T6">
        <f>Release_Hourly!DL$2</f>
        <v>9352.5</v>
      </c>
      <c r="U6">
        <f>Release_Hourly!DM$2</f>
        <v>9345</v>
      </c>
      <c r="V6">
        <f>Release_Hourly!DN$2</f>
        <v>9345</v>
      </c>
      <c r="W6">
        <f>Release_Hourly!DO$2</f>
        <v>9320</v>
      </c>
      <c r="X6">
        <f>Release_Hourly!DP$2</f>
        <v>9330</v>
      </c>
      <c r="Y6">
        <f>Release_Hourly!DQ$2</f>
        <v>9320</v>
      </c>
    </row>
    <row r="7" spans="1:25" x14ac:dyDescent="0.55000000000000004">
      <c r="A7" t="s">
        <v>6</v>
      </c>
      <c r="B7">
        <f>Release_Hourly!DR$2</f>
        <v>9320</v>
      </c>
      <c r="C7">
        <f>Release_Hourly!DS$2</f>
        <v>9330</v>
      </c>
      <c r="D7">
        <f>Release_Hourly!DT$2</f>
        <v>9320</v>
      </c>
      <c r="E7">
        <f>Release_Hourly!DU$2</f>
        <v>9320</v>
      </c>
      <c r="F7">
        <f>Release_Hourly!DV$2</f>
        <v>9320</v>
      </c>
      <c r="G7">
        <f>Release_Hourly!DW$2</f>
        <v>9320</v>
      </c>
      <c r="H7">
        <f>Release_Hourly!DX$2</f>
        <v>9320</v>
      </c>
      <c r="I7">
        <f>Release_Hourly!DY$2</f>
        <v>9320</v>
      </c>
      <c r="J7">
        <f>Release_Hourly!DZ$2</f>
        <v>9320</v>
      </c>
      <c r="K7">
        <f>Release_Hourly!EA$2</f>
        <v>9320</v>
      </c>
      <c r="L7">
        <f>Release_Hourly!EB$2</f>
        <v>9320</v>
      </c>
      <c r="M7">
        <f>Release_Hourly!EC$2</f>
        <v>9320</v>
      </c>
      <c r="N7">
        <f>Release_Hourly!ED$2</f>
        <v>9320</v>
      </c>
      <c r="O7">
        <f>Release_Hourly!EE$2</f>
        <v>9320</v>
      </c>
      <c r="P7">
        <f>Release_Hourly!EF$2</f>
        <v>9320</v>
      </c>
      <c r="Q7">
        <f>Release_Hourly!EG$2</f>
        <v>9320</v>
      </c>
      <c r="R7">
        <f>Release_Hourly!EH$2</f>
        <v>9320</v>
      </c>
      <c r="S7">
        <f>Release_Hourly!EI$2</f>
        <v>9320</v>
      </c>
      <c r="T7">
        <f>Release_Hourly!EJ$2</f>
        <v>9320</v>
      </c>
      <c r="U7">
        <f>Release_Hourly!EK$2</f>
        <v>9320</v>
      </c>
      <c r="V7">
        <f>Release_Hourly!EL$2</f>
        <v>9320</v>
      </c>
      <c r="W7">
        <f>Release_Hourly!EM$2</f>
        <v>9320</v>
      </c>
      <c r="X7">
        <f>Release_Hourly!EN$2</f>
        <v>9310</v>
      </c>
      <c r="Y7">
        <f>Release_Hourly!EO$2</f>
        <v>9320</v>
      </c>
    </row>
    <row r="8" spans="1:25" x14ac:dyDescent="0.55000000000000004">
      <c r="A8" t="s">
        <v>7</v>
      </c>
      <c r="B8">
        <f>Release_Hourly!EP$2</f>
        <v>9320</v>
      </c>
      <c r="C8">
        <f>Release_Hourly!EQ$2</f>
        <v>9300</v>
      </c>
      <c r="D8">
        <f>Release_Hourly!ER$2</f>
        <v>9270</v>
      </c>
      <c r="E8">
        <f>Release_Hourly!ES$2</f>
        <v>9137.5</v>
      </c>
      <c r="F8">
        <f>Release_Hourly!ET$2</f>
        <v>8885</v>
      </c>
      <c r="G8">
        <f>Release_Hourly!EU$2</f>
        <v>8637.5</v>
      </c>
      <c r="H8">
        <f>Release_Hourly!EV$2</f>
        <v>8555</v>
      </c>
      <c r="I8">
        <f>Release_Hourly!EW$2</f>
        <v>8802.5</v>
      </c>
      <c r="J8">
        <f>Release_Hourly!EX$2</f>
        <v>9547.5</v>
      </c>
      <c r="K8">
        <f>Release_Hourly!EY$2</f>
        <v>11050</v>
      </c>
      <c r="L8">
        <f>Release_Hourly!EZ$2</f>
        <v>12425</v>
      </c>
      <c r="M8">
        <f>Release_Hourly!FA$2</f>
        <v>13400</v>
      </c>
      <c r="N8">
        <f>Release_Hourly!FB$2</f>
        <v>13975</v>
      </c>
      <c r="O8">
        <f>Release_Hourly!FC$2</f>
        <v>14350</v>
      </c>
      <c r="P8">
        <f>Release_Hourly!FD$2</f>
        <v>14600</v>
      </c>
      <c r="Q8">
        <f>Release_Hourly!FE$2</f>
        <v>14750</v>
      </c>
      <c r="R8">
        <f>Release_Hourly!FF$2</f>
        <v>14775</v>
      </c>
      <c r="S8">
        <f>Release_Hourly!FG$2</f>
        <v>14800</v>
      </c>
      <c r="T8">
        <f>Release_Hourly!FH$2</f>
        <v>14800</v>
      </c>
      <c r="U8">
        <f>Release_Hourly!FI$2</f>
        <v>14850</v>
      </c>
      <c r="V8">
        <f>Release_Hourly!FJ$2</f>
        <v>14850</v>
      </c>
      <c r="W8">
        <f>Release_Hourly!FK$2</f>
        <v>14825</v>
      </c>
      <c r="X8">
        <f>Release_Hourly!FL$2</f>
        <v>14850</v>
      </c>
      <c r="Y8">
        <f>Release_Hourly!FM$2</f>
        <v>14675</v>
      </c>
    </row>
    <row r="9" spans="1:25" x14ac:dyDescent="0.55000000000000004">
      <c r="A9" t="s">
        <v>8</v>
      </c>
      <c r="B9">
        <f>Release_Hourly!FN$2</f>
        <v>14150</v>
      </c>
      <c r="C9">
        <f>Release_Hourly!FO$2</f>
        <v>13100</v>
      </c>
      <c r="D9">
        <f>Release_Hourly!FP$2</f>
        <v>11775</v>
      </c>
      <c r="E9">
        <f>Release_Hourly!FQ$2</f>
        <v>10625</v>
      </c>
      <c r="F9">
        <f>Release_Hourly!FR$2</f>
        <v>9747.5</v>
      </c>
      <c r="G9">
        <f>Release_Hourly!FS$2</f>
        <v>9225</v>
      </c>
      <c r="H9">
        <f>Release_Hourly!FT$2</f>
        <v>9057.5</v>
      </c>
      <c r="I9">
        <f>Release_Hourly!FU$2</f>
        <v>9225</v>
      </c>
      <c r="J9">
        <f>Release_Hourly!FV$2</f>
        <v>9962.5</v>
      </c>
      <c r="K9">
        <f>Release_Hourly!FW$2</f>
        <v>11350</v>
      </c>
      <c r="L9">
        <f>Release_Hourly!FX$2</f>
        <v>12625</v>
      </c>
      <c r="M9">
        <f>Release_Hourly!FY$2</f>
        <v>13500</v>
      </c>
      <c r="N9">
        <f>Release_Hourly!FZ$2</f>
        <v>14100</v>
      </c>
      <c r="O9">
        <f>Release_Hourly!GA$2</f>
        <v>14375</v>
      </c>
      <c r="P9">
        <f>Release_Hourly!GB$2</f>
        <v>14525</v>
      </c>
      <c r="Q9">
        <f>Release_Hourly!GC$2</f>
        <v>14625</v>
      </c>
      <c r="R9">
        <f>Release_Hourly!GD$2</f>
        <v>14700</v>
      </c>
      <c r="S9">
        <f>Release_Hourly!GE$2</f>
        <v>14700</v>
      </c>
      <c r="T9">
        <f>Release_Hourly!GF$2</f>
        <v>14700</v>
      </c>
      <c r="U9">
        <f>Release_Hourly!GG$2</f>
        <v>14775</v>
      </c>
      <c r="V9">
        <f>Release_Hourly!GH$2</f>
        <v>14800</v>
      </c>
      <c r="W9">
        <f>Release_Hourly!GI$2</f>
        <v>14950</v>
      </c>
      <c r="X9">
        <f>Release_Hourly!GJ$2</f>
        <v>15075</v>
      </c>
      <c r="Y9">
        <f>Release_Hourly!GK$2</f>
        <v>15075</v>
      </c>
    </row>
    <row r="10" spans="1:25" x14ac:dyDescent="0.55000000000000004">
      <c r="A10" t="s">
        <v>9</v>
      </c>
      <c r="B10">
        <f>Release_Hourly!GL$2</f>
        <v>14500</v>
      </c>
      <c r="C10">
        <f>Release_Hourly!GM$2</f>
        <v>13225</v>
      </c>
      <c r="D10">
        <f>Release_Hourly!GN$2</f>
        <v>11850</v>
      </c>
      <c r="E10">
        <f>Release_Hourly!GO$2</f>
        <v>10700</v>
      </c>
      <c r="F10">
        <f>Release_Hourly!GP$2</f>
        <v>9832.5</v>
      </c>
      <c r="G10">
        <f>Release_Hourly!GQ$2</f>
        <v>9220</v>
      </c>
      <c r="H10">
        <f>Release_Hourly!GR$2</f>
        <v>8947.5</v>
      </c>
      <c r="I10">
        <f>Release_Hourly!GS$2</f>
        <v>9152.5</v>
      </c>
      <c r="J10">
        <f>Release_Hourly!GT$2</f>
        <v>9932.5</v>
      </c>
      <c r="K10">
        <f>Release_Hourly!GU$2</f>
        <v>11375</v>
      </c>
      <c r="L10">
        <f>Release_Hourly!GV$2</f>
        <v>12650</v>
      </c>
      <c r="M10">
        <f>Release_Hourly!GW$2</f>
        <v>13550</v>
      </c>
      <c r="N10">
        <f>Release_Hourly!GX$2</f>
        <v>14075</v>
      </c>
      <c r="O10">
        <f>Release_Hourly!GY$2</f>
        <v>14375</v>
      </c>
      <c r="P10">
        <f>Release_Hourly!GZ$2</f>
        <v>14600</v>
      </c>
      <c r="Q10">
        <f>Release_Hourly!HA$2</f>
        <v>14750</v>
      </c>
      <c r="R10">
        <f>Release_Hourly!HB$2</f>
        <v>14800</v>
      </c>
      <c r="S10">
        <f>Release_Hourly!HC$2</f>
        <v>14850</v>
      </c>
      <c r="T10">
        <f>Release_Hourly!HD$2</f>
        <v>14875</v>
      </c>
      <c r="U10">
        <f>Release_Hourly!HE$2</f>
        <v>14850</v>
      </c>
      <c r="V10">
        <f>Release_Hourly!HF$2</f>
        <v>14850</v>
      </c>
      <c r="W10">
        <f>Release_Hourly!HG$2</f>
        <v>14750</v>
      </c>
      <c r="X10">
        <f>Release_Hourly!HH$2</f>
        <v>14675</v>
      </c>
      <c r="Y10">
        <f>Release_Hourly!HI$2</f>
        <v>14525</v>
      </c>
    </row>
    <row r="11" spans="1:25" x14ac:dyDescent="0.55000000000000004">
      <c r="A11" t="s">
        <v>10</v>
      </c>
      <c r="B11">
        <f>Release_Hourly!HJ$2</f>
        <v>13975</v>
      </c>
      <c r="C11">
        <f>Release_Hourly!HK$2</f>
        <v>13025</v>
      </c>
      <c r="D11">
        <f>Release_Hourly!HL$2</f>
        <v>11850</v>
      </c>
      <c r="E11">
        <f>Release_Hourly!HM$2</f>
        <v>10775</v>
      </c>
      <c r="F11">
        <f>Release_Hourly!HN$2</f>
        <v>9882.5</v>
      </c>
      <c r="G11">
        <f>Release_Hourly!HO$2</f>
        <v>9232.5</v>
      </c>
      <c r="H11">
        <f>Release_Hourly!HP$2</f>
        <v>8867.5</v>
      </c>
      <c r="I11">
        <f>Release_Hourly!HQ$2</f>
        <v>8962.5</v>
      </c>
      <c r="J11">
        <f>Release_Hourly!HR$2</f>
        <v>9672.5</v>
      </c>
      <c r="K11">
        <f>Release_Hourly!HS$2</f>
        <v>11175</v>
      </c>
      <c r="L11">
        <f>Release_Hourly!HT$2</f>
        <v>12500</v>
      </c>
      <c r="M11">
        <f>Release_Hourly!HU$2</f>
        <v>13375</v>
      </c>
      <c r="N11">
        <f>Release_Hourly!HV$2</f>
        <v>13675</v>
      </c>
      <c r="O11">
        <f>Release_Hourly!HW$2</f>
        <v>13700</v>
      </c>
      <c r="P11">
        <f>Release_Hourly!HX$2</f>
        <v>13975</v>
      </c>
      <c r="Q11">
        <f>Release_Hourly!HY$2</f>
        <v>14200</v>
      </c>
      <c r="R11">
        <f>Release_Hourly!HZ$2</f>
        <v>14450</v>
      </c>
      <c r="S11">
        <f>Release_Hourly!IA$2</f>
        <v>14700</v>
      </c>
      <c r="T11">
        <f>Release_Hourly!IB$2</f>
        <v>14775</v>
      </c>
      <c r="U11">
        <f>Release_Hourly!IC$2</f>
        <v>14875</v>
      </c>
      <c r="V11">
        <f>Release_Hourly!ID$2</f>
        <v>14950</v>
      </c>
      <c r="W11">
        <f>Release_Hourly!IE$2</f>
        <v>14950</v>
      </c>
      <c r="X11">
        <f>Release_Hourly!IF$2</f>
        <v>14900</v>
      </c>
      <c r="Y11">
        <f>Release_Hourly!IG$2</f>
        <v>14850</v>
      </c>
    </row>
    <row r="12" spans="1:25" x14ac:dyDescent="0.55000000000000004">
      <c r="A12" t="s">
        <v>11</v>
      </c>
      <c r="B12">
        <f>Release_Hourly!IH$2</f>
        <v>14325</v>
      </c>
      <c r="C12">
        <f>Release_Hourly!II$2</f>
        <v>13125</v>
      </c>
      <c r="D12">
        <f>Release_Hourly!IJ$2</f>
        <v>11750</v>
      </c>
      <c r="E12">
        <f>Release_Hourly!IK$2</f>
        <v>10650</v>
      </c>
      <c r="F12">
        <f>Release_Hourly!IL$2</f>
        <v>9795</v>
      </c>
      <c r="G12">
        <f>Release_Hourly!IM$2</f>
        <v>9210</v>
      </c>
      <c r="H12">
        <f>Release_Hourly!IN$2</f>
        <v>8967.5</v>
      </c>
      <c r="I12">
        <f>Release_Hourly!IO$2</f>
        <v>9152.5</v>
      </c>
      <c r="J12">
        <f>Release_Hourly!IP$2</f>
        <v>9930</v>
      </c>
      <c r="K12">
        <f>Release_Hourly!IQ$2</f>
        <v>11400</v>
      </c>
      <c r="L12">
        <f>Release_Hourly!IR$2</f>
        <v>12700</v>
      </c>
      <c r="M12">
        <f>Release_Hourly!IS$2</f>
        <v>13575</v>
      </c>
      <c r="N12">
        <f>Release_Hourly!IT$2</f>
        <v>14275</v>
      </c>
      <c r="O12">
        <f>Release_Hourly!IU$2</f>
        <v>14525</v>
      </c>
      <c r="P12">
        <f>Release_Hourly!IV$2</f>
        <v>14700</v>
      </c>
      <c r="Q12">
        <f>Release_Hourly!IW$2</f>
        <v>14725</v>
      </c>
      <c r="R12">
        <f>Release_Hourly!IX$2</f>
        <v>14775</v>
      </c>
      <c r="S12">
        <f>Release_Hourly!IY$2</f>
        <v>14850</v>
      </c>
      <c r="T12">
        <f>Release_Hourly!IZ$2</f>
        <v>14825</v>
      </c>
      <c r="U12">
        <f>Release_Hourly!JA$2</f>
        <v>14875</v>
      </c>
      <c r="V12">
        <f>Release_Hourly!JB$2</f>
        <v>14900</v>
      </c>
      <c r="W12">
        <f>Release_Hourly!JC$2</f>
        <v>14875</v>
      </c>
      <c r="X12">
        <f>Release_Hourly!JD$2</f>
        <v>14825</v>
      </c>
      <c r="Y12">
        <f>Release_Hourly!JE$2</f>
        <v>14750</v>
      </c>
    </row>
    <row r="13" spans="1:25" x14ac:dyDescent="0.55000000000000004">
      <c r="A13" t="s">
        <v>12</v>
      </c>
      <c r="B13">
        <f>Release_Hourly!JF$2</f>
        <v>14150</v>
      </c>
      <c r="C13">
        <f>Release_Hourly!JG$2</f>
        <v>13025</v>
      </c>
      <c r="D13">
        <f>Release_Hourly!JH$2</f>
        <v>11750</v>
      </c>
      <c r="E13">
        <f>Release_Hourly!JI$2</f>
        <v>10825</v>
      </c>
      <c r="F13">
        <f>Release_Hourly!JJ$2</f>
        <v>10225</v>
      </c>
      <c r="G13">
        <f>Release_Hourly!JK$2</f>
        <v>9800</v>
      </c>
      <c r="H13">
        <f>Release_Hourly!JL$2</f>
        <v>9567.5</v>
      </c>
      <c r="I13">
        <f>Release_Hourly!JM$2</f>
        <v>9440</v>
      </c>
      <c r="J13">
        <f>Release_Hourly!JN$2</f>
        <v>9400</v>
      </c>
      <c r="K13">
        <f>Release_Hourly!JO$2</f>
        <v>9352.5</v>
      </c>
      <c r="L13">
        <f>Release_Hourly!JP$2</f>
        <v>9337.5</v>
      </c>
      <c r="M13">
        <f>Release_Hourly!JQ$2</f>
        <v>9352.5</v>
      </c>
      <c r="N13">
        <f>Release_Hourly!JR$2</f>
        <v>9310</v>
      </c>
      <c r="O13">
        <f>Release_Hourly!JS$2</f>
        <v>9350</v>
      </c>
      <c r="P13">
        <f>Release_Hourly!JT$2</f>
        <v>9340</v>
      </c>
      <c r="Q13">
        <f>Release_Hourly!JU$2</f>
        <v>9342.5</v>
      </c>
      <c r="R13">
        <f>Release_Hourly!JV$2</f>
        <v>9320</v>
      </c>
      <c r="S13">
        <f>Release_Hourly!JW$2</f>
        <v>9290</v>
      </c>
      <c r="T13">
        <f>Release_Hourly!JX$2</f>
        <v>9350</v>
      </c>
      <c r="U13">
        <f>Release_Hourly!JY$2</f>
        <v>9350</v>
      </c>
      <c r="V13">
        <f>Release_Hourly!JZ$2</f>
        <v>9320</v>
      </c>
      <c r="W13">
        <f>Release_Hourly!KA$2</f>
        <v>9330</v>
      </c>
      <c r="X13">
        <f>Release_Hourly!KB$2</f>
        <v>9320</v>
      </c>
      <c r="Y13">
        <f>Release_Hourly!KC$2</f>
        <v>9320</v>
      </c>
    </row>
    <row r="14" spans="1:25" x14ac:dyDescent="0.55000000000000004">
      <c r="A14" t="s">
        <v>13</v>
      </c>
      <c r="B14">
        <f>Release_Hourly!KD$2</f>
        <v>9320</v>
      </c>
      <c r="C14">
        <f>Release_Hourly!KE$2</f>
        <v>9300</v>
      </c>
      <c r="D14">
        <f>Release_Hourly!KF$2</f>
        <v>9320</v>
      </c>
      <c r="E14">
        <f>Release_Hourly!KG$2</f>
        <v>9310</v>
      </c>
      <c r="F14">
        <f>Release_Hourly!KH$2</f>
        <v>9280</v>
      </c>
      <c r="G14">
        <f>Release_Hourly!KI$2</f>
        <v>9280</v>
      </c>
      <c r="H14">
        <f>Release_Hourly!KJ$2</f>
        <v>9320</v>
      </c>
      <c r="I14">
        <f>Release_Hourly!KK$2</f>
        <v>9300</v>
      </c>
      <c r="J14">
        <f>Release_Hourly!KL$2</f>
        <v>9300</v>
      </c>
      <c r="K14">
        <f>Release_Hourly!KM$2</f>
        <v>9300</v>
      </c>
      <c r="L14">
        <f>Release_Hourly!KN$2</f>
        <v>9280</v>
      </c>
      <c r="M14">
        <f>Release_Hourly!KO$2</f>
        <v>9320</v>
      </c>
      <c r="N14">
        <f>Release_Hourly!KP$2</f>
        <v>9290</v>
      </c>
      <c r="O14">
        <f>Release_Hourly!KQ$2</f>
        <v>9300</v>
      </c>
      <c r="P14">
        <f>Release_Hourly!KR$2</f>
        <v>9300</v>
      </c>
      <c r="Q14">
        <f>Release_Hourly!KS$2</f>
        <v>9300</v>
      </c>
      <c r="R14">
        <f>Release_Hourly!KT$2</f>
        <v>9280</v>
      </c>
      <c r="S14">
        <f>Release_Hourly!KU$2</f>
        <v>9280</v>
      </c>
      <c r="T14">
        <f>Release_Hourly!KV$2</f>
        <v>9310</v>
      </c>
      <c r="U14">
        <f>Release_Hourly!KW$2</f>
        <v>9320</v>
      </c>
      <c r="V14">
        <f>Release_Hourly!KX$2</f>
        <v>9320</v>
      </c>
      <c r="W14">
        <f>Release_Hourly!KY$2</f>
        <v>9310</v>
      </c>
      <c r="X14">
        <f>Release_Hourly!KZ$2</f>
        <v>9320</v>
      </c>
      <c r="Y14">
        <f>Release_Hourly!LA$2</f>
        <v>9320</v>
      </c>
    </row>
    <row r="15" spans="1:25" x14ac:dyDescent="0.55000000000000004">
      <c r="A15" t="s">
        <v>14</v>
      </c>
      <c r="B15">
        <f>Release_Hourly!LB$2</f>
        <v>9280</v>
      </c>
      <c r="C15">
        <f>Release_Hourly!LC$2</f>
        <v>9310</v>
      </c>
      <c r="D15">
        <f>Release_Hourly!LD$2</f>
        <v>9280</v>
      </c>
      <c r="E15">
        <f>Release_Hourly!LE$2</f>
        <v>9165</v>
      </c>
      <c r="F15">
        <f>Release_Hourly!LF$2</f>
        <v>8930</v>
      </c>
      <c r="G15">
        <f>Release_Hourly!LG$2</f>
        <v>8742.5</v>
      </c>
      <c r="H15">
        <f>Release_Hourly!LH$2</f>
        <v>8845</v>
      </c>
      <c r="I15">
        <f>Release_Hourly!LI$2</f>
        <v>9192.5</v>
      </c>
      <c r="J15">
        <f>Release_Hourly!LJ$2</f>
        <v>10000</v>
      </c>
      <c r="K15">
        <f>Release_Hourly!LK$2</f>
        <v>11400</v>
      </c>
      <c r="L15">
        <f>Release_Hourly!LL$2</f>
        <v>12650</v>
      </c>
      <c r="M15">
        <f>Release_Hourly!LM$2</f>
        <v>13550</v>
      </c>
      <c r="N15">
        <f>Release_Hourly!LN$2</f>
        <v>14150</v>
      </c>
      <c r="O15">
        <f>Release_Hourly!LO$2</f>
        <v>14425</v>
      </c>
      <c r="P15">
        <f>Release_Hourly!LP$2</f>
        <v>14575</v>
      </c>
      <c r="Q15">
        <f>Release_Hourly!LQ$2</f>
        <v>14700</v>
      </c>
      <c r="R15">
        <f>Release_Hourly!LR$2</f>
        <v>14775</v>
      </c>
      <c r="S15">
        <f>Release_Hourly!LS$2</f>
        <v>14750</v>
      </c>
      <c r="T15">
        <f>Release_Hourly!LT$2</f>
        <v>14800</v>
      </c>
      <c r="U15">
        <f>Release_Hourly!LU$2</f>
        <v>14775</v>
      </c>
      <c r="V15">
        <f>Release_Hourly!LV$2</f>
        <v>14775</v>
      </c>
      <c r="W15">
        <f>Release_Hourly!LW$2</f>
        <v>14800</v>
      </c>
      <c r="X15">
        <f>Release_Hourly!LX$2</f>
        <v>14775</v>
      </c>
      <c r="Y15">
        <f>Release_Hourly!LY$2</f>
        <v>14700</v>
      </c>
    </row>
    <row r="16" spans="1:25" x14ac:dyDescent="0.55000000000000004">
      <c r="A16" t="s">
        <v>15</v>
      </c>
      <c r="B16">
        <f>Release_Hourly!LZ$2</f>
        <v>14050</v>
      </c>
      <c r="C16">
        <f>Release_Hourly!MA$2</f>
        <v>12900</v>
      </c>
      <c r="D16">
        <f>Release_Hourly!MB$2</f>
        <v>11675</v>
      </c>
      <c r="E16">
        <f>Release_Hourly!MC$2</f>
        <v>10650</v>
      </c>
      <c r="F16">
        <f>Release_Hourly!MD$2</f>
        <v>9880</v>
      </c>
      <c r="G16">
        <f>Release_Hourly!ME$2</f>
        <v>9242.5</v>
      </c>
      <c r="H16">
        <f>Release_Hourly!MF$2</f>
        <v>9000</v>
      </c>
      <c r="I16">
        <f>Release_Hourly!MG$2</f>
        <v>9225</v>
      </c>
      <c r="J16">
        <f>Release_Hourly!MH$2</f>
        <v>10062.5</v>
      </c>
      <c r="K16">
        <f>Release_Hourly!MI$2</f>
        <v>11225</v>
      </c>
      <c r="L16">
        <f>Release_Hourly!MJ$2</f>
        <v>12225</v>
      </c>
      <c r="M16">
        <f>Release_Hourly!MK$2</f>
        <v>13250</v>
      </c>
      <c r="N16">
        <f>Release_Hourly!ML$2</f>
        <v>14000</v>
      </c>
      <c r="O16">
        <f>Release_Hourly!MM$2</f>
        <v>14450</v>
      </c>
      <c r="P16">
        <f>Release_Hourly!MN$2</f>
        <v>14725</v>
      </c>
      <c r="Q16">
        <f>Release_Hourly!MO$2</f>
        <v>14850</v>
      </c>
      <c r="R16">
        <f>Release_Hourly!MP$2</f>
        <v>14950</v>
      </c>
      <c r="S16">
        <f>Release_Hourly!MQ$2</f>
        <v>14975</v>
      </c>
      <c r="T16">
        <f>Release_Hourly!MR$2</f>
        <v>14975</v>
      </c>
      <c r="U16">
        <f>Release_Hourly!MS$2</f>
        <v>14975</v>
      </c>
      <c r="V16">
        <f>Release_Hourly!MT$2</f>
        <v>14975</v>
      </c>
      <c r="W16">
        <f>Release_Hourly!MU$2</f>
        <v>14950</v>
      </c>
      <c r="X16">
        <f>Release_Hourly!MV$2</f>
        <v>14975</v>
      </c>
      <c r="Y16">
        <f>Release_Hourly!MW$2</f>
        <v>15000</v>
      </c>
    </row>
    <row r="17" spans="1:25" x14ac:dyDescent="0.55000000000000004">
      <c r="A17" t="s">
        <v>16</v>
      </c>
      <c r="B17">
        <f>Release_Hourly!MX$2</f>
        <v>14500</v>
      </c>
      <c r="C17">
        <f>Release_Hourly!MY$2</f>
        <v>13475</v>
      </c>
      <c r="D17">
        <f>Release_Hourly!MZ$2</f>
        <v>12400</v>
      </c>
      <c r="E17">
        <f>Release_Hourly!NA$2</f>
        <v>11500</v>
      </c>
      <c r="F17">
        <f>Release_Hourly!NB$2</f>
        <v>10800</v>
      </c>
      <c r="G17">
        <f>Release_Hourly!NC$2</f>
        <v>10300</v>
      </c>
      <c r="H17">
        <f>Release_Hourly!ND$2</f>
        <v>10100</v>
      </c>
      <c r="I17">
        <f>Release_Hourly!NE$2</f>
        <v>10175</v>
      </c>
      <c r="J17">
        <f>Release_Hourly!NF$2</f>
        <v>10825</v>
      </c>
      <c r="K17">
        <f>Release_Hourly!NG$2</f>
        <v>11875</v>
      </c>
      <c r="L17">
        <f>Release_Hourly!NH$2</f>
        <v>12950</v>
      </c>
      <c r="M17">
        <f>Release_Hourly!NI$2</f>
        <v>13625</v>
      </c>
      <c r="N17">
        <f>Release_Hourly!NJ$2</f>
        <v>13925</v>
      </c>
      <c r="O17">
        <f>Release_Hourly!NK$2</f>
        <v>14200</v>
      </c>
      <c r="P17">
        <f>Release_Hourly!NL$2</f>
        <v>14450</v>
      </c>
      <c r="Q17">
        <f>Release_Hourly!NM$2</f>
        <v>14625</v>
      </c>
      <c r="R17">
        <f>Release_Hourly!NN$2</f>
        <v>14700</v>
      </c>
      <c r="S17">
        <f>Release_Hourly!NO$2</f>
        <v>14750</v>
      </c>
      <c r="T17">
        <f>Release_Hourly!NP$2</f>
        <v>14800</v>
      </c>
      <c r="U17">
        <f>Release_Hourly!NQ$2</f>
        <v>14800</v>
      </c>
      <c r="V17">
        <f>Release_Hourly!NR$2</f>
        <v>14800</v>
      </c>
      <c r="W17">
        <f>Release_Hourly!NS$2</f>
        <v>14825</v>
      </c>
      <c r="X17">
        <f>Release_Hourly!NT$2</f>
        <v>14875</v>
      </c>
      <c r="Y17">
        <f>Release_Hourly!NU$2</f>
        <v>14775</v>
      </c>
    </row>
    <row r="18" spans="1:25" x14ac:dyDescent="0.55000000000000004">
      <c r="A18" t="s">
        <v>17</v>
      </c>
      <c r="B18">
        <f>Release_Hourly!NV$2</f>
        <v>14175</v>
      </c>
      <c r="C18">
        <f>Release_Hourly!NW$2</f>
        <v>13000</v>
      </c>
      <c r="D18">
        <f>Release_Hourly!NX$2</f>
        <v>11750</v>
      </c>
      <c r="E18">
        <f>Release_Hourly!NY$2</f>
        <v>10700</v>
      </c>
      <c r="F18">
        <f>Release_Hourly!NZ$2</f>
        <v>9910</v>
      </c>
      <c r="G18">
        <f>Release_Hourly!OA$2</f>
        <v>9280</v>
      </c>
      <c r="H18">
        <f>Release_Hourly!OB$2</f>
        <v>9007.5</v>
      </c>
      <c r="I18">
        <f>Release_Hourly!OC$2</f>
        <v>9202.5</v>
      </c>
      <c r="J18">
        <f>Release_Hourly!OD$2</f>
        <v>10062.5</v>
      </c>
      <c r="K18">
        <f>Release_Hourly!OE$2</f>
        <v>11475</v>
      </c>
      <c r="L18">
        <f>Release_Hourly!OF$2</f>
        <v>12825</v>
      </c>
      <c r="M18">
        <f>Release_Hourly!OG$2</f>
        <v>13625</v>
      </c>
      <c r="N18">
        <f>Release_Hourly!OH$2</f>
        <v>14025</v>
      </c>
      <c r="O18">
        <f>Release_Hourly!OI$2</f>
        <v>14325</v>
      </c>
      <c r="P18">
        <f>Release_Hourly!OJ$2</f>
        <v>14525</v>
      </c>
      <c r="Q18">
        <f>Release_Hourly!OK$2</f>
        <v>14675</v>
      </c>
      <c r="R18">
        <f>Release_Hourly!OL$2</f>
        <v>14750</v>
      </c>
      <c r="S18">
        <f>Release_Hourly!OM$2</f>
        <v>14825</v>
      </c>
      <c r="T18">
        <f>Release_Hourly!ON$2</f>
        <v>14850</v>
      </c>
      <c r="U18">
        <f>Release_Hourly!OO$2</f>
        <v>14875</v>
      </c>
      <c r="V18">
        <f>Release_Hourly!OP$2</f>
        <v>14925</v>
      </c>
      <c r="W18">
        <f>Release_Hourly!OQ$2</f>
        <v>14900</v>
      </c>
      <c r="X18">
        <f>Release_Hourly!OR$2</f>
        <v>14875</v>
      </c>
      <c r="Y18">
        <f>Release_Hourly!OS$2</f>
        <v>14375</v>
      </c>
    </row>
    <row r="19" spans="1:25" x14ac:dyDescent="0.55000000000000004">
      <c r="A19" t="s">
        <v>18</v>
      </c>
      <c r="B19">
        <f>Release_Hourly!OT$2</f>
        <v>13550</v>
      </c>
      <c r="C19">
        <f>Release_Hourly!OU$2</f>
        <v>12350</v>
      </c>
      <c r="D19">
        <f>Release_Hourly!OV$2</f>
        <v>11050</v>
      </c>
      <c r="E19">
        <f>Release_Hourly!OW$2</f>
        <v>10142.5</v>
      </c>
      <c r="F19">
        <f>Release_Hourly!OX$2</f>
        <v>9475</v>
      </c>
      <c r="G19">
        <f>Release_Hourly!OY$2</f>
        <v>9095</v>
      </c>
      <c r="H19">
        <f>Release_Hourly!OZ$2</f>
        <v>8952.5</v>
      </c>
      <c r="I19">
        <f>Release_Hourly!PA$2</f>
        <v>9017.5</v>
      </c>
      <c r="J19">
        <f>Release_Hourly!PB$2</f>
        <v>9590</v>
      </c>
      <c r="K19">
        <f>Release_Hourly!PC$2</f>
        <v>10950</v>
      </c>
      <c r="L19">
        <f>Release_Hourly!PD$2</f>
        <v>12325</v>
      </c>
      <c r="M19">
        <f>Release_Hourly!PE$2</f>
        <v>13325</v>
      </c>
      <c r="N19">
        <f>Release_Hourly!PF$2</f>
        <v>13825</v>
      </c>
      <c r="O19">
        <f>Release_Hourly!PG$2</f>
        <v>14175</v>
      </c>
      <c r="P19">
        <f>Release_Hourly!PH$2</f>
        <v>14500</v>
      </c>
      <c r="Q19">
        <f>Release_Hourly!PI$2</f>
        <v>14650</v>
      </c>
      <c r="R19">
        <f>Release_Hourly!PJ$2</f>
        <v>14750</v>
      </c>
      <c r="S19">
        <f>Release_Hourly!PK$2</f>
        <v>14775</v>
      </c>
      <c r="T19">
        <f>Release_Hourly!PL$2</f>
        <v>14700</v>
      </c>
      <c r="U19">
        <f>Release_Hourly!PM$2</f>
        <v>14725</v>
      </c>
      <c r="V19">
        <f>Release_Hourly!PN$2</f>
        <v>14725</v>
      </c>
      <c r="W19">
        <f>Release_Hourly!PO$2</f>
        <v>14800</v>
      </c>
      <c r="X19">
        <f>Release_Hourly!PP$2</f>
        <v>14825</v>
      </c>
      <c r="Y19">
        <f>Release_Hourly!PQ$2</f>
        <v>14725</v>
      </c>
    </row>
    <row r="20" spans="1:25" x14ac:dyDescent="0.55000000000000004">
      <c r="A20" t="s">
        <v>19</v>
      </c>
      <c r="B20">
        <f>Release_Hourly!PR$2</f>
        <v>14125</v>
      </c>
      <c r="C20">
        <f>Release_Hourly!PS$2</f>
        <v>12975</v>
      </c>
      <c r="D20">
        <f>Release_Hourly!PT$2</f>
        <v>11750</v>
      </c>
      <c r="E20">
        <f>Release_Hourly!PU$2</f>
        <v>10800</v>
      </c>
      <c r="F20">
        <f>Release_Hourly!PV$2</f>
        <v>10250</v>
      </c>
      <c r="G20">
        <f>Release_Hourly!PW$2</f>
        <v>9810</v>
      </c>
      <c r="H20">
        <f>Release_Hourly!PX$2</f>
        <v>9575</v>
      </c>
      <c r="I20">
        <f>Release_Hourly!PY$2</f>
        <v>9450</v>
      </c>
      <c r="J20">
        <f>Release_Hourly!PZ$2</f>
        <v>9370</v>
      </c>
      <c r="K20">
        <f>Release_Hourly!QA$2</f>
        <v>9350</v>
      </c>
      <c r="L20">
        <f>Release_Hourly!QB$2</f>
        <v>9320</v>
      </c>
      <c r="M20">
        <f>Release_Hourly!QC$2</f>
        <v>9320</v>
      </c>
      <c r="N20">
        <f>Release_Hourly!QD$2</f>
        <v>9320</v>
      </c>
      <c r="O20">
        <f>Release_Hourly!QE$2</f>
        <v>9320</v>
      </c>
      <c r="P20">
        <f>Release_Hourly!QF$2</f>
        <v>9320</v>
      </c>
      <c r="Q20">
        <f>Release_Hourly!QG$2</f>
        <v>9290</v>
      </c>
      <c r="R20">
        <f>Release_Hourly!QH$2</f>
        <v>9300</v>
      </c>
      <c r="S20">
        <f>Release_Hourly!QI$2</f>
        <v>9320</v>
      </c>
      <c r="T20">
        <f>Release_Hourly!QJ$2</f>
        <v>9320</v>
      </c>
      <c r="U20">
        <f>Release_Hourly!QK$2</f>
        <v>9320</v>
      </c>
      <c r="V20">
        <f>Release_Hourly!QL$2</f>
        <v>9302.5</v>
      </c>
      <c r="W20">
        <f>Release_Hourly!QM$2</f>
        <v>9290</v>
      </c>
      <c r="X20">
        <f>Release_Hourly!QN$2</f>
        <v>9290</v>
      </c>
      <c r="Y20">
        <f>Release_Hourly!QO$2</f>
        <v>9280</v>
      </c>
    </row>
    <row r="21" spans="1:25" x14ac:dyDescent="0.55000000000000004">
      <c r="A21" t="s">
        <v>20</v>
      </c>
      <c r="B21">
        <f>Release_Hourly!QP$2</f>
        <v>9300</v>
      </c>
      <c r="C21">
        <f>Release_Hourly!QQ$2</f>
        <v>9290</v>
      </c>
      <c r="D21">
        <f>Release_Hourly!QR$2</f>
        <v>9270</v>
      </c>
      <c r="E21">
        <f>Release_Hourly!QS$2</f>
        <v>9280</v>
      </c>
      <c r="F21">
        <f>Release_Hourly!QT$2</f>
        <v>9280</v>
      </c>
      <c r="G21">
        <f>Release_Hourly!QU$2</f>
        <v>9280</v>
      </c>
      <c r="H21">
        <f>Release_Hourly!QV$2</f>
        <v>9280</v>
      </c>
      <c r="I21">
        <f>Release_Hourly!QW$2</f>
        <v>9280</v>
      </c>
      <c r="J21">
        <f>Release_Hourly!QX$2</f>
        <v>9280</v>
      </c>
      <c r="K21">
        <f>Release_Hourly!QY$2</f>
        <v>9280</v>
      </c>
      <c r="L21">
        <f>Release_Hourly!QZ$2</f>
        <v>9280</v>
      </c>
      <c r="M21">
        <f>Release_Hourly!RA$2</f>
        <v>9290</v>
      </c>
      <c r="N21">
        <f>Release_Hourly!RB$2</f>
        <v>9300</v>
      </c>
      <c r="O21">
        <f>Release_Hourly!RC$2</f>
        <v>9310</v>
      </c>
      <c r="P21">
        <f>Release_Hourly!RD$2</f>
        <v>9300</v>
      </c>
      <c r="Q21">
        <f>Release_Hourly!RE$2</f>
        <v>9300</v>
      </c>
      <c r="R21">
        <f>Release_Hourly!RF$2</f>
        <v>9290</v>
      </c>
      <c r="S21">
        <f>Release_Hourly!RG$2</f>
        <v>9310</v>
      </c>
      <c r="T21">
        <f>Release_Hourly!RH$2</f>
        <v>9300</v>
      </c>
      <c r="U21">
        <f>Release_Hourly!RI$2</f>
        <v>9320</v>
      </c>
      <c r="V21">
        <f>Release_Hourly!RJ$2</f>
        <v>9320</v>
      </c>
      <c r="W21">
        <f>Release_Hourly!RK$2</f>
        <v>9280</v>
      </c>
      <c r="X21">
        <f>Release_Hourly!RL$2</f>
        <v>9280</v>
      </c>
      <c r="Y21">
        <f>Release_Hourly!RM$2</f>
        <v>9280</v>
      </c>
    </row>
    <row r="22" spans="1:25" x14ac:dyDescent="0.55000000000000004">
      <c r="A22" t="s">
        <v>21</v>
      </c>
      <c r="B22">
        <f>Release_Hourly!RN$2</f>
        <v>9280</v>
      </c>
      <c r="C22">
        <f>Release_Hourly!RO$2</f>
        <v>9260</v>
      </c>
      <c r="D22">
        <f>Release_Hourly!RP$2</f>
        <v>9230</v>
      </c>
      <c r="E22">
        <f>Release_Hourly!RQ$2</f>
        <v>9122.5</v>
      </c>
      <c r="F22">
        <f>Release_Hourly!RR$2</f>
        <v>8935</v>
      </c>
      <c r="G22">
        <f>Release_Hourly!RS$2</f>
        <v>8735</v>
      </c>
      <c r="H22">
        <f>Release_Hourly!RT$2</f>
        <v>8687.5</v>
      </c>
      <c r="I22">
        <f>Release_Hourly!RU$2</f>
        <v>9015</v>
      </c>
      <c r="J22">
        <f>Release_Hourly!RV$2</f>
        <v>9977.5</v>
      </c>
      <c r="K22">
        <f>Release_Hourly!RW$2</f>
        <v>11525</v>
      </c>
      <c r="L22">
        <f>Release_Hourly!RX$2</f>
        <v>12825</v>
      </c>
      <c r="M22">
        <f>Release_Hourly!RY$2</f>
        <v>13500</v>
      </c>
      <c r="N22">
        <f>Release_Hourly!RZ$2</f>
        <v>13750</v>
      </c>
      <c r="O22">
        <f>Release_Hourly!SA$2</f>
        <v>14000</v>
      </c>
      <c r="P22">
        <f>Release_Hourly!SB$2</f>
        <v>14275</v>
      </c>
      <c r="Q22">
        <f>Release_Hourly!SC$2</f>
        <v>14500</v>
      </c>
      <c r="R22">
        <f>Release_Hourly!SD$2</f>
        <v>14650</v>
      </c>
      <c r="S22">
        <f>Release_Hourly!SE$2</f>
        <v>14725</v>
      </c>
      <c r="T22">
        <f>Release_Hourly!SF$2</f>
        <v>14750</v>
      </c>
      <c r="U22">
        <f>Release_Hourly!SG$2</f>
        <v>14750</v>
      </c>
      <c r="V22">
        <f>Release_Hourly!SH$2</f>
        <v>14825</v>
      </c>
      <c r="W22">
        <f>Release_Hourly!SI$2</f>
        <v>14775</v>
      </c>
      <c r="X22">
        <f>Release_Hourly!SJ$2</f>
        <v>14800</v>
      </c>
      <c r="Y22">
        <f>Release_Hourly!SK$2</f>
        <v>14675</v>
      </c>
    </row>
    <row r="23" spans="1:25" x14ac:dyDescent="0.55000000000000004">
      <c r="A23" t="s">
        <v>22</v>
      </c>
      <c r="B23">
        <f>Release_Hourly!SL$2</f>
        <v>14075</v>
      </c>
      <c r="C23">
        <f>Release_Hourly!SM$2</f>
        <v>12875</v>
      </c>
      <c r="D23">
        <f>Release_Hourly!SN$2</f>
        <v>11600</v>
      </c>
      <c r="E23">
        <f>Release_Hourly!SO$2</f>
        <v>10550</v>
      </c>
      <c r="F23">
        <f>Release_Hourly!SP$2</f>
        <v>9750</v>
      </c>
      <c r="G23">
        <f>Release_Hourly!SQ$2</f>
        <v>9167.5</v>
      </c>
      <c r="H23">
        <f>Release_Hourly!SR$2</f>
        <v>8892.5</v>
      </c>
      <c r="I23">
        <f>Release_Hourly!SS$2</f>
        <v>9102.5</v>
      </c>
      <c r="J23">
        <f>Release_Hourly!ST$2</f>
        <v>10032.5</v>
      </c>
      <c r="K23">
        <f>Release_Hourly!SU$2</f>
        <v>11500</v>
      </c>
      <c r="L23">
        <f>Release_Hourly!SV$2</f>
        <v>12750</v>
      </c>
      <c r="M23">
        <f>Release_Hourly!SW$2</f>
        <v>13475</v>
      </c>
      <c r="N23">
        <f>Release_Hourly!SX$2</f>
        <v>13850</v>
      </c>
      <c r="O23">
        <f>Release_Hourly!SY$2</f>
        <v>14025</v>
      </c>
      <c r="P23">
        <f>Release_Hourly!SZ$2</f>
        <v>14300</v>
      </c>
      <c r="Q23">
        <f>Release_Hourly!TA$2</f>
        <v>14575</v>
      </c>
      <c r="R23">
        <f>Release_Hourly!TB$2</f>
        <v>14650</v>
      </c>
      <c r="S23">
        <f>Release_Hourly!TC$2</f>
        <v>14725</v>
      </c>
      <c r="T23">
        <f>Release_Hourly!TD$2</f>
        <v>14700</v>
      </c>
      <c r="U23">
        <f>Release_Hourly!TE$2</f>
        <v>14725</v>
      </c>
      <c r="V23">
        <f>Release_Hourly!TF$2</f>
        <v>14775</v>
      </c>
      <c r="W23">
        <f>Release_Hourly!TG$2</f>
        <v>14750</v>
      </c>
      <c r="X23">
        <f>Release_Hourly!TH$2</f>
        <v>14725</v>
      </c>
      <c r="Y23">
        <f>Release_Hourly!TI$2</f>
        <v>14575</v>
      </c>
    </row>
    <row r="24" spans="1:25" x14ac:dyDescent="0.55000000000000004">
      <c r="A24" t="s">
        <v>23</v>
      </c>
      <c r="B24">
        <f>Release_Hourly!TJ$2</f>
        <v>14000</v>
      </c>
      <c r="C24">
        <f>Release_Hourly!TK$2</f>
        <v>12800</v>
      </c>
      <c r="D24">
        <f>Release_Hourly!TL$2</f>
        <v>11550</v>
      </c>
      <c r="E24">
        <f>Release_Hourly!TM$2</f>
        <v>10500</v>
      </c>
      <c r="F24">
        <f>Release_Hourly!TN$2</f>
        <v>9755</v>
      </c>
      <c r="G24">
        <f>Release_Hourly!TO$2</f>
        <v>9200</v>
      </c>
      <c r="H24">
        <f>Release_Hourly!TP$2</f>
        <v>9097.5</v>
      </c>
      <c r="I24">
        <f>Release_Hourly!TQ$2</f>
        <v>9807.5</v>
      </c>
      <c r="J24">
        <f>Release_Hourly!TR$2</f>
        <v>11225</v>
      </c>
      <c r="K24">
        <f>Release_Hourly!TS$2</f>
        <v>12125</v>
      </c>
      <c r="L24">
        <f>Release_Hourly!TT$2</f>
        <v>12550</v>
      </c>
      <c r="M24">
        <f>Release_Hourly!TU$2</f>
        <v>12750</v>
      </c>
      <c r="N24">
        <f>Release_Hourly!TV$2</f>
        <v>12775</v>
      </c>
      <c r="O24">
        <f>Release_Hourly!TW$2</f>
        <v>12875</v>
      </c>
      <c r="P24">
        <f>Release_Hourly!TX$2</f>
        <v>13350</v>
      </c>
      <c r="Q24">
        <f>Release_Hourly!TY$2</f>
        <v>13850</v>
      </c>
      <c r="R24">
        <f>Release_Hourly!TZ$2</f>
        <v>14275</v>
      </c>
      <c r="S24">
        <f>Release_Hourly!UA$2</f>
        <v>14500</v>
      </c>
      <c r="T24">
        <f>Release_Hourly!UB$2</f>
        <v>14575</v>
      </c>
      <c r="U24">
        <f>Release_Hourly!UC$2</f>
        <v>14575</v>
      </c>
      <c r="V24">
        <f>Release_Hourly!UD$2</f>
        <v>14600</v>
      </c>
      <c r="W24">
        <f>Release_Hourly!UE$2</f>
        <v>14575</v>
      </c>
      <c r="X24">
        <f>Release_Hourly!UF$2</f>
        <v>14425</v>
      </c>
      <c r="Y24">
        <f>Release_Hourly!UG$2</f>
        <v>13950</v>
      </c>
    </row>
    <row r="25" spans="1:25" x14ac:dyDescent="0.55000000000000004">
      <c r="A25" t="s">
        <v>24</v>
      </c>
      <c r="B25">
        <f>Release_Hourly!UH$2</f>
        <v>13275</v>
      </c>
      <c r="C25">
        <f>Release_Hourly!UI$2</f>
        <v>12325</v>
      </c>
      <c r="D25">
        <f>Release_Hourly!UJ$2</f>
        <v>11325</v>
      </c>
      <c r="E25">
        <f>Release_Hourly!UK$2</f>
        <v>10325</v>
      </c>
      <c r="F25">
        <f>Release_Hourly!UL$2</f>
        <v>9722.5</v>
      </c>
      <c r="G25">
        <f>Release_Hourly!UM$2</f>
        <v>9182.5</v>
      </c>
      <c r="H25">
        <f>Release_Hourly!UN$2</f>
        <v>8947.5</v>
      </c>
      <c r="I25">
        <f>Release_Hourly!UO$2</f>
        <v>9192.5</v>
      </c>
      <c r="J25">
        <f>Release_Hourly!UP$2</f>
        <v>10190</v>
      </c>
      <c r="K25">
        <f>Release_Hourly!UQ$2</f>
        <v>11650</v>
      </c>
      <c r="L25">
        <f>Release_Hourly!UR$2</f>
        <v>12850</v>
      </c>
      <c r="M25">
        <f>Release_Hourly!US$2</f>
        <v>13625</v>
      </c>
      <c r="N25">
        <f>Release_Hourly!UT$2</f>
        <v>14000</v>
      </c>
      <c r="O25">
        <f>Release_Hourly!UU$2</f>
        <v>14375</v>
      </c>
      <c r="P25">
        <f>Release_Hourly!UV$2</f>
        <v>14625</v>
      </c>
      <c r="Q25">
        <f>Release_Hourly!UW$2</f>
        <v>14775</v>
      </c>
      <c r="R25">
        <f>Release_Hourly!UX$2</f>
        <v>14825</v>
      </c>
      <c r="S25">
        <f>Release_Hourly!UY$2</f>
        <v>14950</v>
      </c>
      <c r="T25">
        <f>Release_Hourly!UZ$2</f>
        <v>14975</v>
      </c>
      <c r="U25">
        <f>Release_Hourly!VA$2</f>
        <v>14975</v>
      </c>
      <c r="V25">
        <f>Release_Hourly!VB$2</f>
        <v>14950</v>
      </c>
      <c r="W25">
        <f>Release_Hourly!VC$2</f>
        <v>14900</v>
      </c>
      <c r="X25">
        <f>Release_Hourly!VD$2</f>
        <v>14975</v>
      </c>
      <c r="Y25">
        <f>Release_Hourly!VE$2</f>
        <v>14825</v>
      </c>
    </row>
    <row r="26" spans="1:25" x14ac:dyDescent="0.55000000000000004">
      <c r="A26" t="s">
        <v>25</v>
      </c>
      <c r="B26">
        <f>Release_Hourly!VF$2</f>
        <v>14175</v>
      </c>
      <c r="C26">
        <f>Release_Hourly!VG$2</f>
        <v>12950</v>
      </c>
      <c r="D26">
        <f>Release_Hourly!VH$2</f>
        <v>11675</v>
      </c>
      <c r="E26">
        <f>Release_Hourly!VI$2</f>
        <v>10650</v>
      </c>
      <c r="F26">
        <f>Release_Hourly!VJ$2</f>
        <v>9905</v>
      </c>
      <c r="G26">
        <f>Release_Hourly!VK$2</f>
        <v>9270</v>
      </c>
      <c r="H26">
        <f>Release_Hourly!VL$2</f>
        <v>9000</v>
      </c>
      <c r="I26">
        <f>Release_Hourly!VM$2</f>
        <v>9215</v>
      </c>
      <c r="J26">
        <f>Release_Hourly!VN$2</f>
        <v>10232.5</v>
      </c>
      <c r="K26">
        <f>Release_Hourly!VO$2</f>
        <v>11750</v>
      </c>
      <c r="L26">
        <f>Release_Hourly!VP$2</f>
        <v>12950</v>
      </c>
      <c r="M26">
        <f>Release_Hourly!VQ$2</f>
        <v>13700</v>
      </c>
      <c r="N26">
        <f>Release_Hourly!VR$2</f>
        <v>14100</v>
      </c>
      <c r="O26">
        <f>Release_Hourly!VS$2</f>
        <v>14350</v>
      </c>
      <c r="P26">
        <f>Release_Hourly!VT$2</f>
        <v>14600</v>
      </c>
      <c r="Q26">
        <f>Release_Hourly!VU$2</f>
        <v>14725</v>
      </c>
      <c r="R26">
        <f>Release_Hourly!VV$2</f>
        <v>14825</v>
      </c>
      <c r="S26">
        <f>Release_Hourly!VW$2</f>
        <v>14900</v>
      </c>
      <c r="T26">
        <f>Release_Hourly!VX$2</f>
        <v>14900</v>
      </c>
      <c r="U26">
        <f>Release_Hourly!VY$2</f>
        <v>14925</v>
      </c>
      <c r="V26">
        <f>Release_Hourly!VZ$2</f>
        <v>14925</v>
      </c>
      <c r="W26">
        <f>Release_Hourly!WA$2</f>
        <v>14925</v>
      </c>
      <c r="X26">
        <f>Release_Hourly!WB$2</f>
        <v>14925</v>
      </c>
      <c r="Y26">
        <f>Release_Hourly!WC$2</f>
        <v>14850</v>
      </c>
    </row>
    <row r="27" spans="1:25" x14ac:dyDescent="0.55000000000000004">
      <c r="A27" t="s">
        <v>26</v>
      </c>
      <c r="B27">
        <f>Release_Hourly!WD$2</f>
        <v>14250</v>
      </c>
      <c r="C27">
        <f>Release_Hourly!WE$2</f>
        <v>13000</v>
      </c>
      <c r="D27">
        <f>Release_Hourly!WF$2</f>
        <v>11675</v>
      </c>
      <c r="E27">
        <f>Release_Hourly!WG$2</f>
        <v>10700</v>
      </c>
      <c r="F27">
        <f>Release_Hourly!WH$2</f>
        <v>10040</v>
      </c>
      <c r="G27">
        <f>Release_Hourly!WI$2</f>
        <v>9622.5</v>
      </c>
      <c r="H27">
        <f>Release_Hourly!WJ$2</f>
        <v>9390</v>
      </c>
      <c r="I27">
        <f>Release_Hourly!WK$2</f>
        <v>9247.5</v>
      </c>
      <c r="J27">
        <f>Release_Hourly!WL$2</f>
        <v>9190</v>
      </c>
      <c r="K27">
        <f>Release_Hourly!WM$2</f>
        <v>9122.5</v>
      </c>
      <c r="L27">
        <f>Release_Hourly!WN$2</f>
        <v>9077.5</v>
      </c>
      <c r="M27">
        <f>Release_Hourly!WO$2</f>
        <v>9075</v>
      </c>
      <c r="N27">
        <f>Release_Hourly!WP$2</f>
        <v>9067.5</v>
      </c>
      <c r="O27">
        <f>Release_Hourly!WQ$2</f>
        <v>9067.5</v>
      </c>
      <c r="P27">
        <f>Release_Hourly!WR$2</f>
        <v>9082.5</v>
      </c>
      <c r="Q27">
        <f>Release_Hourly!WS$2</f>
        <v>9075</v>
      </c>
      <c r="R27">
        <f>Release_Hourly!WT$2</f>
        <v>9060</v>
      </c>
      <c r="S27">
        <f>Release_Hourly!WU$2</f>
        <v>9050</v>
      </c>
      <c r="T27">
        <f>Release_Hourly!WV$2</f>
        <v>9060</v>
      </c>
      <c r="U27">
        <f>Release_Hourly!WW$2</f>
        <v>9085</v>
      </c>
      <c r="V27">
        <f>Release_Hourly!WX$2</f>
        <v>9110</v>
      </c>
      <c r="W27">
        <f>Release_Hourly!WY$2</f>
        <v>9130</v>
      </c>
      <c r="X27">
        <f>Release_Hourly!WZ$2</f>
        <v>9150</v>
      </c>
      <c r="Y27">
        <f>Release_Hourly!XA$2</f>
        <v>9130</v>
      </c>
    </row>
    <row r="28" spans="1:25" x14ac:dyDescent="0.55000000000000004">
      <c r="A28" t="s">
        <v>27</v>
      </c>
      <c r="B28">
        <f>Release_Hourly!XB$2</f>
        <v>9120</v>
      </c>
      <c r="C28">
        <f>Release_Hourly!XC$2</f>
        <v>9100</v>
      </c>
      <c r="D28">
        <f>Release_Hourly!XD$2</f>
        <v>9090</v>
      </c>
      <c r="E28">
        <f>Release_Hourly!XE$2</f>
        <v>9070</v>
      </c>
      <c r="F28">
        <f>Release_Hourly!XF$2</f>
        <v>9060</v>
      </c>
      <c r="G28">
        <f>Release_Hourly!XG$2</f>
        <v>9050</v>
      </c>
      <c r="H28">
        <f>Release_Hourly!XH$2</f>
        <v>9050</v>
      </c>
      <c r="I28">
        <f>Release_Hourly!XI$2</f>
        <v>9060</v>
      </c>
      <c r="J28">
        <f>Release_Hourly!XJ$2</f>
        <v>9070</v>
      </c>
      <c r="K28">
        <f>Release_Hourly!XK$2</f>
        <v>9060</v>
      </c>
      <c r="L28">
        <f>Release_Hourly!XL$2</f>
        <v>9050</v>
      </c>
      <c r="M28">
        <f>Release_Hourly!XM$2</f>
        <v>9050</v>
      </c>
      <c r="N28">
        <f>Release_Hourly!XN$2</f>
        <v>9050</v>
      </c>
      <c r="O28">
        <f>Release_Hourly!XO$2</f>
        <v>9050</v>
      </c>
      <c r="P28">
        <f>Release_Hourly!XP$2</f>
        <v>9050</v>
      </c>
      <c r="Q28">
        <f>Release_Hourly!XQ$2</f>
        <v>9060</v>
      </c>
      <c r="R28">
        <f>Release_Hourly!XR$2</f>
        <v>9050</v>
      </c>
      <c r="S28">
        <f>Release_Hourly!XS$2</f>
        <v>9060</v>
      </c>
      <c r="T28">
        <f>Release_Hourly!XT$2</f>
        <v>9050</v>
      </c>
      <c r="U28">
        <f>Release_Hourly!XU$2</f>
        <v>9070</v>
      </c>
      <c r="V28">
        <f>Release_Hourly!XV$2</f>
        <v>9090</v>
      </c>
      <c r="W28">
        <f>Release_Hourly!XW$2</f>
        <v>9105</v>
      </c>
      <c r="X28">
        <f>Release_Hourly!XX$2</f>
        <v>9090</v>
      </c>
      <c r="Y28">
        <f>Release_Hourly!XY$2</f>
        <v>9070</v>
      </c>
    </row>
    <row r="29" spans="1:25" x14ac:dyDescent="0.55000000000000004">
      <c r="A29" t="s">
        <v>28</v>
      </c>
      <c r="B29">
        <f>Release_Hourly!XZ$2</f>
        <v>9050</v>
      </c>
      <c r="C29">
        <f>Release_Hourly!YA$2</f>
        <v>9070</v>
      </c>
      <c r="D29">
        <f>Release_Hourly!YB$2</f>
        <v>9105</v>
      </c>
      <c r="E29">
        <f>Release_Hourly!YC$2</f>
        <v>9190</v>
      </c>
      <c r="F29">
        <f>Release_Hourly!YD$2</f>
        <v>9247.5</v>
      </c>
      <c r="G29">
        <f>Release_Hourly!YE$2</f>
        <v>9247.5</v>
      </c>
      <c r="H29">
        <f>Release_Hourly!YF$2</f>
        <v>9240</v>
      </c>
      <c r="I29">
        <f>Release_Hourly!YG$2</f>
        <v>9240</v>
      </c>
      <c r="J29">
        <f>Release_Hourly!YH$2</f>
        <v>9262.5</v>
      </c>
      <c r="K29">
        <f>Release_Hourly!YI$2</f>
        <v>9270</v>
      </c>
      <c r="L29">
        <f>Release_Hourly!YJ$2</f>
        <v>9260</v>
      </c>
      <c r="M29">
        <f>Release_Hourly!YK$2</f>
        <v>9260</v>
      </c>
      <c r="N29">
        <f>Release_Hourly!YL$2</f>
        <v>9270</v>
      </c>
      <c r="O29">
        <f>Release_Hourly!YM$2</f>
        <v>9270</v>
      </c>
      <c r="P29">
        <f>Release_Hourly!YN$2</f>
        <v>9260</v>
      </c>
      <c r="Q29">
        <f>Release_Hourly!YO$2</f>
        <v>9270</v>
      </c>
      <c r="R29">
        <f>Release_Hourly!YP$2</f>
        <v>9270</v>
      </c>
      <c r="S29">
        <f>Release_Hourly!YQ$2</f>
        <v>9270</v>
      </c>
      <c r="T29">
        <f>Release_Hourly!YR$2</f>
        <v>9270</v>
      </c>
      <c r="U29">
        <f>Release_Hourly!YS$2</f>
        <v>9300</v>
      </c>
      <c r="V29">
        <f>Release_Hourly!YT$2</f>
        <v>9300</v>
      </c>
      <c r="W29">
        <f>Release_Hourly!YU$2</f>
        <v>9270</v>
      </c>
      <c r="X29">
        <f>Release_Hourly!YV$2</f>
        <v>9270</v>
      </c>
      <c r="Y29">
        <f>Release_Hourly!YW$2</f>
        <v>9270</v>
      </c>
    </row>
    <row r="30" spans="1:25" x14ac:dyDescent="0.55000000000000004">
      <c r="A30" t="s">
        <v>29</v>
      </c>
      <c r="B30">
        <f>Release_Hourly!YX$2</f>
        <v>9270</v>
      </c>
      <c r="C30">
        <f>Release_Hourly!YY$2</f>
        <v>9250</v>
      </c>
      <c r="D30">
        <f>Release_Hourly!YZ$2</f>
        <v>9230</v>
      </c>
      <c r="E30">
        <f>Release_Hourly!ZA$2</f>
        <v>9115</v>
      </c>
      <c r="F30">
        <f>Release_Hourly!ZB$2</f>
        <v>8895</v>
      </c>
      <c r="G30">
        <f>Release_Hourly!ZC$2</f>
        <v>8692.5</v>
      </c>
      <c r="H30">
        <f>Release_Hourly!ZD$2</f>
        <v>8617.5</v>
      </c>
      <c r="I30">
        <f>Release_Hourly!ZE$2</f>
        <v>8950</v>
      </c>
      <c r="J30">
        <f>Release_Hourly!ZF$2</f>
        <v>9885</v>
      </c>
      <c r="K30">
        <f>Release_Hourly!ZG$2</f>
        <v>11325</v>
      </c>
      <c r="L30">
        <f>Release_Hourly!ZH$2</f>
        <v>12200</v>
      </c>
      <c r="M30">
        <f>Release_Hourly!ZI$2</f>
        <v>12825</v>
      </c>
      <c r="N30">
        <f>Release_Hourly!ZJ$2</f>
        <v>13350</v>
      </c>
      <c r="O30">
        <f>Release_Hourly!ZK$2</f>
        <v>13850</v>
      </c>
      <c r="P30">
        <f>Release_Hourly!ZL$2</f>
        <v>14225</v>
      </c>
      <c r="Q30">
        <f>Release_Hourly!ZM$2</f>
        <v>14475</v>
      </c>
      <c r="R30">
        <f>Release_Hourly!ZN$2</f>
        <v>14575</v>
      </c>
      <c r="S30">
        <f>Release_Hourly!ZO$2</f>
        <v>14650</v>
      </c>
      <c r="T30">
        <f>Release_Hourly!ZP$2</f>
        <v>14700</v>
      </c>
      <c r="U30">
        <f>Release_Hourly!ZQ$2</f>
        <v>14675</v>
      </c>
      <c r="V30">
        <f>Release_Hourly!ZR$2</f>
        <v>14725</v>
      </c>
      <c r="W30">
        <f>Release_Hourly!ZS$2</f>
        <v>14750</v>
      </c>
      <c r="X30">
        <f>Release_Hourly!ZT$2</f>
        <v>14700</v>
      </c>
      <c r="Y30">
        <f>Release_Hourly!ZU$2</f>
        <v>14650</v>
      </c>
    </row>
    <row r="31" spans="1:25" x14ac:dyDescent="0.55000000000000004">
      <c r="A31" t="s">
        <v>30</v>
      </c>
      <c r="B31">
        <f>Release_Hourly!ZV$2</f>
        <v>14000</v>
      </c>
      <c r="C31">
        <f>Release_Hourly!ZW$2</f>
        <v>12825</v>
      </c>
      <c r="D31">
        <f>Release_Hourly!ZX$2</f>
        <v>11550</v>
      </c>
      <c r="E31">
        <f>Release_Hourly!ZY$2</f>
        <v>10500</v>
      </c>
      <c r="F31">
        <f>Release_Hourly!ZZ$2</f>
        <v>9655</v>
      </c>
      <c r="G31">
        <f>Release_Hourly!AAA$2</f>
        <v>9082.5</v>
      </c>
      <c r="H31">
        <f>Release_Hourly!AAB$2</f>
        <v>8860</v>
      </c>
      <c r="I31">
        <f>Release_Hourly!AAC$2</f>
        <v>9112.5</v>
      </c>
      <c r="J31">
        <f>Release_Hourly!AAD$2</f>
        <v>10077.5</v>
      </c>
      <c r="K31">
        <f>Release_Hourly!AAE$2</f>
        <v>11550</v>
      </c>
      <c r="L31">
        <f>Release_Hourly!AAF$2</f>
        <v>12750</v>
      </c>
      <c r="M31">
        <f>Release_Hourly!AAG$2</f>
        <v>13475</v>
      </c>
      <c r="N31">
        <f>Release_Hourly!AAH$2</f>
        <v>13950</v>
      </c>
      <c r="O31">
        <f>Release_Hourly!AAI$2</f>
        <v>14200</v>
      </c>
      <c r="P31">
        <f>Release_Hourly!AAJ$2</f>
        <v>14425</v>
      </c>
      <c r="Q31">
        <f>Release_Hourly!AAK$2</f>
        <v>14500</v>
      </c>
      <c r="R31">
        <f>Release_Hourly!AAL$2</f>
        <v>14575</v>
      </c>
      <c r="S31">
        <f>Release_Hourly!AAM$2</f>
        <v>14625</v>
      </c>
      <c r="T31">
        <f>Release_Hourly!AAN$2</f>
        <v>14600</v>
      </c>
      <c r="U31">
        <f>Release_Hourly!AAO$2</f>
        <v>14575</v>
      </c>
      <c r="V31">
        <f>Release_Hourly!AAP$2</f>
        <v>14450</v>
      </c>
      <c r="W31">
        <f>Release_Hourly!AAQ$2</f>
        <v>14300</v>
      </c>
      <c r="X31">
        <f>Release_Hourly!AAR$2</f>
        <v>14250</v>
      </c>
      <c r="Y31">
        <f>Release_Hourly!AAS$2</f>
        <v>14225</v>
      </c>
    </row>
    <row r="32" spans="1:25" x14ac:dyDescent="0.55000000000000004">
      <c r="A32" t="s">
        <v>56</v>
      </c>
      <c r="B32">
        <f>Release_Hourly!AAT$2</f>
        <v>13950</v>
      </c>
      <c r="C32">
        <f>Release_Hourly!AAU$2</f>
        <v>12925</v>
      </c>
      <c r="D32">
        <f>Release_Hourly!AAV$2</f>
        <v>11575</v>
      </c>
      <c r="E32">
        <f>Release_Hourly!AAW$2</f>
        <v>10425</v>
      </c>
      <c r="F32">
        <f>Release_Hourly!AAX$2</f>
        <v>9615</v>
      </c>
      <c r="G32">
        <f>Release_Hourly!AAY$2</f>
        <v>9087.5</v>
      </c>
      <c r="H32">
        <f>Release_Hourly!AAZ$2</f>
        <v>8852.5</v>
      </c>
      <c r="I32">
        <f>Release_Hourly!ABA$2</f>
        <v>9032.5</v>
      </c>
      <c r="J32">
        <f>Release_Hourly!ABB$2</f>
        <v>10002.5</v>
      </c>
      <c r="K32">
        <f>Release_Hourly!ABC$2</f>
        <v>11525</v>
      </c>
      <c r="L32">
        <f>Release_Hourly!ABD$2</f>
        <v>12675</v>
      </c>
      <c r="M32">
        <f>Release_Hourly!ABE$2</f>
        <v>13425</v>
      </c>
      <c r="N32">
        <f>Release_Hourly!ABF$2</f>
        <v>13775</v>
      </c>
      <c r="O32">
        <f>Release_Hourly!ABG$2</f>
        <v>14125</v>
      </c>
      <c r="P32">
        <f>Release_Hourly!ABH$2</f>
        <v>14425</v>
      </c>
      <c r="Q32">
        <f>Release_Hourly!ABI$2</f>
        <v>14500</v>
      </c>
      <c r="R32">
        <f>Release_Hourly!ABJ$2</f>
        <v>14600</v>
      </c>
      <c r="S32">
        <f>Release_Hourly!ABK$2</f>
        <v>14575</v>
      </c>
      <c r="T32">
        <f>Release_Hourly!ABL$2</f>
        <v>14600</v>
      </c>
      <c r="U32">
        <f>Release_Hourly!ABM$2</f>
        <v>14675</v>
      </c>
      <c r="V32">
        <f>Release_Hourly!ABN$2</f>
        <v>14625</v>
      </c>
      <c r="W32">
        <f>Release_Hourly!ABO$2</f>
        <v>14725</v>
      </c>
      <c r="X32">
        <f>Release_Hourly!ABP$2</f>
        <v>14700</v>
      </c>
      <c r="Y32">
        <f>Release_Hourly!ABQ$2</f>
        <v>14575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87"/>
  <sheetViews>
    <sheetView topLeftCell="A20" zoomScale="80" zoomScaleNormal="80" workbookViewId="0">
      <selection activeCell="R51" sqref="R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71</v>
      </c>
      <c r="D1" s="25"/>
      <c r="E1" s="25"/>
      <c r="F1" s="25"/>
      <c r="G1" s="25"/>
      <c r="H1" s="25"/>
    </row>
    <row r="2" spans="1:26" x14ac:dyDescent="0.55000000000000004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26.560000000000002</v>
      </c>
      <c r="D5" s="12">
        <f>Rates!$B$3</f>
        <v>26.470000000000002</v>
      </c>
      <c r="E5" s="12">
        <f>Rates!$B$4</f>
        <v>26.450000000000003</v>
      </c>
      <c r="F5" s="12">
        <f>Rates!$B$5</f>
        <v>26.450000000000003</v>
      </c>
      <c r="G5" s="12">
        <f>Rates!$B$6</f>
        <v>26.450000000000003</v>
      </c>
      <c r="H5" s="12">
        <f>Rates!$B$7</f>
        <v>26.470000000000002</v>
      </c>
      <c r="I5" s="12">
        <f>Rates!$B$8</f>
        <v>26.5</v>
      </c>
      <c r="J5" s="12">
        <f>Rates!$B$9</f>
        <v>26.67</v>
      </c>
      <c r="K5" s="12">
        <f>Rates!$B$10</f>
        <v>40.489999999999995</v>
      </c>
      <c r="L5" s="12">
        <f>Rates!$B$11</f>
        <v>42.78</v>
      </c>
      <c r="M5" s="12">
        <f>Rates!$B$12</f>
        <v>47.03</v>
      </c>
      <c r="N5" s="12">
        <f>Rates!$B$13</f>
        <v>54.089999999999996</v>
      </c>
      <c r="O5" s="12">
        <f>Rates!$B$14</f>
        <v>59.18</v>
      </c>
      <c r="P5" s="12">
        <f>Rates!$B$15</f>
        <v>62.919999999999995</v>
      </c>
      <c r="Q5" s="12">
        <f>Rates!$B$16</f>
        <v>66.47</v>
      </c>
      <c r="R5" s="12">
        <f>Rates!$B$17</f>
        <v>68.34</v>
      </c>
      <c r="S5" s="12">
        <f>Rates!$B$18</f>
        <v>67.48</v>
      </c>
      <c r="T5" s="12">
        <f>Rates!$B$19</f>
        <v>66.67</v>
      </c>
      <c r="U5" s="12">
        <f>Rates!$B$20</f>
        <v>62.739999999999995</v>
      </c>
      <c r="V5" s="12">
        <f>Rates!$B$21</f>
        <v>55.1</v>
      </c>
      <c r="W5" s="12">
        <f>Rates!$B$22</f>
        <v>52.91</v>
      </c>
      <c r="X5" s="12">
        <f>Rates!$B$23</f>
        <v>63.57</v>
      </c>
      <c r="Y5" s="12">
        <f>Rates!$B$24</f>
        <v>56.269999999999996</v>
      </c>
      <c r="Z5" s="12">
        <f>Rates!$B$25</f>
        <v>39.159999999999997</v>
      </c>
    </row>
    <row r="6" spans="1:26" x14ac:dyDescent="0.55000000000000004">
      <c r="A6" s="27" t="s">
        <v>70</v>
      </c>
      <c r="B6" s="10" t="s">
        <v>66</v>
      </c>
      <c r="C6" s="6">
        <f>'Observed_Release(Hr)'!B2*0.03715*C$5</f>
        <v>14331.875600000001</v>
      </c>
      <c r="D6" s="6">
        <f>'Observed_Release(Hr)'!C2*0.03715*D$5</f>
        <v>13103.278662500001</v>
      </c>
      <c r="E6" s="6">
        <f>'Observed_Release(Hr)'!D2*0.03715*E$5</f>
        <v>11840.540875000002</v>
      </c>
      <c r="F6" s="6">
        <f>'Observed_Release(Hr)'!E2*0.03715*F$5</f>
        <v>10685.965312500002</v>
      </c>
      <c r="G6" s="6">
        <f>'Observed_Release(Hr)'!F2*0.03715*G$5</f>
        <v>9826.1750000000011</v>
      </c>
      <c r="H6" s="6">
        <f>'Observed_Release(Hr)'!G2*0.03715*H$5</f>
        <v>9177.2118662500015</v>
      </c>
      <c r="I6" s="6">
        <f>'Observed_Release(Hr)'!H2*0.03715*I$5</f>
        <v>8860.2750000000015</v>
      </c>
      <c r="J6" s="6">
        <f>'Observed_Release(Hr)'!I2*0.03715*J$5</f>
        <v>9115.2726000000021</v>
      </c>
      <c r="K6" s="6">
        <f>'Observed_Release(Hr)'!J2*0.03715*K$5</f>
        <v>15094.682122499999</v>
      </c>
      <c r="L6" s="6">
        <f>'Observed_Release(Hr)'!K2*0.03715*L$5</f>
        <v>18157.489725000003</v>
      </c>
      <c r="M6" s="6">
        <f>'Observed_Release(Hr)'!L2*0.03715*M$5</f>
        <v>21926.914475000001</v>
      </c>
      <c r="N6" s="6">
        <f>'Observed_Release(Hr)'!M2*0.03715*N$5</f>
        <v>26926.5429</v>
      </c>
      <c r="O6" s="6">
        <f>'Observed_Release(Hr)'!N2*0.03715*O$5</f>
        <v>30944.408275000002</v>
      </c>
      <c r="P6" s="6">
        <f>'Observed_Release(Hr)'!O2*0.03715*P$5</f>
        <v>33484.372349999998</v>
      </c>
      <c r="Q6" s="6">
        <f>'Observed_Release(Hr)'!P2*0.03715*Q$5</f>
        <v>35929.195274999998</v>
      </c>
      <c r="R6" s="6">
        <f>'Observed_Release(Hr)'!Q2*0.03715*R$5</f>
        <v>37130.403375000002</v>
      </c>
      <c r="S6" s="6">
        <f>'Observed_Release(Hr)'!R2*0.03715*S$5</f>
        <v>36537.805150000007</v>
      </c>
      <c r="T6" s="6">
        <f>'Observed_Release(Hr)'!S2*0.03715*T$5</f>
        <v>36223.061062500004</v>
      </c>
      <c r="U6" s="6">
        <f>'Observed_Release(Hr)'!T2*0.03715*U$5</f>
        <v>34087.818374999995</v>
      </c>
      <c r="V6" s="6">
        <f>'Observed_Release(Hr)'!U2*0.03715*V$5</f>
        <v>30090.3855</v>
      </c>
      <c r="W6" s="6">
        <f>'Observed_Release(Hr)'!V2*0.03715*W$5</f>
        <v>28894.415549999998</v>
      </c>
      <c r="X6" s="6">
        <f>'Observed_Release(Hr)'!W2*0.03715*X$5</f>
        <v>35011.098037500007</v>
      </c>
      <c r="Y6" s="6">
        <f>'Observed_Release(Hr)'!X2*0.03715*Y$5</f>
        <v>30938.3714</v>
      </c>
      <c r="Z6" s="6">
        <f>'Observed_Release(Hr)'!Y2*0.03715*Z$5</f>
        <v>21349.101949999997</v>
      </c>
    </row>
    <row r="7" spans="1:26" x14ac:dyDescent="0.55000000000000004">
      <c r="A7" s="28"/>
      <c r="B7" s="9" t="s">
        <v>2</v>
      </c>
      <c r="C7" s="6">
        <f>'Observed_Release(Hr)'!B3*0.03715*C$5</f>
        <v>14159.202400000004</v>
      </c>
      <c r="D7" s="6">
        <f>'Observed_Release(Hr)'!C3*0.03715*D$5</f>
        <v>13447.454837500003</v>
      </c>
      <c r="E7" s="6">
        <f>'Observed_Release(Hr)'!D3*0.03715*E$5</f>
        <v>12233.587875000003</v>
      </c>
      <c r="F7" s="6">
        <f>'Observed_Release(Hr)'!E3*0.03715*F$5</f>
        <v>11054.446875000001</v>
      </c>
      <c r="G7" s="6">
        <f>'Observed_Release(Hr)'!F3*0.03715*G$5</f>
        <v>10120.960250000002</v>
      </c>
      <c r="H7" s="6">
        <f>'Observed_Release(Hr)'!G3*0.03715*H$5</f>
        <v>9410.7599850000006</v>
      </c>
      <c r="I7" s="6">
        <f>'Observed_Release(Hr)'!H3*0.03715*I$5</f>
        <v>9042.4028749999998</v>
      </c>
      <c r="J7" s="6">
        <f>'Observed_Release(Hr)'!I3*0.03715*J$5</f>
        <v>9184.6279350000023</v>
      </c>
      <c r="K7" s="6">
        <f>'Observed_Release(Hr)'!J3*0.03715*K$5</f>
        <v>15128.526701250001</v>
      </c>
      <c r="L7" s="6">
        <f>'Observed_Release(Hr)'!K3*0.03715*L$5</f>
        <v>18435.613200000003</v>
      </c>
      <c r="M7" s="6">
        <f>'Observed_Release(Hr)'!L3*0.03715*M$5</f>
        <v>22538.422050000001</v>
      </c>
      <c r="N7" s="6">
        <f>'Observed_Release(Hr)'!M3*0.03715*N$5</f>
        <v>27680.084212500002</v>
      </c>
      <c r="O7" s="6">
        <f>'Observed_Release(Hr)'!N3*0.03715*O$5</f>
        <v>31274.188825000001</v>
      </c>
      <c r="P7" s="6">
        <f>'Observed_Release(Hr)'!O3*0.03715*P$5</f>
        <v>33834.994050000001</v>
      </c>
      <c r="Q7" s="6">
        <f>'Observed_Release(Hr)'!P3*0.03715*Q$5</f>
        <v>36114.397312499997</v>
      </c>
      <c r="R7" s="6">
        <f>'Observed_Release(Hr)'!Q3*0.03715*R$5</f>
        <v>37447.75725000001</v>
      </c>
      <c r="S7" s="6">
        <f>'Observed_Release(Hr)'!R3*0.03715*S$5</f>
        <v>37101.853600000002</v>
      </c>
      <c r="T7" s="6">
        <f>'Observed_Release(Hr)'!S3*0.03715*T$5</f>
        <v>36780.338925000004</v>
      </c>
      <c r="U7" s="6">
        <f>'Observed_Release(Hr)'!T3*0.03715*U$5</f>
        <v>34670.516125000002</v>
      </c>
      <c r="V7" s="6">
        <f>'Observed_Release(Hr)'!U3*0.03715*V$5</f>
        <v>30550.952625000002</v>
      </c>
      <c r="W7" s="6">
        <f>'Observed_Release(Hr)'!V3*0.03715*W$5</f>
        <v>29434.957337500004</v>
      </c>
      <c r="X7" s="6">
        <f>'Observed_Release(Hr)'!W3*0.03715*X$5</f>
        <v>35188.219950000006</v>
      </c>
      <c r="Y7" s="6">
        <f>'Observed_Release(Hr)'!X3*0.03715*Y$5</f>
        <v>31095.153687500002</v>
      </c>
      <c r="Z7" s="6">
        <f>'Observed_Release(Hr)'!Y3*0.03715*Z$5</f>
        <v>21603.690899999998</v>
      </c>
    </row>
    <row r="8" spans="1:26" x14ac:dyDescent="0.55000000000000004">
      <c r="A8" s="28"/>
      <c r="B8" s="9" t="s">
        <v>3</v>
      </c>
      <c r="C8" s="6">
        <f>'Observed_Release(Hr)'!B4*0.03715*C$5</f>
        <v>14282.540400000002</v>
      </c>
      <c r="D8" s="6">
        <f>'Observed_Release(Hr)'!C4*0.03715*D$5</f>
        <v>13324.534775000002</v>
      </c>
      <c r="E8" s="6">
        <f>'Observed_Release(Hr)'!D4*0.03715*E$5</f>
        <v>11938.802625000002</v>
      </c>
      <c r="F8" s="6">
        <f>'Observed_Release(Hr)'!E4*0.03715*F$5</f>
        <v>10661.399875000003</v>
      </c>
      <c r="G8" s="6">
        <f>'Observed_Release(Hr)'!F4*0.03715*G$5</f>
        <v>9818.8053687500014</v>
      </c>
      <c r="H8" s="6">
        <f>'Observed_Release(Hr)'!G4*0.03715*H$5</f>
        <v>9214.0878850000008</v>
      </c>
      <c r="I8" s="6">
        <f>'Observed_Release(Hr)'!H4*0.03715*I$5</f>
        <v>9037.4805000000015</v>
      </c>
      <c r="J8" s="6">
        <f>'Observed_Release(Hr)'!I4*0.03715*J$5</f>
        <v>9358.0162725000009</v>
      </c>
      <c r="K8" s="6">
        <f>'Observed_Release(Hr)'!J4*0.03715*K$5</f>
        <v>15508.338084999998</v>
      </c>
      <c r="L8" s="6">
        <f>'Observed_Release(Hr)'!K4*0.03715*L$5</f>
        <v>18356.149350000003</v>
      </c>
      <c r="M8" s="6">
        <f>'Observed_Release(Hr)'!L4*0.03715*M$5</f>
        <v>22057.9518125</v>
      </c>
      <c r="N8" s="6">
        <f>'Observed_Release(Hr)'!M4*0.03715*N$5</f>
        <v>26926.5429</v>
      </c>
      <c r="O8" s="6">
        <f>'Observed_Release(Hr)'!N4*0.03715*O$5</f>
        <v>30504.700875000002</v>
      </c>
      <c r="P8" s="6">
        <f>'Observed_Release(Hr)'!O4*0.03715*P$5</f>
        <v>33075.313699999999</v>
      </c>
      <c r="Q8" s="6">
        <f>'Observed_Release(Hr)'!P4*0.03715*Q$5</f>
        <v>35373.5891625</v>
      </c>
      <c r="R8" s="6">
        <f>'Observed_Release(Hr)'!Q4*0.03715*R$5</f>
        <v>36813.049500000008</v>
      </c>
      <c r="S8" s="6">
        <f>'Observed_Release(Hr)'!R4*0.03715*S$5</f>
        <v>36537.805150000007</v>
      </c>
      <c r="T8" s="6">
        <f>'Observed_Release(Hr)'!S4*0.03715*T$5</f>
        <v>36223.061062500004</v>
      </c>
      <c r="U8" s="6">
        <f>'Observed_Release(Hr)'!T4*0.03715*U$5</f>
        <v>34029.548599999995</v>
      </c>
      <c r="V8" s="6">
        <f>'Observed_Release(Hr)'!U4*0.03715*V$5</f>
        <v>29834.514875000004</v>
      </c>
      <c r="W8" s="6">
        <f>'Observed_Release(Hr)'!V4*0.03715*W$5</f>
        <v>28796.135225000002</v>
      </c>
      <c r="X8" s="6">
        <f>'Observed_Release(Hr)'!W4*0.03715*X$5</f>
        <v>34833.976125000008</v>
      </c>
      <c r="Y8" s="6">
        <f>'Observed_Release(Hr)'!X4*0.03715*Y$5</f>
        <v>30938.3714</v>
      </c>
      <c r="Z8" s="6">
        <f>'Observed_Release(Hr)'!Y4*0.03715*Z$5</f>
        <v>21494.58135</v>
      </c>
    </row>
    <row r="9" spans="1:26" x14ac:dyDescent="0.55000000000000004">
      <c r="A9" s="28"/>
      <c r="B9" s="9" t="s">
        <v>4</v>
      </c>
      <c r="C9" s="6">
        <f>'Observed_Release(Hr)'!B5*0.03715*C$5</f>
        <v>14257.872800000001</v>
      </c>
      <c r="D9" s="6">
        <f>'Observed_Release(Hr)'!C5*0.03715*D$5</f>
        <v>13373.702800000001</v>
      </c>
      <c r="E9" s="6">
        <f>'Observed_Release(Hr)'!D5*0.03715*E$5</f>
        <v>12159.891562500003</v>
      </c>
      <c r="F9" s="6">
        <f>'Observed_Release(Hr)'!E5*0.03715*F$5</f>
        <v>10931.619687500002</v>
      </c>
      <c r="G9" s="6">
        <f>'Observed_Release(Hr)'!F5*0.03715*G$5</f>
        <v>10003.046150000002</v>
      </c>
      <c r="H9" s="6">
        <f>'Observed_Release(Hr)'!G5*0.03715*H$5</f>
        <v>9312.4239350000025</v>
      </c>
      <c r="I9" s="6">
        <f>'Observed_Release(Hr)'!H5*0.03715*I$5</f>
        <v>8956.2613125000007</v>
      </c>
      <c r="J9" s="6">
        <f>'Observed_Release(Hr)'!I5*0.03715*J$5</f>
        <v>9144.9963150000021</v>
      </c>
      <c r="K9" s="6">
        <f>'Observed_Release(Hr)'!J5*0.03715*K$5</f>
        <v>14974.345842499999</v>
      </c>
      <c r="L9" s="6">
        <f>'Observed_Release(Hr)'!K5*0.03715*L$5</f>
        <v>18117.757800000003</v>
      </c>
      <c r="M9" s="6">
        <f>'Observed_Release(Hr)'!L5*0.03715*M$5</f>
        <v>22188.989150000001</v>
      </c>
      <c r="N9" s="6">
        <f>'Observed_Release(Hr)'!M5*0.03715*N$5</f>
        <v>27378.667687500001</v>
      </c>
      <c r="O9" s="6">
        <f>'Observed_Release(Hr)'!N5*0.03715*O$5</f>
        <v>31164.261975000001</v>
      </c>
      <c r="P9" s="6">
        <f>'Observed_Release(Hr)'!O5*0.03715*P$5</f>
        <v>33951.86795</v>
      </c>
      <c r="Q9" s="6">
        <f>'Observed_Release(Hr)'!P5*0.03715*Q$5</f>
        <v>36361.333362500001</v>
      </c>
      <c r="R9" s="6">
        <f>'Observed_Release(Hr)'!Q5*0.03715*R$5</f>
        <v>37638.169575000007</v>
      </c>
      <c r="S9" s="6">
        <f>'Observed_Release(Hr)'!R5*0.03715*S$5</f>
        <v>37227.197700000004</v>
      </c>
      <c r="T9" s="6">
        <f>'Observed_Release(Hr)'!S5*0.03715*T$5</f>
        <v>36780.338925000004</v>
      </c>
      <c r="U9" s="6">
        <f>'Observed_Release(Hr)'!T5*0.03715*U$5</f>
        <v>34787.055674999996</v>
      </c>
      <c r="V9" s="6">
        <f>'Observed_Release(Hr)'!U5*0.03715*V$5</f>
        <v>30499.778500000004</v>
      </c>
      <c r="W9" s="6">
        <f>'Observed_Release(Hr)'!V5*0.03715*W$5</f>
        <v>29238.396687500001</v>
      </c>
      <c r="X9" s="6">
        <f>'Observed_Release(Hr)'!W5*0.03715*X$5</f>
        <v>35247.260587500001</v>
      </c>
      <c r="Y9" s="6">
        <f>'Observed_Release(Hr)'!X5*0.03715*Y$5</f>
        <v>31095.153687500002</v>
      </c>
      <c r="Z9" s="6">
        <f>'Observed_Release(Hr)'!Y5*0.03715*Z$5</f>
        <v>21494.58135</v>
      </c>
    </row>
    <row r="10" spans="1:26" x14ac:dyDescent="0.55000000000000004">
      <c r="A10" s="28"/>
      <c r="B10" s="9" t="s">
        <v>5</v>
      </c>
      <c r="C10" s="6">
        <f>'Observed_Release(Hr)'!B6*0.03715*C$5</f>
        <v>13986.529200000003</v>
      </c>
      <c r="D10" s="6">
        <f>'Observed_Release(Hr)'!C6*0.03715*D$5</f>
        <v>12808.270512500001</v>
      </c>
      <c r="E10" s="6">
        <f>'Observed_Release(Hr)'!D6*0.03715*E$5</f>
        <v>11594.886500000001</v>
      </c>
      <c r="F10" s="6">
        <f>'Observed_Release(Hr)'!E6*0.03715*F$5</f>
        <v>10661.399875000003</v>
      </c>
      <c r="G10" s="6">
        <f>'Observed_Release(Hr)'!F6*0.03715*G$5</f>
        <v>10071.829375000001</v>
      </c>
      <c r="H10" s="6">
        <f>'Observed_Release(Hr)'!G6*0.03715*H$5</f>
        <v>9686.1009250000006</v>
      </c>
      <c r="I10" s="6">
        <f>'Observed_Release(Hr)'!H6*0.03715*I$5</f>
        <v>9478.0330625000006</v>
      </c>
      <c r="J10" s="6">
        <f>'Observed_Release(Hr)'!I6*0.03715*J$5</f>
        <v>9402.601845000001</v>
      </c>
      <c r="K10" s="6">
        <f>'Observed_Release(Hr)'!J6*0.03715*K$5</f>
        <v>14184.639004999999</v>
      </c>
      <c r="L10" s="6">
        <f>'Observed_Release(Hr)'!K6*0.03715*L$5</f>
        <v>14939.203800000001</v>
      </c>
      <c r="M10" s="6">
        <f>'Observed_Release(Hr)'!L6*0.03715*M$5</f>
        <v>16423.346300000001</v>
      </c>
      <c r="N10" s="6">
        <f>'Observed_Release(Hr)'!M6*0.03715*N$5</f>
        <v>18843.556421250003</v>
      </c>
      <c r="O10" s="6">
        <f>'Observed_Release(Hr)'!N6*0.03715*O$5</f>
        <v>20594.795347499999</v>
      </c>
      <c r="P10" s="6">
        <f>'Observed_Release(Hr)'!O6*0.03715*P$5</f>
        <v>21878.79408</v>
      </c>
      <c r="Q10" s="6">
        <f>'Observed_Release(Hr)'!P6*0.03715*Q$5</f>
        <v>23113.214280000004</v>
      </c>
      <c r="R10" s="6">
        <f>'Observed_Release(Hr)'!Q6*0.03715*R$5</f>
        <v>23763.458160000006</v>
      </c>
      <c r="S10" s="6">
        <f>'Observed_Release(Hr)'!R6*0.03715*S$5</f>
        <v>23464.415520000006</v>
      </c>
      <c r="T10" s="6">
        <f>'Observed_Release(Hr)'!S6*0.03715*T$5</f>
        <v>23164.183151250003</v>
      </c>
      <c r="U10" s="6">
        <f>'Observed_Release(Hr)'!T6*0.03715*U$5</f>
        <v>21798.722827499998</v>
      </c>
      <c r="V10" s="6">
        <f>'Observed_Release(Hr)'!U6*0.03715*V$5</f>
        <v>19128.887925000003</v>
      </c>
      <c r="W10" s="6">
        <f>'Observed_Release(Hr)'!V6*0.03715*W$5</f>
        <v>18368.592742500001</v>
      </c>
      <c r="X10" s="6">
        <f>'Observed_Release(Hr)'!W6*0.03715*X$5</f>
        <v>22010.34966</v>
      </c>
      <c r="Y10" s="6">
        <f>'Observed_Release(Hr)'!X6*0.03715*Y$5</f>
        <v>19503.716564999999</v>
      </c>
      <c r="Z10" s="6">
        <f>'Observed_Release(Hr)'!Y6*0.03715*Z$5</f>
        <v>13558.680079999998</v>
      </c>
    </row>
    <row r="11" spans="1:26" x14ac:dyDescent="0.55000000000000004">
      <c r="A11" s="28"/>
      <c r="B11" s="9" t="s">
        <v>6</v>
      </c>
      <c r="C11" s="6">
        <f>'Observed_Release(Hr)'!B7*0.03715*C$5</f>
        <v>9196.0812800000003</v>
      </c>
      <c r="D11" s="6">
        <f>'Observed_Release(Hr)'!C7*0.03715*D$5</f>
        <v>9174.7534650000016</v>
      </c>
      <c r="E11" s="6">
        <f>'Observed_Release(Hr)'!D7*0.03715*E$5</f>
        <v>9157.9951000000001</v>
      </c>
      <c r="F11" s="6">
        <f>'Observed_Release(Hr)'!E7*0.03715*F$5</f>
        <v>9157.9951000000001</v>
      </c>
      <c r="G11" s="6">
        <f>'Observed_Release(Hr)'!F7*0.03715*G$5</f>
        <v>9157.9951000000001</v>
      </c>
      <c r="H11" s="6">
        <f>'Observed_Release(Hr)'!G7*0.03715*H$5</f>
        <v>9164.91986</v>
      </c>
      <c r="I11" s="6">
        <f>'Observed_Release(Hr)'!H7*0.03715*I$5</f>
        <v>9175.3070000000007</v>
      </c>
      <c r="J11" s="6">
        <f>'Observed_Release(Hr)'!I7*0.03715*J$5</f>
        <v>9234.1674600000006</v>
      </c>
      <c r="K11" s="6">
        <f>'Observed_Release(Hr)'!J7*0.03715*K$5</f>
        <v>14019.176619999998</v>
      </c>
      <c r="L11" s="6">
        <f>'Observed_Release(Hr)'!K7*0.03715*L$5</f>
        <v>14812.06164</v>
      </c>
      <c r="M11" s="6">
        <f>'Observed_Release(Hr)'!L7*0.03715*M$5</f>
        <v>16283.57314</v>
      </c>
      <c r="N11" s="6">
        <f>'Observed_Release(Hr)'!M7*0.03715*N$5</f>
        <v>18728.013419999999</v>
      </c>
      <c r="O11" s="6">
        <f>'Observed_Release(Hr)'!N7*0.03715*O$5</f>
        <v>20490.364839999998</v>
      </c>
      <c r="P11" s="6">
        <f>'Observed_Release(Hr)'!O7*0.03715*P$5</f>
        <v>21785.294959999999</v>
      </c>
      <c r="Q11" s="6">
        <f>'Observed_Release(Hr)'!P7*0.03715*Q$5</f>
        <v>23014.439859999999</v>
      </c>
      <c r="R11" s="6">
        <f>'Observed_Release(Hr)'!Q7*0.03715*R$5</f>
        <v>23661.904920000001</v>
      </c>
      <c r="S11" s="6">
        <f>'Observed_Release(Hr)'!R7*0.03715*S$5</f>
        <v>23364.140240000001</v>
      </c>
      <c r="T11" s="6">
        <f>'Observed_Release(Hr)'!S7*0.03715*T$5</f>
        <v>23083.687460000001</v>
      </c>
      <c r="U11" s="6">
        <f>'Observed_Release(Hr)'!T7*0.03715*U$5</f>
        <v>21722.972119999999</v>
      </c>
      <c r="V11" s="6">
        <f>'Observed_Release(Hr)'!U7*0.03715*V$5</f>
        <v>19077.713800000001</v>
      </c>
      <c r="W11" s="6">
        <f>'Observed_Release(Hr)'!V7*0.03715*W$5</f>
        <v>18319.452579999997</v>
      </c>
      <c r="X11" s="6">
        <f>'Observed_Release(Hr)'!W7*0.03715*X$5</f>
        <v>22010.34966</v>
      </c>
      <c r="Y11" s="6">
        <f>'Observed_Release(Hr)'!X7*0.03715*Y$5</f>
        <v>19461.907954999999</v>
      </c>
      <c r="Z11" s="6">
        <f>'Observed_Release(Hr)'!Y7*0.03715*Z$5</f>
        <v>13558.680079999998</v>
      </c>
    </row>
    <row r="12" spans="1:26" x14ac:dyDescent="0.55000000000000004">
      <c r="A12" s="28"/>
      <c r="B12" s="9" t="s">
        <v>7</v>
      </c>
      <c r="C12" s="6">
        <f>'Observed_Release(Hr)'!B8*0.03715*C$5</f>
        <v>9196.0812800000003</v>
      </c>
      <c r="D12" s="6">
        <f>'Observed_Release(Hr)'!C8*0.03715*D$5</f>
        <v>9145.2526500000004</v>
      </c>
      <c r="E12" s="6">
        <f>'Observed_Release(Hr)'!D8*0.03715*E$5</f>
        <v>9108.8642250000012</v>
      </c>
      <c r="F12" s="6">
        <f>'Observed_Release(Hr)'!E8*0.03715*F$5</f>
        <v>8978.6674062500006</v>
      </c>
      <c r="G12" s="6">
        <f>'Observed_Release(Hr)'!F8*0.03715*G$5</f>
        <v>8730.5564875000018</v>
      </c>
      <c r="H12" s="6">
        <f>'Observed_Release(Hr)'!G8*0.03715*H$5</f>
        <v>8493.7763187500004</v>
      </c>
      <c r="I12" s="6">
        <f>'Observed_Release(Hr)'!H8*0.03715*I$5</f>
        <v>8422.1836250000015</v>
      </c>
      <c r="J12" s="6">
        <f>'Observed_Release(Hr)'!I8*0.03715*J$5</f>
        <v>8721.4333762500009</v>
      </c>
      <c r="K12" s="6">
        <f>'Observed_Release(Hr)'!J8*0.03715*K$5</f>
        <v>14361.382916249999</v>
      </c>
      <c r="L12" s="6">
        <f>'Observed_Release(Hr)'!K8*0.03715*L$5</f>
        <v>17561.510850000002</v>
      </c>
      <c r="M12" s="6">
        <f>'Observed_Release(Hr)'!L8*0.03715*M$5</f>
        <v>21708.5189125</v>
      </c>
      <c r="N12" s="6">
        <f>'Observed_Release(Hr)'!M8*0.03715*N$5</f>
        <v>26926.5429</v>
      </c>
      <c r="O12" s="6">
        <f>'Observed_Release(Hr)'!N8*0.03715*O$5</f>
        <v>30724.554574999998</v>
      </c>
      <c r="P12" s="6">
        <f>'Observed_Release(Hr)'!O8*0.03715*P$5</f>
        <v>33542.809300000001</v>
      </c>
      <c r="Q12" s="6">
        <f>'Observed_Release(Hr)'!P8*0.03715*Q$5</f>
        <v>36052.6633</v>
      </c>
      <c r="R12" s="6">
        <f>'Observed_Release(Hr)'!Q8*0.03715*R$5</f>
        <v>37447.75725000001</v>
      </c>
      <c r="S12" s="6">
        <f>'Observed_Release(Hr)'!R8*0.03715*S$5</f>
        <v>37039.181550000001</v>
      </c>
      <c r="T12" s="6">
        <f>'Observed_Release(Hr)'!S8*0.03715*T$5</f>
        <v>36656.499400000008</v>
      </c>
      <c r="U12" s="6">
        <f>'Observed_Release(Hr)'!T8*0.03715*U$5</f>
        <v>34495.7068</v>
      </c>
      <c r="V12" s="6">
        <f>'Observed_Release(Hr)'!U8*0.03715*V$5</f>
        <v>30397.430250000001</v>
      </c>
      <c r="W12" s="6">
        <f>'Observed_Release(Hr)'!V8*0.03715*W$5</f>
        <v>29189.256524999997</v>
      </c>
      <c r="X12" s="6">
        <f>'Observed_Release(Hr)'!W8*0.03715*X$5</f>
        <v>35011.098037500007</v>
      </c>
      <c r="Y12" s="6">
        <f>'Observed_Release(Hr)'!X8*0.03715*Y$5</f>
        <v>31042.892925</v>
      </c>
      <c r="Z12" s="6">
        <f>'Observed_Release(Hr)'!Y8*0.03715*Z$5</f>
        <v>21349.101949999997</v>
      </c>
    </row>
    <row r="13" spans="1:26" x14ac:dyDescent="0.55000000000000004">
      <c r="A13" s="28"/>
      <c r="B13" s="9" t="s">
        <v>8</v>
      </c>
      <c r="C13" s="6">
        <f>'Observed_Release(Hr)'!B9*0.03715*C$5</f>
        <v>13961.861600000002</v>
      </c>
      <c r="D13" s="6">
        <f>'Observed_Release(Hr)'!C9*0.03715*D$5</f>
        <v>12882.022550000002</v>
      </c>
      <c r="E13" s="6">
        <f>'Observed_Release(Hr)'!D9*0.03715*E$5</f>
        <v>11570.321062500001</v>
      </c>
      <c r="F13" s="6">
        <f>'Observed_Release(Hr)'!E9*0.03715*F$5</f>
        <v>10440.3109375</v>
      </c>
      <c r="G13" s="6">
        <f>'Observed_Release(Hr)'!F9*0.03715*G$5</f>
        <v>9578.0640812500023</v>
      </c>
      <c r="H13" s="6">
        <f>'Observed_Release(Hr)'!G9*0.03715*H$5</f>
        <v>9071.5006125000018</v>
      </c>
      <c r="I13" s="6">
        <f>'Observed_Release(Hr)'!H9*0.03715*I$5</f>
        <v>8916.8823124999999</v>
      </c>
      <c r="J13" s="6">
        <f>'Observed_Release(Hr)'!I9*0.03715*J$5</f>
        <v>9140.0423625000003</v>
      </c>
      <c r="K13" s="6">
        <f>'Observed_Release(Hr)'!J9*0.03715*K$5</f>
        <v>14985.627368749998</v>
      </c>
      <c r="L13" s="6">
        <f>'Observed_Release(Hr)'!K9*0.03715*L$5</f>
        <v>18038.293950000003</v>
      </c>
      <c r="M13" s="6">
        <f>'Observed_Release(Hr)'!L9*0.03715*M$5</f>
        <v>22057.9518125</v>
      </c>
      <c r="N13" s="6">
        <f>'Observed_Release(Hr)'!M9*0.03715*N$5</f>
        <v>27127.487249999998</v>
      </c>
      <c r="O13" s="6">
        <f>'Observed_Release(Hr)'!N9*0.03715*O$5</f>
        <v>30999.371700000003</v>
      </c>
      <c r="P13" s="6">
        <f>'Observed_Release(Hr)'!O9*0.03715*P$5</f>
        <v>33601.246249999997</v>
      </c>
      <c r="Q13" s="6">
        <f>'Observed_Release(Hr)'!P9*0.03715*Q$5</f>
        <v>35867.461262500001</v>
      </c>
      <c r="R13" s="6">
        <f>'Observed_Release(Hr)'!Q9*0.03715*R$5</f>
        <v>37130.403375000002</v>
      </c>
      <c r="S13" s="6">
        <f>'Observed_Release(Hr)'!R9*0.03715*S$5</f>
        <v>36851.165400000005</v>
      </c>
      <c r="T13" s="6">
        <f>'Observed_Release(Hr)'!S9*0.03715*T$5</f>
        <v>36408.820350000002</v>
      </c>
      <c r="U13" s="6">
        <f>'Observed_Release(Hr)'!T9*0.03715*U$5</f>
        <v>34262.627699999997</v>
      </c>
      <c r="V13" s="6">
        <f>'Observed_Release(Hr)'!U9*0.03715*V$5</f>
        <v>30243.907875000001</v>
      </c>
      <c r="W13" s="6">
        <f>'Observed_Release(Hr)'!V9*0.03715*W$5</f>
        <v>29090.976200000001</v>
      </c>
      <c r="X13" s="6">
        <f>'Observed_Release(Hr)'!W9*0.03715*X$5</f>
        <v>35306.301225000003</v>
      </c>
      <c r="Y13" s="6">
        <f>'Observed_Release(Hr)'!X9*0.03715*Y$5</f>
        <v>31513.239787499999</v>
      </c>
      <c r="Z13" s="6">
        <f>'Observed_Release(Hr)'!Y9*0.03715*Z$5</f>
        <v>21931.019549999997</v>
      </c>
    </row>
    <row r="14" spans="1:26" x14ac:dyDescent="0.55000000000000004">
      <c r="A14" s="28"/>
      <c r="B14" s="9" t="s">
        <v>9</v>
      </c>
      <c r="C14" s="6">
        <f>'Observed_Release(Hr)'!B10*0.03715*C$5</f>
        <v>14307.208000000002</v>
      </c>
      <c r="D14" s="6">
        <f>'Observed_Release(Hr)'!C10*0.03715*D$5</f>
        <v>13004.942612500003</v>
      </c>
      <c r="E14" s="6">
        <f>'Observed_Release(Hr)'!D10*0.03715*E$5</f>
        <v>11644.017375000001</v>
      </c>
      <c r="F14" s="6">
        <f>'Observed_Release(Hr)'!E10*0.03715*F$5</f>
        <v>10514.007250000002</v>
      </c>
      <c r="G14" s="6">
        <f>'Observed_Release(Hr)'!F10*0.03715*G$5</f>
        <v>9661.5865687500009</v>
      </c>
      <c r="H14" s="6">
        <f>'Observed_Release(Hr)'!G10*0.03715*H$5</f>
        <v>9066.5838100000019</v>
      </c>
      <c r="I14" s="6">
        <f>'Observed_Release(Hr)'!H10*0.03715*I$5</f>
        <v>8808.5900624999995</v>
      </c>
      <c r="J14" s="6">
        <f>'Observed_Release(Hr)'!I10*0.03715*J$5</f>
        <v>9068.2100512500001</v>
      </c>
      <c r="K14" s="6">
        <f>'Observed_Release(Hr)'!J10*0.03715*K$5</f>
        <v>14940.50126375</v>
      </c>
      <c r="L14" s="6">
        <f>'Observed_Release(Hr)'!K10*0.03715*L$5</f>
        <v>18078.025874999999</v>
      </c>
      <c r="M14" s="6">
        <f>'Observed_Release(Hr)'!L10*0.03715*M$5</f>
        <v>22101.630925000001</v>
      </c>
      <c r="N14" s="6">
        <f>'Observed_Release(Hr)'!M10*0.03715*N$5</f>
        <v>27227.959425000001</v>
      </c>
      <c r="O14" s="6">
        <f>'Observed_Release(Hr)'!N10*0.03715*O$5</f>
        <v>30944.408275000002</v>
      </c>
      <c r="P14" s="6">
        <f>'Observed_Release(Hr)'!O10*0.03715*P$5</f>
        <v>33601.246249999997</v>
      </c>
      <c r="Q14" s="6">
        <f>'Observed_Release(Hr)'!P10*0.03715*Q$5</f>
        <v>36052.6633</v>
      </c>
      <c r="R14" s="6">
        <f>'Observed_Release(Hr)'!Q10*0.03715*R$5</f>
        <v>37447.75725000001</v>
      </c>
      <c r="S14" s="6">
        <f>'Observed_Release(Hr)'!R10*0.03715*S$5</f>
        <v>37101.853600000002</v>
      </c>
      <c r="T14" s="6">
        <f>'Observed_Release(Hr)'!S10*0.03715*T$5</f>
        <v>36780.338925000004</v>
      </c>
      <c r="U14" s="6">
        <f>'Observed_Release(Hr)'!T10*0.03715*U$5</f>
        <v>34670.516125000002</v>
      </c>
      <c r="V14" s="6">
        <f>'Observed_Release(Hr)'!U10*0.03715*V$5</f>
        <v>30397.430250000001</v>
      </c>
      <c r="W14" s="6">
        <f>'Observed_Release(Hr)'!V10*0.03715*W$5</f>
        <v>29189.256524999997</v>
      </c>
      <c r="X14" s="6">
        <f>'Observed_Release(Hr)'!W10*0.03715*X$5</f>
        <v>34833.976125000008</v>
      </c>
      <c r="Y14" s="6">
        <f>'Observed_Release(Hr)'!X10*0.03715*Y$5</f>
        <v>30677.067587499998</v>
      </c>
      <c r="Z14" s="6">
        <f>'Observed_Release(Hr)'!Y10*0.03715*Z$5</f>
        <v>21130.882849999998</v>
      </c>
    </row>
    <row r="15" spans="1:26" x14ac:dyDescent="0.55000000000000004">
      <c r="A15" s="28"/>
      <c r="B15" s="9" t="s">
        <v>10</v>
      </c>
      <c r="C15" s="6">
        <f>'Observed_Release(Hr)'!B11*0.03715*C$5</f>
        <v>13789.188400000001</v>
      </c>
      <c r="D15" s="6">
        <f>'Observed_Release(Hr)'!C11*0.03715*D$5</f>
        <v>12808.270512500001</v>
      </c>
      <c r="E15" s="6">
        <f>'Observed_Release(Hr)'!D11*0.03715*E$5</f>
        <v>11644.017375000001</v>
      </c>
      <c r="F15" s="6">
        <f>'Observed_Release(Hr)'!E11*0.03715*F$5</f>
        <v>10587.703562500003</v>
      </c>
      <c r="G15" s="6">
        <f>'Observed_Release(Hr)'!F11*0.03715*G$5</f>
        <v>9710.7174437500016</v>
      </c>
      <c r="H15" s="6">
        <f>'Observed_Release(Hr)'!G11*0.03715*H$5</f>
        <v>9078.8758162500017</v>
      </c>
      <c r="I15" s="6">
        <f>'Observed_Release(Hr)'!H11*0.03715*I$5</f>
        <v>8729.8320625000015</v>
      </c>
      <c r="J15" s="6">
        <f>'Observed_Release(Hr)'!I11*0.03715*J$5</f>
        <v>8879.9598562500014</v>
      </c>
      <c r="K15" s="6">
        <f>'Observed_Release(Hr)'!J11*0.03715*K$5</f>
        <v>14549.408353749999</v>
      </c>
      <c r="L15" s="6">
        <f>'Observed_Release(Hr)'!K11*0.03715*L$5</f>
        <v>17760.170474999999</v>
      </c>
      <c r="M15" s="6">
        <f>'Observed_Release(Hr)'!L11*0.03715*M$5</f>
        <v>21839.556250000001</v>
      </c>
      <c r="N15" s="6">
        <f>'Observed_Release(Hr)'!M11*0.03715*N$5</f>
        <v>26876.306812499999</v>
      </c>
      <c r="O15" s="6">
        <f>'Observed_Release(Hr)'!N11*0.03715*O$5</f>
        <v>30064.993475000003</v>
      </c>
      <c r="P15" s="6">
        <f>'Observed_Release(Hr)'!O11*0.03715*P$5</f>
        <v>32023.4486</v>
      </c>
      <c r="Q15" s="6">
        <f>'Observed_Release(Hr)'!P11*0.03715*Q$5</f>
        <v>34509.312987500001</v>
      </c>
      <c r="R15" s="6">
        <f>'Observed_Release(Hr)'!Q11*0.03715*R$5</f>
        <v>36051.400200000011</v>
      </c>
      <c r="S15" s="6">
        <f>'Observed_Release(Hr)'!R11*0.03715*S$5</f>
        <v>36224.444900000002</v>
      </c>
      <c r="T15" s="6">
        <f>'Observed_Release(Hr)'!S11*0.03715*T$5</f>
        <v>36408.820350000002</v>
      </c>
      <c r="U15" s="6">
        <f>'Observed_Release(Hr)'!T11*0.03715*U$5</f>
        <v>34437.437024999999</v>
      </c>
      <c r="V15" s="6">
        <f>'Observed_Release(Hr)'!U11*0.03715*V$5</f>
        <v>30448.604375000003</v>
      </c>
      <c r="W15" s="6">
        <f>'Observed_Release(Hr)'!V11*0.03715*W$5</f>
        <v>29385.817175</v>
      </c>
      <c r="X15" s="6">
        <f>'Observed_Release(Hr)'!W11*0.03715*X$5</f>
        <v>35306.301225000003</v>
      </c>
      <c r="Y15" s="6">
        <f>'Observed_Release(Hr)'!X11*0.03715*Y$5</f>
        <v>31147.414450000004</v>
      </c>
      <c r="Z15" s="6">
        <f>'Observed_Release(Hr)'!Y11*0.03715*Z$5</f>
        <v>21603.690899999998</v>
      </c>
    </row>
    <row r="16" spans="1:26" x14ac:dyDescent="0.55000000000000004">
      <c r="A16" s="28"/>
      <c r="B16" s="9" t="s">
        <v>11</v>
      </c>
      <c r="C16" s="6">
        <f>'Observed_Release(Hr)'!B12*0.03715*C$5</f>
        <v>14134.534800000003</v>
      </c>
      <c r="D16" s="6">
        <f>'Observed_Release(Hr)'!C12*0.03715*D$5</f>
        <v>12906.606562500003</v>
      </c>
      <c r="E16" s="6">
        <f>'Observed_Release(Hr)'!D12*0.03715*E$5</f>
        <v>11545.755625000002</v>
      </c>
      <c r="F16" s="6">
        <f>'Observed_Release(Hr)'!E12*0.03715*F$5</f>
        <v>10464.876375000002</v>
      </c>
      <c r="G16" s="6">
        <f>'Observed_Release(Hr)'!F12*0.03715*G$5</f>
        <v>9624.7384125000008</v>
      </c>
      <c r="H16" s="6">
        <f>'Observed_Release(Hr)'!G12*0.03715*H$5</f>
        <v>9056.7502050000003</v>
      </c>
      <c r="I16" s="6">
        <f>'Observed_Release(Hr)'!H12*0.03715*I$5</f>
        <v>8828.2795624999999</v>
      </c>
      <c r="J16" s="6">
        <f>'Observed_Release(Hr)'!I12*0.03715*J$5</f>
        <v>9068.2100512500001</v>
      </c>
      <c r="K16" s="6">
        <f>'Observed_Release(Hr)'!J12*0.03715*K$5</f>
        <v>14936.740755000001</v>
      </c>
      <c r="L16" s="6">
        <f>'Observed_Release(Hr)'!K12*0.03715*L$5</f>
        <v>18117.757800000003</v>
      </c>
      <c r="M16" s="6">
        <f>'Observed_Release(Hr)'!L12*0.03715*M$5</f>
        <v>22188.989150000001</v>
      </c>
      <c r="N16" s="6">
        <f>'Observed_Release(Hr)'!M12*0.03715*N$5</f>
        <v>27278.195512499999</v>
      </c>
      <c r="O16" s="6">
        <f>'Observed_Release(Hr)'!N12*0.03715*O$5</f>
        <v>31384.115675000005</v>
      </c>
      <c r="P16" s="6">
        <f>'Observed_Release(Hr)'!O12*0.03715*P$5</f>
        <v>33951.86795</v>
      </c>
      <c r="Q16" s="6">
        <f>'Observed_Release(Hr)'!P12*0.03715*Q$5</f>
        <v>36299.599350000004</v>
      </c>
      <c r="R16" s="6">
        <f>'Observed_Release(Hr)'!Q12*0.03715*R$5</f>
        <v>37384.286475000008</v>
      </c>
      <c r="S16" s="6">
        <f>'Observed_Release(Hr)'!R12*0.03715*S$5</f>
        <v>37039.181550000001</v>
      </c>
      <c r="T16" s="6">
        <f>'Observed_Release(Hr)'!S12*0.03715*T$5</f>
        <v>36780.338925000004</v>
      </c>
      <c r="U16" s="6">
        <f>'Observed_Release(Hr)'!T12*0.03715*U$5</f>
        <v>34553.976575000001</v>
      </c>
      <c r="V16" s="6">
        <f>'Observed_Release(Hr)'!U12*0.03715*V$5</f>
        <v>30448.604375000003</v>
      </c>
      <c r="W16" s="6">
        <f>'Observed_Release(Hr)'!V12*0.03715*W$5</f>
        <v>29287.536850000004</v>
      </c>
      <c r="X16" s="6">
        <f>'Observed_Release(Hr)'!W12*0.03715*X$5</f>
        <v>35129.179312500004</v>
      </c>
      <c r="Y16" s="6">
        <f>'Observed_Release(Hr)'!X12*0.03715*Y$5</f>
        <v>30990.632162500002</v>
      </c>
      <c r="Z16" s="6">
        <f>'Observed_Release(Hr)'!Y12*0.03715*Z$5</f>
        <v>21458.211500000001</v>
      </c>
    </row>
    <row r="17" spans="1:26" x14ac:dyDescent="0.55000000000000004">
      <c r="A17" s="28"/>
      <c r="B17" s="9" t="s">
        <v>12</v>
      </c>
      <c r="C17" s="6">
        <f>'Observed_Release(Hr)'!B13*0.03715*C$5</f>
        <v>13961.861600000002</v>
      </c>
      <c r="D17" s="6">
        <f>'Observed_Release(Hr)'!C13*0.03715*D$5</f>
        <v>12808.270512500001</v>
      </c>
      <c r="E17" s="6">
        <f>'Observed_Release(Hr)'!D13*0.03715*E$5</f>
        <v>11545.755625000002</v>
      </c>
      <c r="F17" s="6">
        <f>'Observed_Release(Hr)'!E13*0.03715*F$5</f>
        <v>10636.834437500002</v>
      </c>
      <c r="G17" s="6">
        <f>'Observed_Release(Hr)'!F13*0.03715*G$5</f>
        <v>10047.263937500002</v>
      </c>
      <c r="H17" s="6">
        <f>'Observed_Release(Hr)'!G13*0.03715*H$5</f>
        <v>9636.9329000000016</v>
      </c>
      <c r="I17" s="6">
        <f>'Observed_Release(Hr)'!H13*0.03715*I$5</f>
        <v>9418.9645625000012</v>
      </c>
      <c r="J17" s="6">
        <f>'Observed_Release(Hr)'!I13*0.03715*J$5</f>
        <v>9353.0623200000009</v>
      </c>
      <c r="K17" s="6">
        <f>'Observed_Release(Hr)'!J13*0.03715*K$5</f>
        <v>14139.5129</v>
      </c>
      <c r="L17" s="6">
        <f>'Observed_Release(Hr)'!K13*0.03715*L$5</f>
        <v>14863.713142500001</v>
      </c>
      <c r="M17" s="6">
        <f>'Observed_Release(Hr)'!L13*0.03715*M$5</f>
        <v>16314.14851875</v>
      </c>
      <c r="N17" s="6">
        <f>'Observed_Release(Hr)'!M13*0.03715*N$5</f>
        <v>18793.320333749998</v>
      </c>
      <c r="O17" s="6">
        <f>'Observed_Release(Hr)'!N13*0.03715*O$5</f>
        <v>20468.379470000003</v>
      </c>
      <c r="P17" s="6">
        <f>'Observed_Release(Hr)'!O13*0.03715*P$5</f>
        <v>21855.419299999998</v>
      </c>
      <c r="Q17" s="6">
        <f>'Observed_Release(Hr)'!P13*0.03715*Q$5</f>
        <v>23063.827070000003</v>
      </c>
      <c r="R17" s="6">
        <f>'Observed_Release(Hr)'!Q13*0.03715*R$5</f>
        <v>23719.028617500004</v>
      </c>
      <c r="S17" s="6">
        <f>'Observed_Release(Hr)'!R13*0.03715*S$5</f>
        <v>23364.140240000001</v>
      </c>
      <c r="T17" s="6">
        <f>'Observed_Release(Hr)'!S13*0.03715*T$5</f>
        <v>23009.383745000003</v>
      </c>
      <c r="U17" s="6">
        <f>'Observed_Release(Hr)'!T13*0.03715*U$5</f>
        <v>21792.895850000001</v>
      </c>
      <c r="V17" s="6">
        <f>'Observed_Release(Hr)'!U13*0.03715*V$5</f>
        <v>19139.122750000002</v>
      </c>
      <c r="W17" s="6">
        <f>'Observed_Release(Hr)'!V13*0.03715*W$5</f>
        <v>18319.452579999997</v>
      </c>
      <c r="X17" s="6">
        <f>'Observed_Release(Hr)'!W13*0.03715*X$5</f>
        <v>22033.965915000001</v>
      </c>
      <c r="Y17" s="6">
        <f>'Observed_Release(Hr)'!X13*0.03715*Y$5</f>
        <v>19482.812259999999</v>
      </c>
      <c r="Z17" s="6">
        <f>'Observed_Release(Hr)'!Y13*0.03715*Z$5</f>
        <v>13558.680079999998</v>
      </c>
    </row>
    <row r="18" spans="1:26" x14ac:dyDescent="0.55000000000000004">
      <c r="A18" s="28"/>
      <c r="B18" s="9" t="s">
        <v>13</v>
      </c>
      <c r="C18" s="6">
        <f>'Observed_Release(Hr)'!B14*0.03715*C$5</f>
        <v>9196.0812800000003</v>
      </c>
      <c r="D18" s="6">
        <f>'Observed_Release(Hr)'!C14*0.03715*D$5</f>
        <v>9145.2526500000004</v>
      </c>
      <c r="E18" s="6">
        <f>'Observed_Release(Hr)'!D14*0.03715*E$5</f>
        <v>9157.9951000000001</v>
      </c>
      <c r="F18" s="6">
        <f>'Observed_Release(Hr)'!E14*0.03715*F$5</f>
        <v>9148.1689250000018</v>
      </c>
      <c r="G18" s="6">
        <f>'Observed_Release(Hr)'!F14*0.03715*G$5</f>
        <v>9118.6904000000013</v>
      </c>
      <c r="H18" s="6">
        <f>'Observed_Release(Hr)'!G14*0.03715*H$5</f>
        <v>9125.5854400000007</v>
      </c>
      <c r="I18" s="6">
        <f>'Observed_Release(Hr)'!H14*0.03715*I$5</f>
        <v>9175.3070000000007</v>
      </c>
      <c r="J18" s="6">
        <f>'Observed_Release(Hr)'!I14*0.03715*J$5</f>
        <v>9214.3516500000005</v>
      </c>
      <c r="K18" s="6">
        <f>'Observed_Release(Hr)'!J14*0.03715*K$5</f>
        <v>13989.092549999998</v>
      </c>
      <c r="L18" s="6">
        <f>'Observed_Release(Hr)'!K14*0.03715*L$5</f>
        <v>14780.276100000001</v>
      </c>
      <c r="M18" s="6">
        <f>'Observed_Release(Hr)'!L14*0.03715*M$5</f>
        <v>16213.68656</v>
      </c>
      <c r="N18" s="6">
        <f>'Observed_Release(Hr)'!M14*0.03715*N$5</f>
        <v>18728.013419999999</v>
      </c>
      <c r="O18" s="6">
        <f>'Observed_Release(Hr)'!N14*0.03715*O$5</f>
        <v>20424.408730000003</v>
      </c>
      <c r="P18" s="6">
        <f>'Observed_Release(Hr)'!O14*0.03715*P$5</f>
        <v>21738.545399999999</v>
      </c>
      <c r="Q18" s="6">
        <f>'Observed_Release(Hr)'!P14*0.03715*Q$5</f>
        <v>22965.052650000001</v>
      </c>
      <c r="R18" s="6">
        <f>'Observed_Release(Hr)'!Q14*0.03715*R$5</f>
        <v>23611.1283</v>
      </c>
      <c r="S18" s="6">
        <f>'Observed_Release(Hr)'!R14*0.03715*S$5</f>
        <v>23263.864960000003</v>
      </c>
      <c r="T18" s="6">
        <f>'Observed_Release(Hr)'!S14*0.03715*T$5</f>
        <v>22984.615840000002</v>
      </c>
      <c r="U18" s="6">
        <f>'Observed_Release(Hr)'!T14*0.03715*U$5</f>
        <v>21699.664209999999</v>
      </c>
      <c r="V18" s="6">
        <f>'Observed_Release(Hr)'!U14*0.03715*V$5</f>
        <v>19077.713800000001</v>
      </c>
      <c r="W18" s="6">
        <f>'Observed_Release(Hr)'!V14*0.03715*W$5</f>
        <v>18319.452579999997</v>
      </c>
      <c r="X18" s="6">
        <f>'Observed_Release(Hr)'!W14*0.03715*X$5</f>
        <v>21986.733405000003</v>
      </c>
      <c r="Y18" s="6">
        <f>'Observed_Release(Hr)'!X14*0.03715*Y$5</f>
        <v>19482.812259999999</v>
      </c>
      <c r="Z18" s="6">
        <f>'Observed_Release(Hr)'!Y14*0.03715*Z$5</f>
        <v>13558.680079999998</v>
      </c>
    </row>
    <row r="19" spans="1:26" x14ac:dyDescent="0.55000000000000004">
      <c r="A19" s="28"/>
      <c r="B19" s="9" t="s">
        <v>14</v>
      </c>
      <c r="C19" s="6">
        <f>'Observed_Release(Hr)'!B15*0.03715*C$5</f>
        <v>9156.6131200000018</v>
      </c>
      <c r="D19" s="6">
        <f>'Observed_Release(Hr)'!C15*0.03715*D$5</f>
        <v>9155.086255000002</v>
      </c>
      <c r="E19" s="6">
        <f>'Observed_Release(Hr)'!D15*0.03715*E$5</f>
        <v>9118.6904000000013</v>
      </c>
      <c r="F19" s="6">
        <f>'Observed_Release(Hr)'!E15*0.03715*F$5</f>
        <v>9005.6893875000023</v>
      </c>
      <c r="G19" s="6">
        <f>'Observed_Release(Hr)'!F15*0.03715*G$5</f>
        <v>8774.7742750000016</v>
      </c>
      <c r="H19" s="6">
        <f>'Observed_Release(Hr)'!G15*0.03715*H$5</f>
        <v>8597.029171250002</v>
      </c>
      <c r="I19" s="6">
        <f>'Observed_Release(Hr)'!H15*0.03715*I$5</f>
        <v>8707.6813750000019</v>
      </c>
      <c r="J19" s="6">
        <f>'Observed_Release(Hr)'!I15*0.03715*J$5</f>
        <v>9107.8416712500002</v>
      </c>
      <c r="K19" s="6">
        <f>'Observed_Release(Hr)'!J15*0.03715*K$5</f>
        <v>15042.034999999998</v>
      </c>
      <c r="L19" s="6">
        <f>'Observed_Release(Hr)'!K15*0.03715*L$5</f>
        <v>18117.757800000003</v>
      </c>
      <c r="M19" s="6">
        <f>'Observed_Release(Hr)'!L15*0.03715*M$5</f>
        <v>22101.630925000001</v>
      </c>
      <c r="N19" s="6">
        <f>'Observed_Release(Hr)'!M15*0.03715*N$5</f>
        <v>27227.959425000001</v>
      </c>
      <c r="O19" s="6">
        <f>'Observed_Release(Hr)'!N15*0.03715*O$5</f>
        <v>31109.29855</v>
      </c>
      <c r="P19" s="6">
        <f>'Observed_Release(Hr)'!O15*0.03715*P$5</f>
        <v>33718.120150000002</v>
      </c>
      <c r="Q19" s="6">
        <f>'Observed_Release(Hr)'!P15*0.03715*Q$5</f>
        <v>35990.929287500003</v>
      </c>
      <c r="R19" s="6">
        <f>'Observed_Release(Hr)'!Q15*0.03715*R$5</f>
        <v>37320.815700000006</v>
      </c>
      <c r="S19" s="6">
        <f>'Observed_Release(Hr)'!R15*0.03715*S$5</f>
        <v>37039.181550000001</v>
      </c>
      <c r="T19" s="6">
        <f>'Observed_Release(Hr)'!S15*0.03715*T$5</f>
        <v>36532.659875000005</v>
      </c>
      <c r="U19" s="6">
        <f>'Observed_Release(Hr)'!T15*0.03715*U$5</f>
        <v>34495.7068</v>
      </c>
      <c r="V19" s="6">
        <f>'Observed_Release(Hr)'!U15*0.03715*V$5</f>
        <v>30243.907875000001</v>
      </c>
      <c r="W19" s="6">
        <f>'Observed_Release(Hr)'!V15*0.03715*W$5</f>
        <v>29041.836037499997</v>
      </c>
      <c r="X19" s="6">
        <f>'Observed_Release(Hr)'!W15*0.03715*X$5</f>
        <v>34952.057400000005</v>
      </c>
      <c r="Y19" s="6">
        <f>'Observed_Release(Hr)'!X15*0.03715*Y$5</f>
        <v>30886.110637499998</v>
      </c>
      <c r="Z19" s="6">
        <f>'Observed_Release(Hr)'!Y15*0.03715*Z$5</f>
        <v>21385.471799999999</v>
      </c>
    </row>
    <row r="20" spans="1:26" x14ac:dyDescent="0.55000000000000004">
      <c r="A20" s="28"/>
      <c r="B20" s="9" t="s">
        <v>15</v>
      </c>
      <c r="C20" s="6">
        <f>'Observed_Release(Hr)'!B16*0.03715*C$5</f>
        <v>13863.191200000001</v>
      </c>
      <c r="D20" s="6">
        <f>'Observed_Release(Hr)'!C16*0.03715*D$5</f>
        <v>12685.350450000002</v>
      </c>
      <c r="E20" s="6">
        <f>'Observed_Release(Hr)'!D16*0.03715*E$5</f>
        <v>11472.059312500003</v>
      </c>
      <c r="F20" s="6">
        <f>'Observed_Release(Hr)'!E16*0.03715*F$5</f>
        <v>10464.876375000002</v>
      </c>
      <c r="G20" s="6">
        <f>'Observed_Release(Hr)'!F16*0.03715*G$5</f>
        <v>9708.2609000000011</v>
      </c>
      <c r="H20" s="6">
        <f>'Observed_Release(Hr)'!G16*0.03715*H$5</f>
        <v>9088.7094212500015</v>
      </c>
      <c r="I20" s="6">
        <f>'Observed_Release(Hr)'!H16*0.03715*I$5</f>
        <v>8860.2750000000015</v>
      </c>
      <c r="J20" s="6">
        <f>'Observed_Release(Hr)'!I16*0.03715*J$5</f>
        <v>9140.0423625000003</v>
      </c>
      <c r="K20" s="6">
        <f>'Observed_Release(Hr)'!J16*0.03715*K$5</f>
        <v>15136.04771875</v>
      </c>
      <c r="L20" s="6">
        <f>'Observed_Release(Hr)'!K16*0.03715*L$5</f>
        <v>17839.634325000003</v>
      </c>
      <c r="M20" s="6">
        <f>'Observed_Release(Hr)'!L16*0.03715*M$5</f>
        <v>21359.086012500004</v>
      </c>
      <c r="N20" s="6">
        <f>'Observed_Release(Hr)'!M16*0.03715*N$5</f>
        <v>26625.126375</v>
      </c>
      <c r="O20" s="6">
        <f>'Observed_Release(Hr)'!N16*0.03715*O$5</f>
        <v>30779.518</v>
      </c>
      <c r="P20" s="6">
        <f>'Observed_Release(Hr)'!O16*0.03715*P$5</f>
        <v>33776.557099999998</v>
      </c>
      <c r="Q20" s="6">
        <f>'Observed_Release(Hr)'!P16*0.03715*Q$5</f>
        <v>36361.333362500001</v>
      </c>
      <c r="R20" s="6">
        <f>'Observed_Release(Hr)'!Q16*0.03715*R$5</f>
        <v>37701.640350000001</v>
      </c>
      <c r="S20" s="6">
        <f>'Observed_Release(Hr)'!R16*0.03715*S$5</f>
        <v>37477.885900000008</v>
      </c>
      <c r="T20" s="6">
        <f>'Observed_Release(Hr)'!S16*0.03715*T$5</f>
        <v>37089.937737500004</v>
      </c>
      <c r="U20" s="6">
        <f>'Observed_Release(Hr)'!T16*0.03715*U$5</f>
        <v>34903.595225000005</v>
      </c>
      <c r="V20" s="6">
        <f>'Observed_Release(Hr)'!U16*0.03715*V$5</f>
        <v>30653.300875000004</v>
      </c>
      <c r="W20" s="6">
        <f>'Observed_Release(Hr)'!V16*0.03715*W$5</f>
        <v>29434.957337500004</v>
      </c>
      <c r="X20" s="6">
        <f>'Observed_Release(Hr)'!W16*0.03715*X$5</f>
        <v>35306.301225000003</v>
      </c>
      <c r="Y20" s="6">
        <f>'Observed_Release(Hr)'!X16*0.03715*Y$5</f>
        <v>31304.196737500002</v>
      </c>
      <c r="Z20" s="6">
        <f>'Observed_Release(Hr)'!Y16*0.03715*Z$5</f>
        <v>21821.91</v>
      </c>
    </row>
    <row r="21" spans="1:26" x14ac:dyDescent="0.55000000000000004">
      <c r="A21" s="28"/>
      <c r="B21" s="9" t="s">
        <v>16</v>
      </c>
      <c r="C21" s="6">
        <f>'Observed_Release(Hr)'!B17*0.03715*C$5</f>
        <v>14307.208000000002</v>
      </c>
      <c r="D21" s="6">
        <f>'Observed_Release(Hr)'!C17*0.03715*D$5</f>
        <v>13250.782737500003</v>
      </c>
      <c r="E21" s="6">
        <f>'Observed_Release(Hr)'!D17*0.03715*E$5</f>
        <v>12184.457000000002</v>
      </c>
      <c r="F21" s="6">
        <f>'Observed_Release(Hr)'!E17*0.03715*F$5</f>
        <v>11300.101250000002</v>
      </c>
      <c r="G21" s="6">
        <f>'Observed_Release(Hr)'!F17*0.03715*G$5</f>
        <v>10612.269000000002</v>
      </c>
      <c r="H21" s="6">
        <f>'Observed_Release(Hr)'!G17*0.03715*H$5</f>
        <v>10128.613150000001</v>
      </c>
      <c r="I21" s="6">
        <f>'Observed_Release(Hr)'!H17*0.03715*I$5</f>
        <v>9943.1975000000002</v>
      </c>
      <c r="J21" s="6">
        <f>'Observed_Release(Hr)'!I17*0.03715*J$5</f>
        <v>10081.293337500001</v>
      </c>
      <c r="K21" s="6">
        <f>'Observed_Release(Hr)'!J17*0.03715*K$5</f>
        <v>16283.002887499999</v>
      </c>
      <c r="L21" s="6">
        <f>'Observed_Release(Hr)'!K17*0.03715*L$5</f>
        <v>18872.664375000004</v>
      </c>
      <c r="M21" s="6">
        <f>'Observed_Release(Hr)'!L17*0.03715*M$5</f>
        <v>22625.780275000001</v>
      </c>
      <c r="N21" s="6">
        <f>'Observed_Release(Hr)'!M17*0.03715*N$5</f>
        <v>27378.667687500001</v>
      </c>
      <c r="O21" s="6">
        <f>'Observed_Release(Hr)'!N17*0.03715*O$5</f>
        <v>30614.627725000002</v>
      </c>
      <c r="P21" s="6">
        <f>'Observed_Release(Hr)'!O17*0.03715*P$5</f>
        <v>33192.187600000005</v>
      </c>
      <c r="Q21" s="6">
        <f>'Observed_Release(Hr)'!P17*0.03715*Q$5</f>
        <v>35682.259225000002</v>
      </c>
      <c r="R21" s="6">
        <f>'Observed_Release(Hr)'!Q17*0.03715*R$5</f>
        <v>37130.403375000002</v>
      </c>
      <c r="S21" s="6">
        <f>'Observed_Release(Hr)'!R17*0.03715*S$5</f>
        <v>36851.165400000005</v>
      </c>
      <c r="T21" s="6">
        <f>'Observed_Release(Hr)'!S17*0.03715*T$5</f>
        <v>36532.659875000005</v>
      </c>
      <c r="U21" s="6">
        <f>'Observed_Release(Hr)'!T17*0.03715*U$5</f>
        <v>34495.7068</v>
      </c>
      <c r="V21" s="6">
        <f>'Observed_Release(Hr)'!U17*0.03715*V$5</f>
        <v>30295.082000000002</v>
      </c>
      <c r="W21" s="6">
        <f>'Observed_Release(Hr)'!V17*0.03715*W$5</f>
        <v>29090.976200000001</v>
      </c>
      <c r="X21" s="6">
        <f>'Observed_Release(Hr)'!W17*0.03715*X$5</f>
        <v>35011.098037500007</v>
      </c>
      <c r="Y21" s="6">
        <f>'Observed_Release(Hr)'!X17*0.03715*Y$5</f>
        <v>31095.153687500002</v>
      </c>
      <c r="Z21" s="6">
        <f>'Observed_Release(Hr)'!Y17*0.03715*Z$5</f>
        <v>21494.58135</v>
      </c>
    </row>
    <row r="22" spans="1:26" x14ac:dyDescent="0.55000000000000004">
      <c r="A22" s="28"/>
      <c r="B22" s="9" t="s">
        <v>17</v>
      </c>
      <c r="C22" s="6">
        <f>'Observed_Release(Hr)'!B18*0.03715*C$5</f>
        <v>13986.529200000003</v>
      </c>
      <c r="D22" s="6">
        <f>'Observed_Release(Hr)'!C18*0.03715*D$5</f>
        <v>12783.686500000002</v>
      </c>
      <c r="E22" s="6">
        <f>'Observed_Release(Hr)'!D18*0.03715*E$5</f>
        <v>11545.755625000002</v>
      </c>
      <c r="F22" s="6">
        <f>'Observed_Release(Hr)'!E18*0.03715*F$5</f>
        <v>10514.007250000002</v>
      </c>
      <c r="G22" s="6">
        <f>'Observed_Release(Hr)'!F18*0.03715*G$5</f>
        <v>9737.7394250000016</v>
      </c>
      <c r="H22" s="6">
        <f>'Observed_Release(Hr)'!G18*0.03715*H$5</f>
        <v>9125.5854400000007</v>
      </c>
      <c r="I22" s="6">
        <f>'Observed_Release(Hr)'!H18*0.03715*I$5</f>
        <v>8867.6585625000007</v>
      </c>
      <c r="J22" s="6">
        <f>'Observed_Release(Hr)'!I18*0.03715*J$5</f>
        <v>9117.7495762500021</v>
      </c>
      <c r="K22" s="6">
        <f>'Observed_Release(Hr)'!J18*0.03715*K$5</f>
        <v>15136.04771875</v>
      </c>
      <c r="L22" s="6">
        <f>'Observed_Release(Hr)'!K18*0.03715*L$5</f>
        <v>18236.953575000003</v>
      </c>
      <c r="M22" s="6">
        <f>'Observed_Release(Hr)'!L18*0.03715*M$5</f>
        <v>22407.384712500003</v>
      </c>
      <c r="N22" s="6">
        <f>'Observed_Release(Hr)'!M18*0.03715*N$5</f>
        <v>27378.667687500001</v>
      </c>
      <c r="O22" s="6">
        <f>'Observed_Release(Hr)'!N18*0.03715*O$5</f>
        <v>30834.481425000002</v>
      </c>
      <c r="P22" s="6">
        <f>'Observed_Release(Hr)'!O18*0.03715*P$5</f>
        <v>33484.372349999998</v>
      </c>
      <c r="Q22" s="6">
        <f>'Observed_Release(Hr)'!P18*0.03715*Q$5</f>
        <v>35867.461262500001</v>
      </c>
      <c r="R22" s="6">
        <f>'Observed_Release(Hr)'!Q18*0.03715*R$5</f>
        <v>37257.344924999998</v>
      </c>
      <c r="S22" s="6">
        <f>'Observed_Release(Hr)'!R18*0.03715*S$5</f>
        <v>36976.509500000007</v>
      </c>
      <c r="T22" s="6">
        <f>'Observed_Release(Hr)'!S18*0.03715*T$5</f>
        <v>36718.419162500009</v>
      </c>
      <c r="U22" s="6">
        <f>'Observed_Release(Hr)'!T18*0.03715*U$5</f>
        <v>34612.246350000001</v>
      </c>
      <c r="V22" s="6">
        <f>'Observed_Release(Hr)'!U18*0.03715*V$5</f>
        <v>30448.604375000003</v>
      </c>
      <c r="W22" s="6">
        <f>'Observed_Release(Hr)'!V18*0.03715*W$5</f>
        <v>29336.677012499997</v>
      </c>
      <c r="X22" s="6">
        <f>'Observed_Release(Hr)'!W18*0.03715*X$5</f>
        <v>35188.219950000006</v>
      </c>
      <c r="Y22" s="6">
        <f>'Observed_Release(Hr)'!X18*0.03715*Y$5</f>
        <v>31095.153687500002</v>
      </c>
      <c r="Z22" s="6">
        <f>'Observed_Release(Hr)'!Y18*0.03715*Z$5</f>
        <v>20912.66375</v>
      </c>
    </row>
    <row r="23" spans="1:26" x14ac:dyDescent="0.55000000000000004">
      <c r="A23" s="28"/>
      <c r="B23" s="9" t="s">
        <v>18</v>
      </c>
      <c r="C23" s="6">
        <f>'Observed_Release(Hr)'!B19*0.03715*C$5</f>
        <v>13369.839200000002</v>
      </c>
      <c r="D23" s="6">
        <f>'Observed_Release(Hr)'!C19*0.03715*D$5</f>
        <v>12144.502175000001</v>
      </c>
      <c r="E23" s="6">
        <f>'Observed_Release(Hr)'!D19*0.03715*E$5</f>
        <v>10857.923375000002</v>
      </c>
      <c r="F23" s="6">
        <f>'Observed_Release(Hr)'!E19*0.03715*F$5</f>
        <v>9966.1979937500018</v>
      </c>
      <c r="G23" s="6">
        <f>'Observed_Release(Hr)'!F19*0.03715*G$5</f>
        <v>9310.3008125000015</v>
      </c>
      <c r="H23" s="6">
        <f>'Observed_Release(Hr)'!G19*0.03715*H$5</f>
        <v>8943.6637475000007</v>
      </c>
      <c r="I23" s="6">
        <f>'Observed_Release(Hr)'!H19*0.03715*I$5</f>
        <v>8813.5124374999996</v>
      </c>
      <c r="J23" s="6">
        <f>'Observed_Release(Hr)'!I19*0.03715*J$5</f>
        <v>8934.4533337500015</v>
      </c>
      <c r="K23" s="6">
        <f>'Observed_Release(Hr)'!J19*0.03715*K$5</f>
        <v>14425.311564999998</v>
      </c>
      <c r="L23" s="6">
        <f>'Observed_Release(Hr)'!K19*0.03715*L$5</f>
        <v>17402.583150000002</v>
      </c>
      <c r="M23" s="6">
        <f>'Observed_Release(Hr)'!L19*0.03715*M$5</f>
        <v>21533.802462500003</v>
      </c>
      <c r="N23" s="6">
        <f>'Observed_Release(Hr)'!M19*0.03715*N$5</f>
        <v>26775.8346375</v>
      </c>
      <c r="O23" s="6">
        <f>'Observed_Release(Hr)'!N19*0.03715*O$5</f>
        <v>30394.774024999999</v>
      </c>
      <c r="P23" s="6">
        <f>'Observed_Release(Hr)'!O19*0.03715*P$5</f>
        <v>33133.750650000002</v>
      </c>
      <c r="Q23" s="6">
        <f>'Observed_Release(Hr)'!P19*0.03715*Q$5</f>
        <v>35805.727250000004</v>
      </c>
      <c r="R23" s="6">
        <f>'Observed_Release(Hr)'!Q19*0.03715*R$5</f>
        <v>37193.874150000003</v>
      </c>
      <c r="S23" s="6">
        <f>'Observed_Release(Hr)'!R19*0.03715*S$5</f>
        <v>36976.509500000007</v>
      </c>
      <c r="T23" s="6">
        <f>'Observed_Release(Hr)'!S19*0.03715*T$5</f>
        <v>36594.579637499999</v>
      </c>
      <c r="U23" s="6">
        <f>'Observed_Release(Hr)'!T19*0.03715*U$5</f>
        <v>34262.627699999997</v>
      </c>
      <c r="V23" s="6">
        <f>'Observed_Release(Hr)'!U19*0.03715*V$5</f>
        <v>30141.559625000005</v>
      </c>
      <c r="W23" s="6">
        <f>'Observed_Release(Hr)'!V19*0.03715*W$5</f>
        <v>28943.555712500001</v>
      </c>
      <c r="X23" s="6">
        <f>'Observed_Release(Hr)'!W19*0.03715*X$5</f>
        <v>34952.057400000005</v>
      </c>
      <c r="Y23" s="6">
        <f>'Observed_Release(Hr)'!X19*0.03715*Y$5</f>
        <v>30990.632162500002</v>
      </c>
      <c r="Z23" s="6">
        <f>'Observed_Release(Hr)'!Y19*0.03715*Z$5</f>
        <v>21421.841649999998</v>
      </c>
    </row>
    <row r="24" spans="1:26" x14ac:dyDescent="0.55000000000000004">
      <c r="A24" s="28"/>
      <c r="B24" s="9" t="s">
        <v>19</v>
      </c>
      <c r="C24" s="6">
        <f>'Observed_Release(Hr)'!B20*0.03715*C$5</f>
        <v>13937.194000000003</v>
      </c>
      <c r="D24" s="6">
        <f>'Observed_Release(Hr)'!C20*0.03715*D$5</f>
        <v>12759.102487500002</v>
      </c>
      <c r="E24" s="6">
        <f>'Observed_Release(Hr)'!D20*0.03715*E$5</f>
        <v>11545.755625000002</v>
      </c>
      <c r="F24" s="6">
        <f>'Observed_Release(Hr)'!E20*0.03715*F$5</f>
        <v>10612.269000000002</v>
      </c>
      <c r="G24" s="6">
        <f>'Observed_Release(Hr)'!F20*0.03715*G$5</f>
        <v>10071.829375000001</v>
      </c>
      <c r="H24" s="6">
        <f>'Observed_Release(Hr)'!G20*0.03715*H$5</f>
        <v>9646.7665050000014</v>
      </c>
      <c r="I24" s="6">
        <f>'Observed_Release(Hr)'!H20*0.03715*I$5</f>
        <v>9426.3481250000004</v>
      </c>
      <c r="J24" s="6">
        <f>'Observed_Release(Hr)'!I20*0.03715*J$5</f>
        <v>9362.9702250000009</v>
      </c>
      <c r="K24" s="6">
        <f>'Observed_Release(Hr)'!J20*0.03715*K$5</f>
        <v>14094.386794999999</v>
      </c>
      <c r="L24" s="6">
        <f>'Observed_Release(Hr)'!K20*0.03715*L$5</f>
        <v>14859.739950000001</v>
      </c>
      <c r="M24" s="6">
        <f>'Observed_Release(Hr)'!L20*0.03715*M$5</f>
        <v>16283.57314</v>
      </c>
      <c r="N24" s="6">
        <f>'Observed_Release(Hr)'!M20*0.03715*N$5</f>
        <v>18728.013419999999</v>
      </c>
      <c r="O24" s="6">
        <f>'Observed_Release(Hr)'!N20*0.03715*O$5</f>
        <v>20490.364839999998</v>
      </c>
      <c r="P24" s="6">
        <f>'Observed_Release(Hr)'!O20*0.03715*P$5</f>
        <v>21785.294959999999</v>
      </c>
      <c r="Q24" s="6">
        <f>'Observed_Release(Hr)'!P20*0.03715*Q$5</f>
        <v>23014.439859999999</v>
      </c>
      <c r="R24" s="6">
        <f>'Observed_Release(Hr)'!Q20*0.03715*R$5</f>
        <v>23585.739990000002</v>
      </c>
      <c r="S24" s="6">
        <f>'Observed_Release(Hr)'!R20*0.03715*S$5</f>
        <v>23314.002600000003</v>
      </c>
      <c r="T24" s="6">
        <f>'Observed_Release(Hr)'!S20*0.03715*T$5</f>
        <v>23083.687460000001</v>
      </c>
      <c r="U24" s="6">
        <f>'Observed_Release(Hr)'!T20*0.03715*U$5</f>
        <v>21722.972119999999</v>
      </c>
      <c r="V24" s="6">
        <f>'Observed_Release(Hr)'!U20*0.03715*V$5</f>
        <v>19077.713800000001</v>
      </c>
      <c r="W24" s="6">
        <f>'Observed_Release(Hr)'!V20*0.03715*W$5</f>
        <v>18285.05446625</v>
      </c>
      <c r="X24" s="6">
        <f>'Observed_Release(Hr)'!W20*0.03715*X$5</f>
        <v>21939.500895000001</v>
      </c>
      <c r="Y24" s="6">
        <f>'Observed_Release(Hr)'!X20*0.03715*Y$5</f>
        <v>19420.099345000002</v>
      </c>
      <c r="Z24" s="6">
        <f>'Observed_Release(Hr)'!Y20*0.03715*Z$5</f>
        <v>13500.488319999999</v>
      </c>
    </row>
    <row r="25" spans="1:26" x14ac:dyDescent="0.55000000000000004">
      <c r="A25" s="28"/>
      <c r="B25" s="9" t="s">
        <v>20</v>
      </c>
      <c r="C25" s="6">
        <f>'Observed_Release(Hr)'!B21*0.03715*C$5</f>
        <v>9176.3472000000002</v>
      </c>
      <c r="D25" s="6">
        <f>'Observed_Release(Hr)'!C21*0.03715*D$5</f>
        <v>9135.4190450000024</v>
      </c>
      <c r="E25" s="6">
        <f>'Observed_Release(Hr)'!D21*0.03715*E$5</f>
        <v>9108.8642250000012</v>
      </c>
      <c r="F25" s="6">
        <f>'Observed_Release(Hr)'!E21*0.03715*F$5</f>
        <v>9118.6904000000013</v>
      </c>
      <c r="G25" s="6">
        <f>'Observed_Release(Hr)'!F21*0.03715*G$5</f>
        <v>9118.6904000000013</v>
      </c>
      <c r="H25" s="6">
        <f>'Observed_Release(Hr)'!G21*0.03715*H$5</f>
        <v>9125.5854400000007</v>
      </c>
      <c r="I25" s="6">
        <f>'Observed_Release(Hr)'!H21*0.03715*I$5</f>
        <v>9135.9279999999999</v>
      </c>
      <c r="J25" s="6">
        <f>'Observed_Release(Hr)'!I21*0.03715*J$5</f>
        <v>9194.5358400000005</v>
      </c>
      <c r="K25" s="6">
        <f>'Observed_Release(Hr)'!J21*0.03715*K$5</f>
        <v>13959.008479999999</v>
      </c>
      <c r="L25" s="6">
        <f>'Observed_Release(Hr)'!K21*0.03715*L$5</f>
        <v>14748.49056</v>
      </c>
      <c r="M25" s="6">
        <f>'Observed_Release(Hr)'!L21*0.03715*M$5</f>
        <v>16213.68656</v>
      </c>
      <c r="N25" s="6">
        <f>'Observed_Release(Hr)'!M21*0.03715*N$5</f>
        <v>18667.730115000002</v>
      </c>
      <c r="O25" s="6">
        <f>'Observed_Release(Hr)'!N21*0.03715*O$5</f>
        <v>20446.394100000001</v>
      </c>
      <c r="P25" s="6">
        <f>'Observed_Release(Hr)'!O21*0.03715*P$5</f>
        <v>21761.920180000001</v>
      </c>
      <c r="Q25" s="6">
        <f>'Observed_Release(Hr)'!P21*0.03715*Q$5</f>
        <v>22965.052650000001</v>
      </c>
      <c r="R25" s="6">
        <f>'Observed_Release(Hr)'!Q21*0.03715*R$5</f>
        <v>23611.1283</v>
      </c>
      <c r="S25" s="6">
        <f>'Observed_Release(Hr)'!R21*0.03715*S$5</f>
        <v>23288.933780000003</v>
      </c>
      <c r="T25" s="6">
        <f>'Observed_Release(Hr)'!S21*0.03715*T$5</f>
        <v>23058.919555000004</v>
      </c>
      <c r="U25" s="6">
        <f>'Observed_Release(Hr)'!T21*0.03715*U$5</f>
        <v>21676.356299999999</v>
      </c>
      <c r="V25" s="6">
        <f>'Observed_Release(Hr)'!U21*0.03715*V$5</f>
        <v>19077.713800000001</v>
      </c>
      <c r="W25" s="6">
        <f>'Observed_Release(Hr)'!V21*0.03715*W$5</f>
        <v>18319.452579999997</v>
      </c>
      <c r="X25" s="6">
        <f>'Observed_Release(Hr)'!W21*0.03715*X$5</f>
        <v>21915.88464</v>
      </c>
      <c r="Y25" s="6">
        <f>'Observed_Release(Hr)'!X21*0.03715*Y$5</f>
        <v>19399.195039999999</v>
      </c>
      <c r="Z25" s="6">
        <f>'Observed_Release(Hr)'!Y21*0.03715*Z$5</f>
        <v>13500.488319999999</v>
      </c>
    </row>
    <row r="26" spans="1:26" x14ac:dyDescent="0.55000000000000004">
      <c r="A26" s="28"/>
      <c r="B26" s="9" t="s">
        <v>21</v>
      </c>
      <c r="C26" s="6">
        <f>'Observed_Release(Hr)'!B22*0.03715*C$5</f>
        <v>9156.6131200000018</v>
      </c>
      <c r="D26" s="6">
        <f>'Observed_Release(Hr)'!C22*0.03715*D$5</f>
        <v>9105.9182300000011</v>
      </c>
      <c r="E26" s="6">
        <f>'Observed_Release(Hr)'!D22*0.03715*E$5</f>
        <v>9069.5595250000024</v>
      </c>
      <c r="F26" s="6">
        <f>'Observed_Release(Hr)'!E22*0.03715*F$5</f>
        <v>8963.9281437500013</v>
      </c>
      <c r="G26" s="6">
        <f>'Observed_Release(Hr)'!F22*0.03715*G$5</f>
        <v>8779.6873625000007</v>
      </c>
      <c r="H26" s="6">
        <f>'Observed_Release(Hr)'!G22*0.03715*H$5</f>
        <v>8589.6539675000022</v>
      </c>
      <c r="I26" s="6">
        <f>'Observed_Release(Hr)'!H22*0.03715*I$5</f>
        <v>8552.6265625000015</v>
      </c>
      <c r="J26" s="6">
        <f>'Observed_Release(Hr)'!I22*0.03715*J$5</f>
        <v>8931.9763575000015</v>
      </c>
      <c r="K26" s="6">
        <f>'Observed_Release(Hr)'!J22*0.03715*K$5</f>
        <v>15008.190421249999</v>
      </c>
      <c r="L26" s="6">
        <f>'Observed_Release(Hr)'!K22*0.03715*L$5</f>
        <v>18316.417425</v>
      </c>
      <c r="M26" s="6">
        <f>'Observed_Release(Hr)'!L22*0.03715*M$5</f>
        <v>22407.384712500003</v>
      </c>
      <c r="N26" s="6">
        <f>'Observed_Release(Hr)'!M22*0.03715*N$5</f>
        <v>27127.487249999998</v>
      </c>
      <c r="O26" s="6">
        <f>'Observed_Release(Hr)'!N22*0.03715*O$5</f>
        <v>30229.883750000005</v>
      </c>
      <c r="P26" s="6">
        <f>'Observed_Release(Hr)'!O22*0.03715*P$5</f>
        <v>32724.691999999999</v>
      </c>
      <c r="Q26" s="6">
        <f>'Observed_Release(Hr)'!P22*0.03715*Q$5</f>
        <v>35250.121137500006</v>
      </c>
      <c r="R26" s="6">
        <f>'Observed_Release(Hr)'!Q22*0.03715*R$5</f>
        <v>36813.049500000008</v>
      </c>
      <c r="S26" s="6">
        <f>'Observed_Release(Hr)'!R22*0.03715*S$5</f>
        <v>36725.821300000003</v>
      </c>
      <c r="T26" s="6">
        <f>'Observed_Release(Hr)'!S22*0.03715*T$5</f>
        <v>36470.740112500003</v>
      </c>
      <c r="U26" s="6">
        <f>'Observed_Release(Hr)'!T22*0.03715*U$5</f>
        <v>34379.167250000006</v>
      </c>
      <c r="V26" s="6">
        <f>'Observed_Release(Hr)'!U22*0.03715*V$5</f>
        <v>30192.733750000007</v>
      </c>
      <c r="W26" s="6">
        <f>'Observed_Release(Hr)'!V22*0.03715*W$5</f>
        <v>29140.116362500004</v>
      </c>
      <c r="X26" s="6">
        <f>'Observed_Release(Hr)'!W22*0.03715*X$5</f>
        <v>34893.016762500003</v>
      </c>
      <c r="Y26" s="6">
        <f>'Observed_Release(Hr)'!X22*0.03715*Y$5</f>
        <v>30938.3714</v>
      </c>
      <c r="Z26" s="6">
        <f>'Observed_Release(Hr)'!Y22*0.03715*Z$5</f>
        <v>21349.101949999997</v>
      </c>
    </row>
    <row r="27" spans="1:26" x14ac:dyDescent="0.55000000000000004">
      <c r="A27" s="28"/>
      <c r="B27" s="9" t="s">
        <v>22</v>
      </c>
      <c r="C27" s="6">
        <f>'Observed_Release(Hr)'!B23*0.03715*C$5</f>
        <v>13887.858800000002</v>
      </c>
      <c r="D27" s="6">
        <f>'Observed_Release(Hr)'!C23*0.03715*D$5</f>
        <v>12660.766437500002</v>
      </c>
      <c r="E27" s="6">
        <f>'Observed_Release(Hr)'!D23*0.03715*E$5</f>
        <v>11398.363000000003</v>
      </c>
      <c r="F27" s="6">
        <f>'Observed_Release(Hr)'!E23*0.03715*F$5</f>
        <v>10366.614625000002</v>
      </c>
      <c r="G27" s="6">
        <f>'Observed_Release(Hr)'!F23*0.03715*G$5</f>
        <v>9580.5206250000028</v>
      </c>
      <c r="H27" s="6">
        <f>'Observed_Release(Hr)'!G23*0.03715*H$5</f>
        <v>9014.9573837500011</v>
      </c>
      <c r="I27" s="6">
        <f>'Observed_Release(Hr)'!H23*0.03715*I$5</f>
        <v>8754.4439375000002</v>
      </c>
      <c r="J27" s="6">
        <f>'Observed_Release(Hr)'!I23*0.03715*J$5</f>
        <v>9018.6705262500018</v>
      </c>
      <c r="K27" s="6">
        <f>'Observed_Release(Hr)'!J23*0.03715*K$5</f>
        <v>15090.921613749999</v>
      </c>
      <c r="L27" s="6">
        <f>'Observed_Release(Hr)'!K23*0.03715*L$5</f>
        <v>18276.685500000003</v>
      </c>
      <c r="M27" s="6">
        <f>'Observed_Release(Hr)'!L23*0.03715*M$5</f>
        <v>22276.347375000001</v>
      </c>
      <c r="N27" s="6">
        <f>'Observed_Release(Hr)'!M23*0.03715*N$5</f>
        <v>27077.251162500001</v>
      </c>
      <c r="O27" s="6">
        <f>'Observed_Release(Hr)'!N23*0.03715*O$5</f>
        <v>30449.737450000001</v>
      </c>
      <c r="P27" s="6">
        <f>'Observed_Release(Hr)'!O23*0.03715*P$5</f>
        <v>32783.128949999998</v>
      </c>
      <c r="Q27" s="6">
        <f>'Observed_Release(Hr)'!P23*0.03715*Q$5</f>
        <v>35311.855150000003</v>
      </c>
      <c r="R27" s="6">
        <f>'Observed_Release(Hr)'!Q23*0.03715*R$5</f>
        <v>37003.461825000006</v>
      </c>
      <c r="S27" s="6">
        <f>'Observed_Release(Hr)'!R23*0.03715*S$5</f>
        <v>36725.821300000003</v>
      </c>
      <c r="T27" s="6">
        <f>'Observed_Release(Hr)'!S23*0.03715*T$5</f>
        <v>36470.740112500003</v>
      </c>
      <c r="U27" s="6">
        <f>'Observed_Release(Hr)'!T23*0.03715*U$5</f>
        <v>34262.627699999997</v>
      </c>
      <c r="V27" s="6">
        <f>'Observed_Release(Hr)'!U23*0.03715*V$5</f>
        <v>30141.559625000005</v>
      </c>
      <c r="W27" s="6">
        <f>'Observed_Release(Hr)'!V23*0.03715*W$5</f>
        <v>29041.836037499997</v>
      </c>
      <c r="X27" s="6">
        <f>'Observed_Release(Hr)'!W23*0.03715*X$5</f>
        <v>34833.976125000008</v>
      </c>
      <c r="Y27" s="6">
        <f>'Observed_Release(Hr)'!X23*0.03715*Y$5</f>
        <v>30781.589112500002</v>
      </c>
      <c r="Z27" s="6">
        <f>'Observed_Release(Hr)'!Y23*0.03715*Z$5</f>
        <v>21203.62255</v>
      </c>
    </row>
    <row r="28" spans="1:26" x14ac:dyDescent="0.55000000000000004">
      <c r="A28" s="28"/>
      <c r="B28" s="9" t="s">
        <v>23</v>
      </c>
      <c r="C28" s="6">
        <f>'Observed_Release(Hr)'!B24*0.03715*C$5</f>
        <v>13813.856000000002</v>
      </c>
      <c r="D28" s="6">
        <f>'Observed_Release(Hr)'!C24*0.03715*D$5</f>
        <v>12587.014400000002</v>
      </c>
      <c r="E28" s="6">
        <f>'Observed_Release(Hr)'!D24*0.03715*E$5</f>
        <v>11349.232125000002</v>
      </c>
      <c r="F28" s="6">
        <f>'Observed_Release(Hr)'!E24*0.03715*F$5</f>
        <v>10317.483750000003</v>
      </c>
      <c r="G28" s="6">
        <f>'Observed_Release(Hr)'!F24*0.03715*G$5</f>
        <v>9585.433712500002</v>
      </c>
      <c r="H28" s="6">
        <f>'Observed_Release(Hr)'!G24*0.03715*H$5</f>
        <v>9046.9166000000023</v>
      </c>
      <c r="I28" s="6">
        <f>'Observed_Release(Hr)'!H24*0.03715*I$5</f>
        <v>8956.2613125000007</v>
      </c>
      <c r="J28" s="6">
        <f>'Observed_Release(Hr)'!I24*0.03715*J$5</f>
        <v>9717.1778287500019</v>
      </c>
      <c r="K28" s="6">
        <f>'Observed_Release(Hr)'!J24*0.03715*K$5</f>
        <v>16884.6842875</v>
      </c>
      <c r="L28" s="6">
        <f>'Observed_Release(Hr)'!K24*0.03715*L$5</f>
        <v>19269.983625000001</v>
      </c>
      <c r="M28" s="6">
        <f>'Observed_Release(Hr)'!L24*0.03715*M$5</f>
        <v>21926.914475000001</v>
      </c>
      <c r="N28" s="6">
        <f>'Observed_Release(Hr)'!M24*0.03715*N$5</f>
        <v>25620.404624999999</v>
      </c>
      <c r="O28" s="6">
        <f>'Observed_Release(Hr)'!N24*0.03715*O$5</f>
        <v>28086.310175000002</v>
      </c>
      <c r="P28" s="6">
        <f>'Observed_Release(Hr)'!O24*0.03715*P$5</f>
        <v>30095.02925</v>
      </c>
      <c r="Q28" s="6">
        <f>'Observed_Release(Hr)'!P24*0.03715*Q$5</f>
        <v>32965.962675000002</v>
      </c>
      <c r="R28" s="6">
        <f>'Observed_Release(Hr)'!Q24*0.03715*R$5</f>
        <v>35162.809350000003</v>
      </c>
      <c r="S28" s="6">
        <f>'Observed_Release(Hr)'!R24*0.03715*S$5</f>
        <v>35785.74055000001</v>
      </c>
      <c r="T28" s="6">
        <f>'Observed_Release(Hr)'!S24*0.03715*T$5</f>
        <v>35913.462250000004</v>
      </c>
      <c r="U28" s="6">
        <f>'Observed_Release(Hr)'!T24*0.03715*U$5</f>
        <v>33971.278825000001</v>
      </c>
      <c r="V28" s="6">
        <f>'Observed_Release(Hr)'!U24*0.03715*V$5</f>
        <v>29834.514875000004</v>
      </c>
      <c r="W28" s="6">
        <f>'Observed_Release(Hr)'!V24*0.03715*W$5</f>
        <v>28697.854899999998</v>
      </c>
      <c r="X28" s="6">
        <f>'Observed_Release(Hr)'!W24*0.03715*X$5</f>
        <v>34420.691662500001</v>
      </c>
      <c r="Y28" s="6">
        <f>'Observed_Release(Hr)'!X24*0.03715*Y$5</f>
        <v>30154.459962500001</v>
      </c>
      <c r="Z28" s="6">
        <f>'Observed_Release(Hr)'!Y24*0.03715*Z$5</f>
        <v>20294.3763</v>
      </c>
    </row>
    <row r="29" spans="1:26" x14ac:dyDescent="0.55000000000000004">
      <c r="A29" s="28"/>
      <c r="B29" s="9" t="s">
        <v>24</v>
      </c>
      <c r="C29" s="6">
        <f>'Observed_Release(Hr)'!B25*0.03715*C$5</f>
        <v>13098.495600000002</v>
      </c>
      <c r="D29" s="6">
        <f>'Observed_Release(Hr)'!C25*0.03715*D$5</f>
        <v>12119.918162500002</v>
      </c>
      <c r="E29" s="6">
        <f>'Observed_Release(Hr)'!D25*0.03715*E$5</f>
        <v>11128.143187500003</v>
      </c>
      <c r="F29" s="6">
        <f>'Observed_Release(Hr)'!E25*0.03715*F$5</f>
        <v>10145.525687500001</v>
      </c>
      <c r="G29" s="6">
        <f>'Observed_Release(Hr)'!F25*0.03715*G$5</f>
        <v>9553.4986437500011</v>
      </c>
      <c r="H29" s="6">
        <f>'Observed_Release(Hr)'!G25*0.03715*H$5</f>
        <v>9029.7077912500008</v>
      </c>
      <c r="I29" s="6">
        <f>'Observed_Release(Hr)'!H25*0.03715*I$5</f>
        <v>8808.5900624999995</v>
      </c>
      <c r="J29" s="6">
        <f>'Observed_Release(Hr)'!I25*0.03715*J$5</f>
        <v>9107.8416712500002</v>
      </c>
      <c r="K29" s="6">
        <f>'Observed_Release(Hr)'!J25*0.03715*K$5</f>
        <v>15327.833665</v>
      </c>
      <c r="L29" s="6">
        <f>'Observed_Release(Hr)'!K25*0.03715*L$5</f>
        <v>18515.07705</v>
      </c>
      <c r="M29" s="6">
        <f>'Observed_Release(Hr)'!L25*0.03715*M$5</f>
        <v>22451.063825000005</v>
      </c>
      <c r="N29" s="6">
        <f>'Observed_Release(Hr)'!M25*0.03715*N$5</f>
        <v>27378.667687500001</v>
      </c>
      <c r="O29" s="6">
        <f>'Observed_Release(Hr)'!N25*0.03715*O$5</f>
        <v>30779.518</v>
      </c>
      <c r="P29" s="6">
        <f>'Observed_Release(Hr)'!O25*0.03715*P$5</f>
        <v>33601.246249999997</v>
      </c>
      <c r="Q29" s="6">
        <f>'Observed_Release(Hr)'!P25*0.03715*Q$5</f>
        <v>36114.397312499997</v>
      </c>
      <c r="R29" s="6">
        <f>'Observed_Release(Hr)'!Q25*0.03715*R$5</f>
        <v>37511.228025000004</v>
      </c>
      <c r="S29" s="6">
        <f>'Observed_Release(Hr)'!R25*0.03715*S$5</f>
        <v>37164.525650000011</v>
      </c>
      <c r="T29" s="6">
        <f>'Observed_Release(Hr)'!S25*0.03715*T$5</f>
        <v>37028.017975000002</v>
      </c>
      <c r="U29" s="6">
        <f>'Observed_Release(Hr)'!T25*0.03715*U$5</f>
        <v>34903.595225000005</v>
      </c>
      <c r="V29" s="6">
        <f>'Observed_Release(Hr)'!U25*0.03715*V$5</f>
        <v>30653.300875000004</v>
      </c>
      <c r="W29" s="6">
        <f>'Observed_Release(Hr)'!V25*0.03715*W$5</f>
        <v>29385.817175</v>
      </c>
      <c r="X29" s="6">
        <f>'Observed_Release(Hr)'!W25*0.03715*X$5</f>
        <v>35188.219950000006</v>
      </c>
      <c r="Y29" s="6">
        <f>'Observed_Release(Hr)'!X25*0.03715*Y$5</f>
        <v>31304.196737500002</v>
      </c>
      <c r="Z29" s="6">
        <f>'Observed_Release(Hr)'!Y25*0.03715*Z$5</f>
        <v>21567.321050000002</v>
      </c>
    </row>
    <row r="30" spans="1:26" x14ac:dyDescent="0.55000000000000004">
      <c r="A30" s="28"/>
      <c r="B30" s="9" t="s">
        <v>25</v>
      </c>
      <c r="C30" s="6">
        <f>'Observed_Release(Hr)'!B26*0.03715*C$5</f>
        <v>13986.529200000003</v>
      </c>
      <c r="D30" s="6">
        <f>'Observed_Release(Hr)'!C26*0.03715*D$5</f>
        <v>12734.518475000003</v>
      </c>
      <c r="E30" s="6">
        <f>'Observed_Release(Hr)'!D26*0.03715*E$5</f>
        <v>11472.059312500003</v>
      </c>
      <c r="F30" s="6">
        <f>'Observed_Release(Hr)'!E26*0.03715*F$5</f>
        <v>10464.876375000002</v>
      </c>
      <c r="G30" s="6">
        <f>'Observed_Release(Hr)'!F26*0.03715*G$5</f>
        <v>9732.8263375000006</v>
      </c>
      <c r="H30" s="6">
        <f>'Observed_Release(Hr)'!G26*0.03715*H$5</f>
        <v>9115.7518350000028</v>
      </c>
      <c r="I30" s="6">
        <f>'Observed_Release(Hr)'!H26*0.03715*I$5</f>
        <v>8860.2750000000015</v>
      </c>
      <c r="J30" s="6">
        <f>'Observed_Release(Hr)'!I26*0.03715*J$5</f>
        <v>9130.1344575000021</v>
      </c>
      <c r="K30" s="6">
        <f>'Observed_Release(Hr)'!J26*0.03715*K$5</f>
        <v>15391.76231375</v>
      </c>
      <c r="L30" s="6">
        <f>'Observed_Release(Hr)'!K26*0.03715*L$5</f>
        <v>18674.004750000004</v>
      </c>
      <c r="M30" s="6">
        <f>'Observed_Release(Hr)'!L26*0.03715*M$5</f>
        <v>22625.780275000001</v>
      </c>
      <c r="N30" s="6">
        <f>'Observed_Release(Hr)'!M26*0.03715*N$5</f>
        <v>27529.375950000001</v>
      </c>
      <c r="O30" s="6">
        <f>'Observed_Release(Hr)'!N26*0.03715*O$5</f>
        <v>30999.371700000003</v>
      </c>
      <c r="P30" s="6">
        <f>'Observed_Release(Hr)'!O26*0.03715*P$5</f>
        <v>33542.809300000001</v>
      </c>
      <c r="Q30" s="6">
        <f>'Observed_Release(Hr)'!P26*0.03715*Q$5</f>
        <v>36052.6633</v>
      </c>
      <c r="R30" s="6">
        <f>'Observed_Release(Hr)'!Q26*0.03715*R$5</f>
        <v>37384.286475000008</v>
      </c>
      <c r="S30" s="6">
        <f>'Observed_Release(Hr)'!R26*0.03715*S$5</f>
        <v>37164.525650000011</v>
      </c>
      <c r="T30" s="6">
        <f>'Observed_Release(Hr)'!S26*0.03715*T$5</f>
        <v>36904.178450000007</v>
      </c>
      <c r="U30" s="6">
        <f>'Observed_Release(Hr)'!T26*0.03715*U$5</f>
        <v>34728.785900000003</v>
      </c>
      <c r="V30" s="6">
        <f>'Observed_Release(Hr)'!U26*0.03715*V$5</f>
        <v>30550.952625000002</v>
      </c>
      <c r="W30" s="6">
        <f>'Observed_Release(Hr)'!V26*0.03715*W$5</f>
        <v>29336.677012499997</v>
      </c>
      <c r="X30" s="6">
        <f>'Observed_Release(Hr)'!W26*0.03715*X$5</f>
        <v>35247.260587500001</v>
      </c>
      <c r="Y30" s="6">
        <f>'Observed_Release(Hr)'!X26*0.03715*Y$5</f>
        <v>31199.675212499998</v>
      </c>
      <c r="Z30" s="6">
        <f>'Observed_Release(Hr)'!Y26*0.03715*Z$5</f>
        <v>21603.690899999998</v>
      </c>
    </row>
    <row r="31" spans="1:26" x14ac:dyDescent="0.55000000000000004">
      <c r="A31" s="28"/>
      <c r="B31" s="9" t="s">
        <v>26</v>
      </c>
      <c r="C31" s="6">
        <f>'Observed_Release(Hr)'!B27*0.03715*C$5</f>
        <v>14060.532000000003</v>
      </c>
      <c r="D31" s="6">
        <f>'Observed_Release(Hr)'!C27*0.03715*D$5</f>
        <v>12783.686500000002</v>
      </c>
      <c r="E31" s="6">
        <f>'Observed_Release(Hr)'!D27*0.03715*E$5</f>
        <v>11472.059312500003</v>
      </c>
      <c r="F31" s="6">
        <f>'Observed_Release(Hr)'!E27*0.03715*F$5</f>
        <v>10514.007250000002</v>
      </c>
      <c r="G31" s="6">
        <f>'Observed_Release(Hr)'!F27*0.03715*G$5</f>
        <v>9865.4797000000017</v>
      </c>
      <c r="H31" s="6">
        <f>'Observed_Release(Hr)'!G27*0.03715*H$5</f>
        <v>9462.3864112500014</v>
      </c>
      <c r="I31" s="6">
        <f>'Observed_Release(Hr)'!H27*0.03715*I$5</f>
        <v>9244.2202500000003</v>
      </c>
      <c r="J31" s="6">
        <f>'Observed_Release(Hr)'!I27*0.03715*J$5</f>
        <v>9162.3351487500004</v>
      </c>
      <c r="K31" s="6">
        <f>'Observed_Release(Hr)'!J27*0.03715*K$5</f>
        <v>13823.630164999999</v>
      </c>
      <c r="L31" s="6">
        <f>'Observed_Release(Hr)'!K27*0.03715*L$5</f>
        <v>14498.179432500003</v>
      </c>
      <c r="M31" s="6">
        <f>'Observed_Release(Hr)'!L27*0.03715*M$5</f>
        <v>15859.885748750001</v>
      </c>
      <c r="N31" s="6">
        <f>'Observed_Release(Hr)'!M27*0.03715*N$5</f>
        <v>18235.6997625</v>
      </c>
      <c r="O31" s="6">
        <f>'Observed_Release(Hr)'!N27*0.03715*O$5</f>
        <v>19935.234247500004</v>
      </c>
      <c r="P31" s="6">
        <f>'Observed_Release(Hr)'!O27*0.03715*P$5</f>
        <v>21195.081764999999</v>
      </c>
      <c r="Q31" s="6">
        <f>'Observed_Release(Hr)'!P27*0.03715*Q$5</f>
        <v>22427.966741249998</v>
      </c>
      <c r="R31" s="6">
        <f>'Observed_Release(Hr)'!Q27*0.03715*R$5</f>
        <v>23039.891325000004</v>
      </c>
      <c r="S31" s="6">
        <f>'Observed_Release(Hr)'!R27*0.03715*S$5</f>
        <v>22712.350920000001</v>
      </c>
      <c r="T31" s="6">
        <f>'Observed_Release(Hr)'!S27*0.03715*T$5</f>
        <v>22414.954025000003</v>
      </c>
      <c r="U31" s="6">
        <f>'Observed_Release(Hr)'!T27*0.03715*U$5</f>
        <v>21116.96646</v>
      </c>
      <c r="V31" s="6">
        <f>'Observed_Release(Hr)'!U27*0.03715*V$5</f>
        <v>18596.677025000005</v>
      </c>
      <c r="W31" s="6">
        <f>'Observed_Release(Hr)'!V27*0.03715*W$5</f>
        <v>17906.675214999999</v>
      </c>
      <c r="X31" s="6">
        <f>'Observed_Release(Hr)'!W27*0.03715*X$5</f>
        <v>21561.640815000002</v>
      </c>
      <c r="Y31" s="6">
        <f>'Observed_Release(Hr)'!X27*0.03715*Y$5</f>
        <v>19127.439074999998</v>
      </c>
      <c r="Z31" s="6">
        <f>'Observed_Release(Hr)'!Y27*0.03715*Z$5</f>
        <v>13282.26922</v>
      </c>
    </row>
    <row r="32" spans="1:26" x14ac:dyDescent="0.55000000000000004">
      <c r="A32" s="28"/>
      <c r="B32" s="9" t="s">
        <v>27</v>
      </c>
      <c r="C32" s="6">
        <f>'Observed_Release(Hr)'!B28*0.03715*C$5</f>
        <v>8998.7404800000022</v>
      </c>
      <c r="D32" s="6">
        <f>'Observed_Release(Hr)'!C28*0.03715*D$5</f>
        <v>8948.5805500000006</v>
      </c>
      <c r="E32" s="6">
        <f>'Observed_Release(Hr)'!D28*0.03715*E$5</f>
        <v>8931.9930750000021</v>
      </c>
      <c r="F32" s="6">
        <f>'Observed_Release(Hr)'!E28*0.03715*F$5</f>
        <v>8912.3407250000018</v>
      </c>
      <c r="G32" s="6">
        <f>'Observed_Release(Hr)'!F28*0.03715*G$5</f>
        <v>8902.5145500000017</v>
      </c>
      <c r="H32" s="6">
        <f>'Observed_Release(Hr)'!G28*0.03715*H$5</f>
        <v>8899.4125250000016</v>
      </c>
      <c r="I32" s="6">
        <f>'Observed_Release(Hr)'!H28*0.03715*I$5</f>
        <v>8909.4987500000007</v>
      </c>
      <c r="J32" s="6">
        <f>'Observed_Release(Hr)'!I28*0.03715*J$5</f>
        <v>8976.5619300000017</v>
      </c>
      <c r="K32" s="6">
        <f>'Observed_Release(Hr)'!J28*0.03715*K$5</f>
        <v>13643.125744999999</v>
      </c>
      <c r="L32" s="6">
        <f>'Observed_Release(Hr)'!K28*0.03715*L$5</f>
        <v>14398.849620000001</v>
      </c>
      <c r="M32" s="6">
        <f>'Observed_Release(Hr)'!L28*0.03715*M$5</f>
        <v>15811.838725000001</v>
      </c>
      <c r="N32" s="6">
        <f>'Observed_Release(Hr)'!M28*0.03715*N$5</f>
        <v>18185.463674999999</v>
      </c>
      <c r="O32" s="6">
        <f>'Observed_Release(Hr)'!N28*0.03715*O$5</f>
        <v>19896.759850000002</v>
      </c>
      <c r="P32" s="6">
        <f>'Observed_Release(Hr)'!O28*0.03715*P$5</f>
        <v>21154.175900000002</v>
      </c>
      <c r="Q32" s="6">
        <f>'Observed_Release(Hr)'!P28*0.03715*Q$5</f>
        <v>22347.712525000003</v>
      </c>
      <c r="R32" s="6">
        <f>'Observed_Release(Hr)'!Q28*0.03715*R$5</f>
        <v>23001.808860000001</v>
      </c>
      <c r="S32" s="6">
        <f>'Observed_Release(Hr)'!R28*0.03715*S$5</f>
        <v>22687.282100000004</v>
      </c>
      <c r="T32" s="6">
        <f>'Observed_Release(Hr)'!S28*0.03715*T$5</f>
        <v>22439.72193</v>
      </c>
      <c r="U32" s="6">
        <f>'Observed_Release(Hr)'!T28*0.03715*U$5</f>
        <v>21093.65855</v>
      </c>
      <c r="V32" s="6">
        <f>'Observed_Release(Hr)'!U28*0.03715*V$5</f>
        <v>18565.972550000002</v>
      </c>
      <c r="W32" s="6">
        <f>'Observed_Release(Hr)'!V28*0.03715*W$5</f>
        <v>17867.363085000001</v>
      </c>
      <c r="X32" s="6">
        <f>'Observed_Release(Hr)'!W28*0.03715*X$5</f>
        <v>21502.600177500004</v>
      </c>
      <c r="Y32" s="6">
        <f>'Observed_Release(Hr)'!X28*0.03715*Y$5</f>
        <v>19002.013245000002</v>
      </c>
      <c r="Z32" s="6">
        <f>'Observed_Release(Hr)'!Y28*0.03715*Z$5</f>
        <v>13194.98158</v>
      </c>
    </row>
    <row r="33" spans="1:26" x14ac:dyDescent="0.55000000000000004">
      <c r="A33" s="28"/>
      <c r="B33" s="9" t="s">
        <v>28</v>
      </c>
      <c r="C33" s="6">
        <f>'Observed_Release(Hr)'!B29*0.03715*C$5</f>
        <v>8929.6712000000025</v>
      </c>
      <c r="D33" s="6">
        <f>'Observed_Release(Hr)'!C29*0.03715*D$5</f>
        <v>8919.0797350000012</v>
      </c>
      <c r="E33" s="6">
        <f>'Observed_Release(Hr)'!D29*0.03715*E$5</f>
        <v>8946.7323375000014</v>
      </c>
      <c r="F33" s="6">
        <f>'Observed_Release(Hr)'!E29*0.03715*F$5</f>
        <v>9030.2548250000018</v>
      </c>
      <c r="G33" s="6">
        <f>'Observed_Release(Hr)'!F29*0.03715*G$5</f>
        <v>9086.7553312500004</v>
      </c>
      <c r="H33" s="6">
        <f>'Observed_Release(Hr)'!G29*0.03715*H$5</f>
        <v>9093.6262237500014</v>
      </c>
      <c r="I33" s="6">
        <f>'Observed_Release(Hr)'!H29*0.03715*I$5</f>
        <v>9096.5490000000009</v>
      </c>
      <c r="J33" s="6">
        <f>'Observed_Release(Hr)'!I29*0.03715*J$5</f>
        <v>9154.9042200000004</v>
      </c>
      <c r="K33" s="6">
        <f>'Observed_Release(Hr)'!J29*0.03715*K$5</f>
        <v>13932.684918749999</v>
      </c>
      <c r="L33" s="6">
        <f>'Observed_Release(Hr)'!K29*0.03715*L$5</f>
        <v>14732.597790000002</v>
      </c>
      <c r="M33" s="6">
        <f>'Observed_Release(Hr)'!L29*0.03715*M$5</f>
        <v>16178.743270000001</v>
      </c>
      <c r="N33" s="6">
        <f>'Observed_Release(Hr)'!M29*0.03715*N$5</f>
        <v>18607.446810000001</v>
      </c>
      <c r="O33" s="6">
        <f>'Observed_Release(Hr)'!N29*0.03715*O$5</f>
        <v>20380.437990000002</v>
      </c>
      <c r="P33" s="6">
        <f>'Observed_Release(Hr)'!O29*0.03715*P$5</f>
        <v>21668.421060000001</v>
      </c>
      <c r="Q33" s="6">
        <f>'Observed_Release(Hr)'!P29*0.03715*Q$5</f>
        <v>22866.27823</v>
      </c>
      <c r="R33" s="6">
        <f>'Observed_Release(Hr)'!Q29*0.03715*R$5</f>
        <v>23534.963370000005</v>
      </c>
      <c r="S33" s="6">
        <f>'Observed_Release(Hr)'!R29*0.03715*S$5</f>
        <v>23238.796140000006</v>
      </c>
      <c r="T33" s="6">
        <f>'Observed_Release(Hr)'!S29*0.03715*T$5</f>
        <v>22959.847935000002</v>
      </c>
      <c r="U33" s="6">
        <f>'Observed_Release(Hr)'!T29*0.03715*U$5</f>
        <v>21606.432570000001</v>
      </c>
      <c r="V33" s="6">
        <f>'Observed_Release(Hr)'!U29*0.03715*V$5</f>
        <v>19036.7745</v>
      </c>
      <c r="W33" s="6">
        <f>'Observed_Release(Hr)'!V29*0.03715*W$5</f>
        <v>18280.140449999999</v>
      </c>
      <c r="X33" s="6">
        <f>'Observed_Release(Hr)'!W29*0.03715*X$5</f>
        <v>21892.268385000003</v>
      </c>
      <c r="Y33" s="6">
        <f>'Observed_Release(Hr)'!X29*0.03715*Y$5</f>
        <v>19378.290735000002</v>
      </c>
      <c r="Z33" s="6">
        <f>'Observed_Release(Hr)'!Y29*0.03715*Z$5</f>
        <v>13485.94038</v>
      </c>
    </row>
    <row r="34" spans="1:26" x14ac:dyDescent="0.55000000000000004">
      <c r="A34" s="28"/>
      <c r="B34" s="9" t="s">
        <v>29</v>
      </c>
      <c r="C34" s="6">
        <f>'Observed_Release(Hr)'!B30*0.03715*C$5</f>
        <v>9146.7460800000026</v>
      </c>
      <c r="D34" s="6">
        <f>'Observed_Release(Hr)'!C30*0.03715*D$5</f>
        <v>9096.0846250000013</v>
      </c>
      <c r="E34" s="6">
        <f>'Observed_Release(Hr)'!D30*0.03715*E$5</f>
        <v>9069.5595250000024</v>
      </c>
      <c r="F34" s="6">
        <f>'Observed_Release(Hr)'!E30*0.03715*F$5</f>
        <v>8956.5585125000016</v>
      </c>
      <c r="G34" s="6">
        <f>'Observed_Release(Hr)'!F30*0.03715*G$5</f>
        <v>8740.382662500002</v>
      </c>
      <c r="H34" s="6">
        <f>'Observed_Release(Hr)'!G30*0.03715*H$5</f>
        <v>8547.8611462500012</v>
      </c>
      <c r="I34" s="6">
        <f>'Observed_Release(Hr)'!H30*0.03715*I$5</f>
        <v>8483.7133125</v>
      </c>
      <c r="J34" s="6">
        <f>'Observed_Release(Hr)'!I30*0.03715*J$5</f>
        <v>8867.5749750000014</v>
      </c>
      <c r="K34" s="6">
        <f>'Observed_Release(Hr)'!J30*0.03715*K$5</f>
        <v>14869.051597499998</v>
      </c>
      <c r="L34" s="6">
        <f>'Observed_Release(Hr)'!K30*0.03715*L$5</f>
        <v>17998.562025000003</v>
      </c>
      <c r="M34" s="6">
        <f>'Observed_Release(Hr)'!L30*0.03715*M$5</f>
        <v>21315.406900000002</v>
      </c>
      <c r="N34" s="6">
        <f>'Observed_Release(Hr)'!M30*0.03715*N$5</f>
        <v>25771.112887499999</v>
      </c>
      <c r="O34" s="6">
        <f>'Observed_Release(Hr)'!N30*0.03715*O$5</f>
        <v>29350.468950000002</v>
      </c>
      <c r="P34" s="6">
        <f>'Observed_Release(Hr)'!O30*0.03715*P$5</f>
        <v>32374.070299999999</v>
      </c>
      <c r="Q34" s="6">
        <f>'Observed_Release(Hr)'!P30*0.03715*Q$5</f>
        <v>35126.653112499996</v>
      </c>
      <c r="R34" s="6">
        <f>'Observed_Release(Hr)'!Q30*0.03715*R$5</f>
        <v>36749.578725000007</v>
      </c>
      <c r="S34" s="6">
        <f>'Observed_Release(Hr)'!R30*0.03715*S$5</f>
        <v>36537.805150000007</v>
      </c>
      <c r="T34" s="6">
        <f>'Observed_Release(Hr)'!S30*0.03715*T$5</f>
        <v>36284.980825000006</v>
      </c>
      <c r="U34" s="6">
        <f>'Observed_Release(Hr)'!T30*0.03715*U$5</f>
        <v>34262.627699999997</v>
      </c>
      <c r="V34" s="6">
        <f>'Observed_Release(Hr)'!U30*0.03715*V$5</f>
        <v>30039.211374999999</v>
      </c>
      <c r="W34" s="6">
        <f>'Observed_Release(Hr)'!V30*0.03715*W$5</f>
        <v>28943.555712500001</v>
      </c>
      <c r="X34" s="6">
        <f>'Observed_Release(Hr)'!W30*0.03715*X$5</f>
        <v>34833.976125000008</v>
      </c>
      <c r="Y34" s="6">
        <f>'Observed_Release(Hr)'!X30*0.03715*Y$5</f>
        <v>30729.32835</v>
      </c>
      <c r="Z34" s="6">
        <f>'Observed_Release(Hr)'!Y30*0.03715*Z$5</f>
        <v>21312.732100000001</v>
      </c>
    </row>
    <row r="35" spans="1:26" x14ac:dyDescent="0.55000000000000004">
      <c r="A35" s="28"/>
      <c r="B35" s="9" t="s">
        <v>30</v>
      </c>
      <c r="C35" s="6">
        <f>'Observed_Release(Hr)'!B31*0.03715*C$5</f>
        <v>13813.856000000002</v>
      </c>
      <c r="D35" s="6">
        <f>'Observed_Release(Hr)'!C31*0.03715*D$5</f>
        <v>12611.598412500001</v>
      </c>
      <c r="E35" s="6">
        <f>'Observed_Release(Hr)'!D31*0.03715*E$5</f>
        <v>11349.232125000002</v>
      </c>
      <c r="F35" s="6">
        <f>'Observed_Release(Hr)'!E31*0.03715*F$5</f>
        <v>10317.483750000003</v>
      </c>
      <c r="G35" s="6">
        <f>'Observed_Release(Hr)'!F31*0.03715*G$5</f>
        <v>9487.1719625000023</v>
      </c>
      <c r="H35" s="6">
        <f>'Observed_Release(Hr)'!G31*0.03715*H$5</f>
        <v>8931.3717412500009</v>
      </c>
      <c r="I35" s="6">
        <f>'Observed_Release(Hr)'!H31*0.03715*I$5</f>
        <v>8722.4485000000004</v>
      </c>
      <c r="J35" s="6">
        <f>'Observed_Release(Hr)'!I31*0.03715*J$5</f>
        <v>9028.5784312500018</v>
      </c>
      <c r="K35" s="6">
        <f>'Observed_Release(Hr)'!J31*0.03715*K$5</f>
        <v>15158.61077125</v>
      </c>
      <c r="L35" s="6">
        <f>'Observed_Release(Hr)'!K31*0.03715*L$5</f>
        <v>18356.149350000003</v>
      </c>
      <c r="M35" s="6">
        <f>'Observed_Release(Hr)'!L31*0.03715*M$5</f>
        <v>22276.347375000001</v>
      </c>
      <c r="N35" s="6">
        <f>'Observed_Release(Hr)'!M31*0.03715*N$5</f>
        <v>27077.251162500001</v>
      </c>
      <c r="O35" s="6">
        <f>'Observed_Release(Hr)'!N31*0.03715*O$5</f>
        <v>30669.591150000004</v>
      </c>
      <c r="P35" s="6">
        <f>'Observed_Release(Hr)'!O31*0.03715*P$5</f>
        <v>33192.187600000005</v>
      </c>
      <c r="Q35" s="6">
        <f>'Observed_Release(Hr)'!P31*0.03715*Q$5</f>
        <v>35620.525212500004</v>
      </c>
      <c r="R35" s="6">
        <f>'Observed_Release(Hr)'!Q31*0.03715*R$5</f>
        <v>36813.049500000008</v>
      </c>
      <c r="S35" s="6">
        <f>'Observed_Release(Hr)'!R31*0.03715*S$5</f>
        <v>36537.805150000007</v>
      </c>
      <c r="T35" s="6">
        <f>'Observed_Release(Hr)'!S31*0.03715*T$5</f>
        <v>36223.061062500004</v>
      </c>
      <c r="U35" s="6">
        <f>'Observed_Release(Hr)'!T31*0.03715*U$5</f>
        <v>34029.548599999995</v>
      </c>
      <c r="V35" s="6">
        <f>'Observed_Release(Hr)'!U31*0.03715*V$5</f>
        <v>29834.514875000004</v>
      </c>
      <c r="W35" s="6">
        <f>'Observed_Release(Hr)'!V31*0.03715*W$5</f>
        <v>28403.013924999999</v>
      </c>
      <c r="X35" s="6">
        <f>'Observed_Release(Hr)'!W31*0.03715*X$5</f>
        <v>33771.244650000001</v>
      </c>
      <c r="Y35" s="6">
        <f>'Observed_Release(Hr)'!X31*0.03715*Y$5</f>
        <v>29788.634624999999</v>
      </c>
      <c r="Z35" s="6">
        <f>'Observed_Release(Hr)'!Y31*0.03715*Z$5</f>
        <v>20694.444649999998</v>
      </c>
    </row>
    <row r="36" spans="1:26" x14ac:dyDescent="0.55000000000000004">
      <c r="A36" s="28"/>
      <c r="B36" s="13" t="s">
        <v>56</v>
      </c>
      <c r="C36" s="6">
        <f>'Observed_Release(Hr)'!B32*0.03715*C$5</f>
        <v>13764.520800000002</v>
      </c>
      <c r="D36" s="6">
        <f>'Observed_Release(Hr)'!C32*0.03715*D$5</f>
        <v>12709.934462500003</v>
      </c>
      <c r="E36" s="6">
        <f>'Observed_Release(Hr)'!D32*0.03715*E$5</f>
        <v>11373.797562500002</v>
      </c>
      <c r="F36" s="6">
        <f>'Observed_Release(Hr)'!E32*0.03715*F$5</f>
        <v>10243.787437500003</v>
      </c>
      <c r="G36" s="6">
        <f>'Observed_Release(Hr)'!F32*0.03715*G$5</f>
        <v>9447.8672625000017</v>
      </c>
      <c r="H36" s="6">
        <f>'Observed_Release(Hr)'!G32*0.03715*H$5</f>
        <v>8936.2885437500026</v>
      </c>
      <c r="I36" s="6">
        <f>'Observed_Release(Hr)'!H32*0.03715*I$5</f>
        <v>8715.0649375000012</v>
      </c>
      <c r="J36" s="6">
        <f>'Observed_Release(Hr)'!I32*0.03715*J$5</f>
        <v>8949.3151912500016</v>
      </c>
      <c r="K36" s="6">
        <f>'Observed_Release(Hr)'!J32*0.03715*K$5</f>
        <v>15045.795508749999</v>
      </c>
      <c r="L36" s="6">
        <f>'Observed_Release(Hr)'!K32*0.03715*L$5</f>
        <v>18316.417425</v>
      </c>
      <c r="M36" s="6">
        <f>'Observed_Release(Hr)'!L32*0.03715*M$5</f>
        <v>22145.310037500003</v>
      </c>
      <c r="N36" s="6">
        <f>'Observed_Release(Hr)'!M32*0.03715*N$5</f>
        <v>26976.778987500002</v>
      </c>
      <c r="O36" s="6">
        <f>'Observed_Release(Hr)'!N32*0.03715*O$5</f>
        <v>30284.847175000003</v>
      </c>
      <c r="P36" s="6">
        <f>'Observed_Release(Hr)'!O32*0.03715*P$5</f>
        <v>33016.876750000003</v>
      </c>
      <c r="Q36" s="6">
        <f>'Observed_Release(Hr)'!P32*0.03715*Q$5</f>
        <v>35620.525212500004</v>
      </c>
      <c r="R36" s="6">
        <f>'Observed_Release(Hr)'!Q32*0.03715*R$5</f>
        <v>36813.049500000008</v>
      </c>
      <c r="S36" s="6">
        <f>'Observed_Release(Hr)'!R32*0.03715*S$5</f>
        <v>36600.477200000001</v>
      </c>
      <c r="T36" s="6">
        <f>'Observed_Release(Hr)'!S32*0.03715*T$5</f>
        <v>36099.221537500009</v>
      </c>
      <c r="U36" s="6">
        <f>'Observed_Release(Hr)'!T32*0.03715*U$5</f>
        <v>34029.548599999995</v>
      </c>
      <c r="V36" s="6">
        <f>'Observed_Release(Hr)'!U32*0.03715*V$5</f>
        <v>30039.211374999999</v>
      </c>
      <c r="W36" s="6">
        <f>'Observed_Release(Hr)'!V32*0.03715*W$5</f>
        <v>28746.995062499998</v>
      </c>
      <c r="X36" s="6">
        <f>'Observed_Release(Hr)'!W32*0.03715*X$5</f>
        <v>34774.935487500006</v>
      </c>
      <c r="Y36" s="6">
        <f>'Observed_Release(Hr)'!X32*0.03715*Y$5</f>
        <v>30729.32835</v>
      </c>
      <c r="Z36" s="6">
        <f>'Observed_Release(Hr)'!Y32*0.03715*Z$5</f>
        <v>21203.62255</v>
      </c>
    </row>
    <row r="39" spans="1:26" x14ac:dyDescent="0.55000000000000004">
      <c r="A39" s="22" t="s">
        <v>73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74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75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81</v>
      </c>
      <c r="B46" s="24"/>
      <c r="C46" s="24"/>
      <c r="F46" t="s">
        <v>82</v>
      </c>
      <c r="N46" t="s">
        <v>85</v>
      </c>
      <c r="P46" s="14">
        <f>24*4+24*4+8*23</f>
        <v>376</v>
      </c>
    </row>
    <row r="47" spans="1:26" x14ac:dyDescent="0.55000000000000004">
      <c r="A47" s="24"/>
      <c r="B47" s="24"/>
      <c r="C47" s="24"/>
      <c r="F47" t="s">
        <v>83</v>
      </c>
      <c r="N47" t="s">
        <v>84</v>
      </c>
      <c r="P47" s="14">
        <f>16*23</f>
        <v>368</v>
      </c>
    </row>
    <row r="50" spans="6:18" x14ac:dyDescent="0.55000000000000004">
      <c r="F50" s="5" t="s">
        <v>76</v>
      </c>
      <c r="H50" s="15"/>
      <c r="L50" s="16">
        <f>(SUM(K6:Z9,K12:Z16,K19:Z23,K26:Z30,K33:Z36))/(P47*AVERAGE(Hr_EnergyGen!K6:Z9,Hr_EnergyGen!K12:Z16,Hr_EnergyGen!K19:Z23,Hr_EnergyGen!K26:Z30,Hr_EnergyGen!K33:Z36))</f>
        <v>57.15972189402126</v>
      </c>
      <c r="M50" t="s">
        <v>78</v>
      </c>
      <c r="O50" s="16">
        <v>57.159721894021303</v>
      </c>
    </row>
    <row r="51" spans="6:18" x14ac:dyDescent="0.55000000000000004">
      <c r="F51" s="5" t="s">
        <v>77</v>
      </c>
      <c r="H51" s="15"/>
      <c r="L51" s="16">
        <f>(SUM(C6:J9,C10:Z11,C12:J16,C19:J23,C26:J30,C33:J36,C17:Z18,C31:Z32,C24:Z25))/(P46*AVERAGE(Hr_EnergyGen!C6:J9,Hr_EnergyGen!C10:Z11,Hr_EnergyGen!C12:J16,Hr_EnergyGen!C17:Z18,Hr_EnergyGen!C19:J23,Hr_EnergyGen!C24:Z25,Hr_EnergyGen!C26:J30,Hr_EnergyGen!C31:Z32,Hr_EnergyGen!C33:J36))</f>
        <v>35.959943668867659</v>
      </c>
      <c r="M51" t="s">
        <v>78</v>
      </c>
      <c r="O51" s="16">
        <v>35.959943668867659</v>
      </c>
      <c r="R51" s="6"/>
    </row>
    <row r="55" spans="6:18" x14ac:dyDescent="0.55000000000000004">
      <c r="N55">
        <v>259426.623077272</v>
      </c>
      <c r="P55">
        <f>N55+N56</f>
        <v>327626.77882727201</v>
      </c>
    </row>
    <row r="56" spans="6:18" x14ac:dyDescent="0.55000000000000004">
      <c r="N56">
        <v>68200.155750000005</v>
      </c>
    </row>
    <row r="57" spans="6:18" x14ac:dyDescent="0.55000000000000004">
      <c r="F57" t="s">
        <v>1</v>
      </c>
      <c r="G57">
        <v>11546.870124999999</v>
      </c>
      <c r="I57">
        <f>SUM(G57:G87)</f>
        <v>327626.77874999994</v>
      </c>
    </row>
    <row r="58" spans="6:18" x14ac:dyDescent="0.55000000000000004">
      <c r="F58" t="s">
        <v>2</v>
      </c>
      <c r="G58">
        <v>11721.103625</v>
      </c>
    </row>
    <row r="59" spans="6:18" x14ac:dyDescent="0.55000000000000004">
      <c r="F59" t="s">
        <v>3</v>
      </c>
      <c r="G59">
        <v>11557.272125</v>
      </c>
    </row>
    <row r="60" spans="6:18" x14ac:dyDescent="0.55000000000000004">
      <c r="F60" t="s">
        <v>4</v>
      </c>
      <c r="G60">
        <v>11681.167375000001</v>
      </c>
    </row>
    <row r="61" spans="6:18" x14ac:dyDescent="0.55000000000000004">
      <c r="F61" t="s">
        <v>5</v>
      </c>
      <c r="G61">
        <v>8873.1846249999999</v>
      </c>
    </row>
    <row r="62" spans="6:18" x14ac:dyDescent="0.55000000000000004">
      <c r="F62" t="s">
        <v>6</v>
      </c>
      <c r="G62">
        <v>8309.7119999999995</v>
      </c>
    </row>
    <row r="63" spans="6:18" x14ac:dyDescent="0.55000000000000004">
      <c r="F63" t="s">
        <v>7</v>
      </c>
      <c r="G63">
        <v>10938.074500000001</v>
      </c>
    </row>
    <row r="64" spans="6:18" x14ac:dyDescent="0.55000000000000004">
      <c r="F64" t="s">
        <v>8</v>
      </c>
      <c r="G64">
        <v>11544.083875</v>
      </c>
    </row>
    <row r="65" spans="6:7" x14ac:dyDescent="0.55000000000000004">
      <c r="F65" t="s">
        <v>9</v>
      </c>
      <c r="G65">
        <v>11550.306500000001</v>
      </c>
    </row>
    <row r="66" spans="6:7" x14ac:dyDescent="0.55000000000000004">
      <c r="F66" t="s">
        <v>10</v>
      </c>
      <c r="G66">
        <v>11415.916375000001</v>
      </c>
    </row>
    <row r="67" spans="6:7" x14ac:dyDescent="0.55000000000000004">
      <c r="F67" t="s">
        <v>11</v>
      </c>
      <c r="G67">
        <v>11571.482</v>
      </c>
    </row>
    <row r="68" spans="6:7" x14ac:dyDescent="0.55000000000000004">
      <c r="F68" t="s">
        <v>12</v>
      </c>
      <c r="G68">
        <v>8847.9226249999992</v>
      </c>
    </row>
    <row r="69" spans="6:7" x14ac:dyDescent="0.55000000000000004">
      <c r="F69" t="s">
        <v>13</v>
      </c>
      <c r="G69">
        <v>8294.8520000000008</v>
      </c>
    </row>
    <row r="70" spans="6:7" x14ac:dyDescent="0.55000000000000004">
      <c r="F70" t="s">
        <v>14</v>
      </c>
      <c r="G70">
        <v>11009.21675</v>
      </c>
    </row>
    <row r="71" spans="6:7" x14ac:dyDescent="0.55000000000000004">
      <c r="F71" t="s">
        <v>15</v>
      </c>
      <c r="G71">
        <v>11560.52275</v>
      </c>
    </row>
    <row r="72" spans="6:7" x14ac:dyDescent="0.55000000000000004">
      <c r="F72" t="s">
        <v>16</v>
      </c>
      <c r="G72">
        <v>11815.557500000001</v>
      </c>
    </row>
    <row r="73" spans="6:7" x14ac:dyDescent="0.55000000000000004">
      <c r="F73" t="s">
        <v>17</v>
      </c>
      <c r="G73">
        <v>11551.328125</v>
      </c>
    </row>
    <row r="74" spans="6:7" x14ac:dyDescent="0.55000000000000004">
      <c r="F74" t="s">
        <v>18</v>
      </c>
      <c r="G74">
        <v>11330.657125</v>
      </c>
    </row>
    <row r="75" spans="6:7" x14ac:dyDescent="0.55000000000000004">
      <c r="F75" t="s">
        <v>19</v>
      </c>
      <c r="G75">
        <v>8833.0626250000005</v>
      </c>
    </row>
    <row r="76" spans="6:7" x14ac:dyDescent="0.55000000000000004">
      <c r="F76" t="s">
        <v>20</v>
      </c>
      <c r="G76">
        <v>8283.7070000000003</v>
      </c>
    </row>
    <row r="77" spans="6:7" x14ac:dyDescent="0.55000000000000004">
      <c r="F77" t="s">
        <v>21</v>
      </c>
      <c r="G77">
        <v>10943.182624999999</v>
      </c>
    </row>
    <row r="78" spans="6:7" x14ac:dyDescent="0.55000000000000004">
      <c r="F78" t="s">
        <v>22</v>
      </c>
      <c r="G78">
        <v>11447.58675</v>
      </c>
    </row>
    <row r="79" spans="6:7" x14ac:dyDescent="0.55000000000000004">
      <c r="F79" t="s">
        <v>23</v>
      </c>
      <c r="G79">
        <v>11281.89775</v>
      </c>
    </row>
    <row r="80" spans="6:7" x14ac:dyDescent="0.55000000000000004">
      <c r="F80" t="s">
        <v>24</v>
      </c>
      <c r="G80">
        <v>11507.584000000001</v>
      </c>
    </row>
    <row r="81" spans="6:7" x14ac:dyDescent="0.55000000000000004">
      <c r="F81" t="s">
        <v>25</v>
      </c>
      <c r="G81">
        <v>11606.495875000001</v>
      </c>
    </row>
    <row r="82" spans="6:7" x14ac:dyDescent="0.55000000000000004">
      <c r="F82" t="s">
        <v>26</v>
      </c>
      <c r="G82">
        <v>8672.9461250000004</v>
      </c>
    </row>
    <row r="83" spans="6:7" x14ac:dyDescent="0.55000000000000004">
      <c r="F83" t="s">
        <v>27</v>
      </c>
      <c r="G83">
        <v>8084.7687500000002</v>
      </c>
    </row>
    <row r="84" spans="6:7" x14ac:dyDescent="0.55000000000000004">
      <c r="F84" t="s">
        <v>28</v>
      </c>
      <c r="G84">
        <v>8237.3623750000006</v>
      </c>
    </row>
    <row r="85" spans="6:7" x14ac:dyDescent="0.55000000000000004">
      <c r="F85" t="s">
        <v>29</v>
      </c>
      <c r="G85">
        <v>10832.197</v>
      </c>
    </row>
    <row r="86" spans="6:7" x14ac:dyDescent="0.55000000000000004">
      <c r="F86" t="s">
        <v>30</v>
      </c>
      <c r="G86">
        <v>11372.079374999999</v>
      </c>
    </row>
    <row r="87" spans="6:7" x14ac:dyDescent="0.55000000000000004">
      <c r="F87" t="s">
        <v>56</v>
      </c>
      <c r="G87">
        <v>11404.6785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N47" sqref="N47"/>
    </sheetView>
  </sheetViews>
  <sheetFormatPr defaultRowHeight="14.4" x14ac:dyDescent="0.55000000000000004"/>
  <sheetData>
    <row r="2" spans="1:26" x14ac:dyDescent="0.55000000000000004">
      <c r="I2" s="29" t="s">
        <v>68</v>
      </c>
      <c r="J2" s="29"/>
      <c r="K2" s="29"/>
      <c r="L2" s="29"/>
      <c r="M2" s="29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70</v>
      </c>
      <c r="B6" t="s">
        <v>1</v>
      </c>
      <c r="C6">
        <f>'Observed_Release(Hr)'!B2*0.03715</f>
        <v>539.60374999999999</v>
      </c>
      <c r="D6">
        <f>'Observed_Release(Hr)'!C2*0.03715</f>
        <v>495.02375000000001</v>
      </c>
      <c r="E6">
        <f>'Observed_Release(Hr)'!D2*0.03715</f>
        <v>447.65750000000003</v>
      </c>
      <c r="F6">
        <f>'Observed_Release(Hr)'!E2*0.03715</f>
        <v>404.00625000000002</v>
      </c>
      <c r="G6">
        <f>'Observed_Release(Hr)'!F2*0.03715</f>
        <v>371.5</v>
      </c>
      <c r="H6">
        <f>'Observed_Release(Hr)'!G2*0.03715</f>
        <v>346.70237500000002</v>
      </c>
      <c r="I6">
        <f>'Observed_Release(Hr)'!H2*0.03715</f>
        <v>334.35</v>
      </c>
      <c r="J6">
        <f>'Observed_Release(Hr)'!I2*0.03715</f>
        <v>341.78000000000003</v>
      </c>
      <c r="K6">
        <f>'Observed_Release(Hr)'!J2*0.03715</f>
        <v>372.80025000000001</v>
      </c>
      <c r="L6">
        <f>'Observed_Release(Hr)'!K2*0.03715</f>
        <v>424.43875000000003</v>
      </c>
      <c r="M6">
        <f>'Observed_Release(Hr)'!L2*0.03715</f>
        <v>466.23250000000002</v>
      </c>
      <c r="N6">
        <f>'Observed_Release(Hr)'!M2*0.03715</f>
        <v>497.81000000000006</v>
      </c>
      <c r="O6">
        <f>'Observed_Release(Hr)'!N2*0.03715</f>
        <v>522.88625000000002</v>
      </c>
      <c r="P6">
        <f>'Observed_Release(Hr)'!O2*0.03715</f>
        <v>532.17375000000004</v>
      </c>
      <c r="Q6">
        <f>'Observed_Release(Hr)'!P2*0.03715</f>
        <v>540.53250000000003</v>
      </c>
      <c r="R6">
        <f>'Observed_Release(Hr)'!Q2*0.03715</f>
        <v>543.31875000000002</v>
      </c>
      <c r="S6">
        <f>'Observed_Release(Hr)'!R2*0.03715</f>
        <v>541.46125000000006</v>
      </c>
      <c r="T6">
        <f>'Observed_Release(Hr)'!S2*0.03715</f>
        <v>543.31875000000002</v>
      </c>
      <c r="U6">
        <f>'Observed_Release(Hr)'!T2*0.03715</f>
        <v>543.31875000000002</v>
      </c>
      <c r="V6">
        <f>'Observed_Release(Hr)'!U2*0.03715</f>
        <v>546.10500000000002</v>
      </c>
      <c r="W6">
        <f>'Observed_Release(Hr)'!V2*0.03715</f>
        <v>546.10500000000002</v>
      </c>
      <c r="X6">
        <f>'Observed_Release(Hr)'!W2*0.03715</f>
        <v>550.74875000000009</v>
      </c>
      <c r="Y6">
        <f>'Observed_Release(Hr)'!X2*0.03715</f>
        <v>549.82000000000005</v>
      </c>
      <c r="Z6">
        <f>'Observed_Release(Hr)'!Y2*0.03715</f>
        <v>545.17624999999998</v>
      </c>
    </row>
    <row r="7" spans="1:26" x14ac:dyDescent="0.55000000000000004">
      <c r="A7" s="30"/>
      <c r="B7" t="s">
        <v>2</v>
      </c>
      <c r="C7">
        <f>'Observed_Release(Hr)'!B3*0.03715</f>
        <v>533.10250000000008</v>
      </c>
      <c r="D7">
        <f>'Observed_Release(Hr)'!C3*0.03715</f>
        <v>508.02625000000006</v>
      </c>
      <c r="E7">
        <f>'Observed_Release(Hr)'!D3*0.03715</f>
        <v>462.51750000000004</v>
      </c>
      <c r="F7">
        <f>'Observed_Release(Hr)'!E3*0.03715</f>
        <v>417.9375</v>
      </c>
      <c r="G7">
        <f>'Observed_Release(Hr)'!F3*0.03715</f>
        <v>382.64500000000004</v>
      </c>
      <c r="H7">
        <f>'Observed_Release(Hr)'!G3*0.03715</f>
        <v>355.52550000000002</v>
      </c>
      <c r="I7">
        <f>'Observed_Release(Hr)'!H3*0.03715</f>
        <v>341.22275000000002</v>
      </c>
      <c r="J7">
        <f>'Observed_Release(Hr)'!I3*0.03715</f>
        <v>344.38050000000004</v>
      </c>
      <c r="K7">
        <f>'Observed_Release(Hr)'!J3*0.03715</f>
        <v>373.63612500000005</v>
      </c>
      <c r="L7">
        <f>'Observed_Release(Hr)'!K3*0.03715</f>
        <v>430.94000000000005</v>
      </c>
      <c r="M7">
        <f>'Observed_Release(Hr)'!L3*0.03715</f>
        <v>479.23500000000001</v>
      </c>
      <c r="N7">
        <f>'Observed_Release(Hr)'!M3*0.03715</f>
        <v>511.74125000000004</v>
      </c>
      <c r="O7">
        <f>'Observed_Release(Hr)'!N3*0.03715</f>
        <v>528.45875000000001</v>
      </c>
      <c r="P7">
        <f>'Observed_Release(Hr)'!O3*0.03715</f>
        <v>537.74625000000003</v>
      </c>
      <c r="Q7">
        <f>'Observed_Release(Hr)'!P3*0.03715</f>
        <v>543.31875000000002</v>
      </c>
      <c r="R7">
        <f>'Observed_Release(Hr)'!Q3*0.03715</f>
        <v>547.96250000000009</v>
      </c>
      <c r="S7">
        <f>'Observed_Release(Hr)'!R3*0.03715</f>
        <v>549.82000000000005</v>
      </c>
      <c r="T7">
        <f>'Observed_Release(Hr)'!S3*0.03715</f>
        <v>551.67750000000001</v>
      </c>
      <c r="U7">
        <f>'Observed_Release(Hr)'!T3*0.03715</f>
        <v>552.60625000000005</v>
      </c>
      <c r="V7">
        <f>'Observed_Release(Hr)'!U3*0.03715</f>
        <v>554.46375</v>
      </c>
      <c r="W7">
        <f>'Observed_Release(Hr)'!V3*0.03715</f>
        <v>556.32125000000008</v>
      </c>
      <c r="X7">
        <f>'Observed_Release(Hr)'!W3*0.03715</f>
        <v>553.53500000000008</v>
      </c>
      <c r="Y7">
        <f>'Observed_Release(Hr)'!X3*0.03715</f>
        <v>552.60625000000005</v>
      </c>
      <c r="Z7">
        <f>'Observed_Release(Hr)'!Y3*0.03715</f>
        <v>551.67750000000001</v>
      </c>
    </row>
    <row r="8" spans="1:26" x14ac:dyDescent="0.55000000000000004">
      <c r="A8" s="30"/>
      <c r="B8" t="s">
        <v>3</v>
      </c>
      <c r="C8">
        <f>'Observed_Release(Hr)'!B4*0.03715</f>
        <v>537.74625000000003</v>
      </c>
      <c r="D8">
        <f>'Observed_Release(Hr)'!C4*0.03715</f>
        <v>503.38250000000005</v>
      </c>
      <c r="E8">
        <f>'Observed_Release(Hr)'!D4*0.03715</f>
        <v>451.3725</v>
      </c>
      <c r="F8">
        <f>'Observed_Release(Hr)'!E4*0.03715</f>
        <v>403.07750000000004</v>
      </c>
      <c r="G8">
        <f>'Observed_Release(Hr)'!F4*0.03715</f>
        <v>371.22137500000002</v>
      </c>
      <c r="H8">
        <f>'Observed_Release(Hr)'!G4*0.03715</f>
        <v>348.09550000000002</v>
      </c>
      <c r="I8">
        <f>'Observed_Release(Hr)'!H4*0.03715</f>
        <v>341.03700000000003</v>
      </c>
      <c r="J8">
        <f>'Observed_Release(Hr)'!I4*0.03715</f>
        <v>350.88175000000001</v>
      </c>
      <c r="K8">
        <f>'Observed_Release(Hr)'!J4*0.03715</f>
        <v>383.01650000000001</v>
      </c>
      <c r="L8">
        <f>'Observed_Release(Hr)'!K4*0.03715</f>
        <v>429.08250000000004</v>
      </c>
      <c r="M8">
        <f>'Observed_Release(Hr)'!L4*0.03715</f>
        <v>469.01875000000001</v>
      </c>
      <c r="N8">
        <f>'Observed_Release(Hr)'!M4*0.03715</f>
        <v>497.81000000000006</v>
      </c>
      <c r="O8">
        <f>'Observed_Release(Hr)'!N4*0.03715</f>
        <v>515.45625000000007</v>
      </c>
      <c r="P8">
        <f>'Observed_Release(Hr)'!O4*0.03715</f>
        <v>525.67250000000001</v>
      </c>
      <c r="Q8">
        <f>'Observed_Release(Hr)'!P4*0.03715</f>
        <v>532.17375000000004</v>
      </c>
      <c r="R8">
        <f>'Observed_Release(Hr)'!Q4*0.03715</f>
        <v>538.67500000000007</v>
      </c>
      <c r="S8">
        <f>'Observed_Release(Hr)'!R4*0.03715</f>
        <v>541.46125000000006</v>
      </c>
      <c r="T8">
        <f>'Observed_Release(Hr)'!S4*0.03715</f>
        <v>543.31875000000002</v>
      </c>
      <c r="U8">
        <f>'Observed_Release(Hr)'!T4*0.03715</f>
        <v>542.39</v>
      </c>
      <c r="V8">
        <f>'Observed_Release(Hr)'!U4*0.03715</f>
        <v>541.46125000000006</v>
      </c>
      <c r="W8">
        <f>'Observed_Release(Hr)'!V4*0.03715</f>
        <v>544.24750000000006</v>
      </c>
      <c r="X8">
        <f>'Observed_Release(Hr)'!W4*0.03715</f>
        <v>547.96250000000009</v>
      </c>
      <c r="Y8">
        <f>'Observed_Release(Hr)'!X4*0.03715</f>
        <v>549.82000000000005</v>
      </c>
      <c r="Z8">
        <f>'Observed_Release(Hr)'!Y4*0.03715</f>
        <v>548.89125000000001</v>
      </c>
    </row>
    <row r="9" spans="1:26" x14ac:dyDescent="0.55000000000000004">
      <c r="A9" s="30"/>
      <c r="B9" t="s">
        <v>4</v>
      </c>
      <c r="C9">
        <f>'Observed_Release(Hr)'!B5*0.03715</f>
        <v>536.8175</v>
      </c>
      <c r="D9">
        <f>'Observed_Release(Hr)'!C5*0.03715</f>
        <v>505.24</v>
      </c>
      <c r="E9">
        <f>'Observed_Release(Hr)'!D5*0.03715</f>
        <v>459.73125000000005</v>
      </c>
      <c r="F9">
        <f>'Observed_Release(Hr)'!E5*0.03715</f>
        <v>413.29375000000005</v>
      </c>
      <c r="G9">
        <f>'Observed_Release(Hr)'!F5*0.03715</f>
        <v>378.18700000000001</v>
      </c>
      <c r="H9">
        <f>'Observed_Release(Hr)'!G5*0.03715</f>
        <v>351.81050000000005</v>
      </c>
      <c r="I9">
        <f>'Observed_Release(Hr)'!H5*0.03715</f>
        <v>337.97212500000001</v>
      </c>
      <c r="J9">
        <f>'Observed_Release(Hr)'!I5*0.03715</f>
        <v>342.89450000000005</v>
      </c>
      <c r="K9">
        <f>'Observed_Release(Hr)'!J5*0.03715</f>
        <v>369.82825000000003</v>
      </c>
      <c r="L9">
        <f>'Observed_Release(Hr)'!K5*0.03715</f>
        <v>423.51000000000005</v>
      </c>
      <c r="M9">
        <f>'Observed_Release(Hr)'!L5*0.03715</f>
        <v>471.80500000000001</v>
      </c>
      <c r="N9">
        <f>'Observed_Release(Hr)'!M5*0.03715</f>
        <v>506.16875000000005</v>
      </c>
      <c r="O9">
        <f>'Observed_Release(Hr)'!N5*0.03715</f>
        <v>526.60125000000005</v>
      </c>
      <c r="P9">
        <f>'Observed_Release(Hr)'!O5*0.03715</f>
        <v>539.60374999999999</v>
      </c>
      <c r="Q9">
        <f>'Observed_Release(Hr)'!P5*0.03715</f>
        <v>547.03375000000005</v>
      </c>
      <c r="R9">
        <f>'Observed_Release(Hr)'!Q5*0.03715</f>
        <v>550.74875000000009</v>
      </c>
      <c r="S9">
        <f>'Observed_Release(Hr)'!R5*0.03715</f>
        <v>551.67750000000001</v>
      </c>
      <c r="T9">
        <f>'Observed_Release(Hr)'!S5*0.03715</f>
        <v>551.67750000000001</v>
      </c>
      <c r="U9">
        <f>'Observed_Release(Hr)'!T5*0.03715</f>
        <v>554.46375</v>
      </c>
      <c r="V9">
        <f>'Observed_Release(Hr)'!U5*0.03715</f>
        <v>553.53500000000008</v>
      </c>
      <c r="W9">
        <f>'Observed_Release(Hr)'!V5*0.03715</f>
        <v>552.60625000000005</v>
      </c>
      <c r="X9">
        <f>'Observed_Release(Hr)'!W5*0.03715</f>
        <v>554.46375</v>
      </c>
      <c r="Y9">
        <f>'Observed_Release(Hr)'!X5*0.03715</f>
        <v>552.60625000000005</v>
      </c>
      <c r="Z9">
        <f>'Observed_Release(Hr)'!Y5*0.03715</f>
        <v>548.89125000000001</v>
      </c>
    </row>
    <row r="10" spans="1:26" x14ac:dyDescent="0.55000000000000004">
      <c r="A10" s="30"/>
      <c r="B10" t="s">
        <v>5</v>
      </c>
      <c r="C10">
        <f>'Observed_Release(Hr)'!B6*0.03715</f>
        <v>526.60125000000005</v>
      </c>
      <c r="D10">
        <f>'Observed_Release(Hr)'!C6*0.03715</f>
        <v>483.87875000000003</v>
      </c>
      <c r="E10">
        <f>'Observed_Release(Hr)'!D6*0.03715</f>
        <v>438.37</v>
      </c>
      <c r="F10">
        <f>'Observed_Release(Hr)'!E6*0.03715</f>
        <v>403.07750000000004</v>
      </c>
      <c r="G10">
        <f>'Observed_Release(Hr)'!F6*0.03715</f>
        <v>380.78750000000002</v>
      </c>
      <c r="H10">
        <f>'Observed_Release(Hr)'!G6*0.03715</f>
        <v>365.92750000000001</v>
      </c>
      <c r="I10">
        <f>'Observed_Release(Hr)'!H6*0.03715</f>
        <v>357.66162500000002</v>
      </c>
      <c r="J10">
        <f>'Observed_Release(Hr)'!I6*0.03715</f>
        <v>352.55350000000004</v>
      </c>
      <c r="K10">
        <f>'Observed_Release(Hr)'!J6*0.03715</f>
        <v>350.3245</v>
      </c>
      <c r="L10">
        <f>'Observed_Release(Hr)'!K6*0.03715</f>
        <v>349.21000000000004</v>
      </c>
      <c r="M10">
        <f>'Observed_Release(Hr)'!L6*0.03715</f>
        <v>349.21000000000004</v>
      </c>
      <c r="N10">
        <f>'Observed_Release(Hr)'!M6*0.03715</f>
        <v>348.37412500000005</v>
      </c>
      <c r="O10">
        <f>'Observed_Release(Hr)'!N6*0.03715</f>
        <v>348.00262500000002</v>
      </c>
      <c r="P10">
        <f>'Observed_Release(Hr)'!O6*0.03715</f>
        <v>347.72400000000005</v>
      </c>
      <c r="Q10">
        <f>'Observed_Release(Hr)'!P6*0.03715</f>
        <v>347.72400000000005</v>
      </c>
      <c r="R10">
        <f>'Observed_Release(Hr)'!Q6*0.03715</f>
        <v>347.72400000000005</v>
      </c>
      <c r="S10">
        <f>'Observed_Release(Hr)'!R6*0.03715</f>
        <v>347.72400000000005</v>
      </c>
      <c r="T10">
        <f>'Observed_Release(Hr)'!S6*0.03715</f>
        <v>347.44537500000001</v>
      </c>
      <c r="U10">
        <f>'Observed_Release(Hr)'!T6*0.03715</f>
        <v>347.44537500000001</v>
      </c>
      <c r="V10">
        <f>'Observed_Release(Hr)'!U6*0.03715</f>
        <v>347.16675000000004</v>
      </c>
      <c r="W10">
        <f>'Observed_Release(Hr)'!V6*0.03715</f>
        <v>347.16675000000004</v>
      </c>
      <c r="X10">
        <f>'Observed_Release(Hr)'!W6*0.03715</f>
        <v>346.238</v>
      </c>
      <c r="Y10">
        <f>'Observed_Release(Hr)'!X6*0.03715</f>
        <v>346.60950000000003</v>
      </c>
      <c r="Z10">
        <f>'Observed_Release(Hr)'!Y6*0.03715</f>
        <v>346.238</v>
      </c>
    </row>
    <row r="11" spans="1:26" x14ac:dyDescent="0.55000000000000004">
      <c r="A11" s="30"/>
      <c r="B11" t="s">
        <v>6</v>
      </c>
      <c r="C11">
        <f>'Observed_Release(Hr)'!B7*0.03715</f>
        <v>346.238</v>
      </c>
      <c r="D11">
        <f>'Observed_Release(Hr)'!C7*0.03715</f>
        <v>346.60950000000003</v>
      </c>
      <c r="E11">
        <f>'Observed_Release(Hr)'!D7*0.03715</f>
        <v>346.238</v>
      </c>
      <c r="F11">
        <f>'Observed_Release(Hr)'!E7*0.03715</f>
        <v>346.238</v>
      </c>
      <c r="G11">
        <f>'Observed_Release(Hr)'!F7*0.03715</f>
        <v>346.238</v>
      </c>
      <c r="H11">
        <f>'Observed_Release(Hr)'!G7*0.03715</f>
        <v>346.238</v>
      </c>
      <c r="I11">
        <f>'Observed_Release(Hr)'!H7*0.03715</f>
        <v>346.238</v>
      </c>
      <c r="J11">
        <f>'Observed_Release(Hr)'!I7*0.03715</f>
        <v>346.238</v>
      </c>
      <c r="K11">
        <f>'Observed_Release(Hr)'!J7*0.03715</f>
        <v>346.238</v>
      </c>
      <c r="L11">
        <f>'Observed_Release(Hr)'!K7*0.03715</f>
        <v>346.238</v>
      </c>
      <c r="M11">
        <f>'Observed_Release(Hr)'!L7*0.03715</f>
        <v>346.238</v>
      </c>
      <c r="N11">
        <f>'Observed_Release(Hr)'!M7*0.03715</f>
        <v>346.238</v>
      </c>
      <c r="O11">
        <f>'Observed_Release(Hr)'!N7*0.03715</f>
        <v>346.238</v>
      </c>
      <c r="P11">
        <f>'Observed_Release(Hr)'!O7*0.03715</f>
        <v>346.238</v>
      </c>
      <c r="Q11">
        <f>'Observed_Release(Hr)'!P7*0.03715</f>
        <v>346.238</v>
      </c>
      <c r="R11">
        <f>'Observed_Release(Hr)'!Q7*0.03715</f>
        <v>346.238</v>
      </c>
      <c r="S11">
        <f>'Observed_Release(Hr)'!R7*0.03715</f>
        <v>346.238</v>
      </c>
      <c r="T11">
        <f>'Observed_Release(Hr)'!S7*0.03715</f>
        <v>346.238</v>
      </c>
      <c r="U11">
        <f>'Observed_Release(Hr)'!T7*0.03715</f>
        <v>346.238</v>
      </c>
      <c r="V11">
        <f>'Observed_Release(Hr)'!U7*0.03715</f>
        <v>346.238</v>
      </c>
      <c r="W11">
        <f>'Observed_Release(Hr)'!V7*0.03715</f>
        <v>346.238</v>
      </c>
      <c r="X11">
        <f>'Observed_Release(Hr)'!W7*0.03715</f>
        <v>346.238</v>
      </c>
      <c r="Y11">
        <f>'Observed_Release(Hr)'!X7*0.03715</f>
        <v>345.86650000000003</v>
      </c>
      <c r="Z11">
        <f>'Observed_Release(Hr)'!Y7*0.03715</f>
        <v>346.238</v>
      </c>
    </row>
    <row r="12" spans="1:26" x14ac:dyDescent="0.55000000000000004">
      <c r="A12" s="30"/>
      <c r="B12" t="s">
        <v>7</v>
      </c>
      <c r="C12">
        <f>'Observed_Release(Hr)'!B8*0.03715</f>
        <v>346.238</v>
      </c>
      <c r="D12">
        <f>'Observed_Release(Hr)'!C8*0.03715</f>
        <v>345.495</v>
      </c>
      <c r="E12">
        <f>'Observed_Release(Hr)'!D8*0.03715</f>
        <v>344.38050000000004</v>
      </c>
      <c r="F12">
        <f>'Observed_Release(Hr)'!E8*0.03715</f>
        <v>339.458125</v>
      </c>
      <c r="G12">
        <f>'Observed_Release(Hr)'!F8*0.03715</f>
        <v>330.07775000000004</v>
      </c>
      <c r="H12">
        <f>'Observed_Release(Hr)'!G8*0.03715</f>
        <v>320.88312500000001</v>
      </c>
      <c r="I12">
        <f>'Observed_Release(Hr)'!H8*0.03715</f>
        <v>317.81825000000003</v>
      </c>
      <c r="J12">
        <f>'Observed_Release(Hr)'!I8*0.03715</f>
        <v>327.01287500000001</v>
      </c>
      <c r="K12">
        <f>'Observed_Release(Hr)'!J8*0.03715</f>
        <v>354.68962500000004</v>
      </c>
      <c r="L12">
        <f>'Observed_Release(Hr)'!K8*0.03715</f>
        <v>410.50750000000005</v>
      </c>
      <c r="M12">
        <f>'Observed_Release(Hr)'!L8*0.03715</f>
        <v>461.58875</v>
      </c>
      <c r="N12">
        <f>'Observed_Release(Hr)'!M8*0.03715</f>
        <v>497.81000000000006</v>
      </c>
      <c r="O12">
        <f>'Observed_Release(Hr)'!N8*0.03715</f>
        <v>519.17124999999999</v>
      </c>
      <c r="P12">
        <f>'Observed_Release(Hr)'!O8*0.03715</f>
        <v>533.10250000000008</v>
      </c>
      <c r="Q12">
        <f>'Observed_Release(Hr)'!P8*0.03715</f>
        <v>542.39</v>
      </c>
      <c r="R12">
        <f>'Observed_Release(Hr)'!Q8*0.03715</f>
        <v>547.96250000000009</v>
      </c>
      <c r="S12">
        <f>'Observed_Release(Hr)'!R8*0.03715</f>
        <v>548.89125000000001</v>
      </c>
      <c r="T12">
        <f>'Observed_Release(Hr)'!S8*0.03715</f>
        <v>549.82000000000005</v>
      </c>
      <c r="U12">
        <f>'Observed_Release(Hr)'!T8*0.03715</f>
        <v>549.82000000000005</v>
      </c>
      <c r="V12">
        <f>'Observed_Release(Hr)'!U8*0.03715</f>
        <v>551.67750000000001</v>
      </c>
      <c r="W12">
        <f>'Observed_Release(Hr)'!V8*0.03715</f>
        <v>551.67750000000001</v>
      </c>
      <c r="X12">
        <f>'Observed_Release(Hr)'!W8*0.03715</f>
        <v>550.74875000000009</v>
      </c>
      <c r="Y12">
        <f>'Observed_Release(Hr)'!X8*0.03715</f>
        <v>551.67750000000001</v>
      </c>
      <c r="Z12">
        <f>'Observed_Release(Hr)'!Y8*0.03715</f>
        <v>545.17624999999998</v>
      </c>
    </row>
    <row r="13" spans="1:26" x14ac:dyDescent="0.55000000000000004">
      <c r="A13" s="30"/>
      <c r="B13" t="s">
        <v>8</v>
      </c>
      <c r="C13">
        <f>'Observed_Release(Hr)'!B9*0.03715</f>
        <v>525.67250000000001</v>
      </c>
      <c r="D13">
        <f>'Observed_Release(Hr)'!C9*0.03715</f>
        <v>486.66500000000002</v>
      </c>
      <c r="E13">
        <f>'Observed_Release(Hr)'!D9*0.03715</f>
        <v>437.44125000000003</v>
      </c>
      <c r="F13">
        <f>'Observed_Release(Hr)'!E9*0.03715</f>
        <v>394.71875</v>
      </c>
      <c r="G13">
        <f>'Observed_Release(Hr)'!F9*0.03715</f>
        <v>362.11962500000004</v>
      </c>
      <c r="H13">
        <f>'Observed_Release(Hr)'!G9*0.03715</f>
        <v>342.70875000000001</v>
      </c>
      <c r="I13">
        <f>'Observed_Release(Hr)'!H9*0.03715</f>
        <v>336.48612500000002</v>
      </c>
      <c r="J13">
        <f>'Observed_Release(Hr)'!I9*0.03715</f>
        <v>342.70875000000001</v>
      </c>
      <c r="K13">
        <f>'Observed_Release(Hr)'!J9*0.03715</f>
        <v>370.106875</v>
      </c>
      <c r="L13">
        <f>'Observed_Release(Hr)'!K9*0.03715</f>
        <v>421.65250000000003</v>
      </c>
      <c r="M13">
        <f>'Observed_Release(Hr)'!L9*0.03715</f>
        <v>469.01875000000001</v>
      </c>
      <c r="N13">
        <f>'Observed_Release(Hr)'!M9*0.03715</f>
        <v>501.52500000000003</v>
      </c>
      <c r="O13">
        <f>'Observed_Release(Hr)'!N9*0.03715</f>
        <v>523.81500000000005</v>
      </c>
      <c r="P13">
        <f>'Observed_Release(Hr)'!O9*0.03715</f>
        <v>534.03125</v>
      </c>
      <c r="Q13">
        <f>'Observed_Release(Hr)'!P9*0.03715</f>
        <v>539.60374999999999</v>
      </c>
      <c r="R13">
        <f>'Observed_Release(Hr)'!Q9*0.03715</f>
        <v>543.31875000000002</v>
      </c>
      <c r="S13">
        <f>'Observed_Release(Hr)'!R9*0.03715</f>
        <v>546.10500000000002</v>
      </c>
      <c r="T13">
        <f>'Observed_Release(Hr)'!S9*0.03715</f>
        <v>546.10500000000002</v>
      </c>
      <c r="U13">
        <f>'Observed_Release(Hr)'!T9*0.03715</f>
        <v>546.10500000000002</v>
      </c>
      <c r="V13">
        <f>'Observed_Release(Hr)'!U9*0.03715</f>
        <v>548.89125000000001</v>
      </c>
      <c r="W13">
        <f>'Observed_Release(Hr)'!V9*0.03715</f>
        <v>549.82000000000005</v>
      </c>
      <c r="X13">
        <f>'Observed_Release(Hr)'!W9*0.03715</f>
        <v>555.39250000000004</v>
      </c>
      <c r="Y13">
        <f>'Observed_Release(Hr)'!X9*0.03715</f>
        <v>560.03625</v>
      </c>
      <c r="Z13">
        <f>'Observed_Release(Hr)'!Y9*0.03715</f>
        <v>560.03625</v>
      </c>
    </row>
    <row r="14" spans="1:26" x14ac:dyDescent="0.55000000000000004">
      <c r="A14" s="30"/>
      <c r="B14" t="s">
        <v>9</v>
      </c>
      <c r="C14">
        <f>'Observed_Release(Hr)'!B10*0.03715</f>
        <v>538.67500000000007</v>
      </c>
      <c r="D14">
        <f>'Observed_Release(Hr)'!C10*0.03715</f>
        <v>491.30875000000003</v>
      </c>
      <c r="E14">
        <f>'Observed_Release(Hr)'!D10*0.03715</f>
        <v>440.22750000000002</v>
      </c>
      <c r="F14">
        <f>'Observed_Release(Hr)'!E10*0.03715</f>
        <v>397.50500000000005</v>
      </c>
      <c r="G14">
        <f>'Observed_Release(Hr)'!F10*0.03715</f>
        <v>365.27737500000001</v>
      </c>
      <c r="H14">
        <f>'Observed_Release(Hr)'!G10*0.03715</f>
        <v>342.52300000000002</v>
      </c>
      <c r="I14">
        <f>'Observed_Release(Hr)'!H10*0.03715</f>
        <v>332.39962500000001</v>
      </c>
      <c r="J14">
        <f>'Observed_Release(Hr)'!I10*0.03715</f>
        <v>340.01537500000001</v>
      </c>
      <c r="K14">
        <f>'Observed_Release(Hr)'!J10*0.03715</f>
        <v>368.99237500000004</v>
      </c>
      <c r="L14">
        <f>'Observed_Release(Hr)'!K10*0.03715</f>
        <v>422.58125000000001</v>
      </c>
      <c r="M14">
        <f>'Observed_Release(Hr)'!L10*0.03715</f>
        <v>469.94750000000005</v>
      </c>
      <c r="N14">
        <f>'Observed_Release(Hr)'!M10*0.03715</f>
        <v>503.38250000000005</v>
      </c>
      <c r="O14">
        <f>'Observed_Release(Hr)'!N10*0.03715</f>
        <v>522.88625000000002</v>
      </c>
      <c r="P14">
        <f>'Observed_Release(Hr)'!O10*0.03715</f>
        <v>534.03125</v>
      </c>
      <c r="Q14">
        <f>'Observed_Release(Hr)'!P10*0.03715</f>
        <v>542.39</v>
      </c>
      <c r="R14">
        <f>'Observed_Release(Hr)'!Q10*0.03715</f>
        <v>547.96250000000009</v>
      </c>
      <c r="S14">
        <f>'Observed_Release(Hr)'!R10*0.03715</f>
        <v>549.82000000000005</v>
      </c>
      <c r="T14">
        <f>'Observed_Release(Hr)'!S10*0.03715</f>
        <v>551.67750000000001</v>
      </c>
      <c r="U14">
        <f>'Observed_Release(Hr)'!T10*0.03715</f>
        <v>552.60625000000005</v>
      </c>
      <c r="V14">
        <f>'Observed_Release(Hr)'!U10*0.03715</f>
        <v>551.67750000000001</v>
      </c>
      <c r="W14">
        <f>'Observed_Release(Hr)'!V10*0.03715</f>
        <v>551.67750000000001</v>
      </c>
      <c r="X14">
        <f>'Observed_Release(Hr)'!W10*0.03715</f>
        <v>547.96250000000009</v>
      </c>
      <c r="Y14">
        <f>'Observed_Release(Hr)'!X10*0.03715</f>
        <v>545.17624999999998</v>
      </c>
      <c r="Z14">
        <f>'Observed_Release(Hr)'!Y10*0.03715</f>
        <v>539.60374999999999</v>
      </c>
    </row>
    <row r="15" spans="1:26" x14ac:dyDescent="0.55000000000000004">
      <c r="A15" s="30"/>
      <c r="B15" t="s">
        <v>10</v>
      </c>
      <c r="C15">
        <f>'Observed_Release(Hr)'!B11*0.03715</f>
        <v>519.17124999999999</v>
      </c>
      <c r="D15">
        <f>'Observed_Release(Hr)'!C11*0.03715</f>
        <v>483.87875000000003</v>
      </c>
      <c r="E15">
        <f>'Observed_Release(Hr)'!D11*0.03715</f>
        <v>440.22750000000002</v>
      </c>
      <c r="F15">
        <f>'Observed_Release(Hr)'!E11*0.03715</f>
        <v>400.29125000000005</v>
      </c>
      <c r="G15">
        <f>'Observed_Release(Hr)'!F11*0.03715</f>
        <v>367.13487500000002</v>
      </c>
      <c r="H15">
        <f>'Observed_Release(Hr)'!G11*0.03715</f>
        <v>342.98737500000004</v>
      </c>
      <c r="I15">
        <f>'Observed_Release(Hr)'!H11*0.03715</f>
        <v>329.42762500000003</v>
      </c>
      <c r="J15">
        <f>'Observed_Release(Hr)'!I11*0.03715</f>
        <v>332.95687500000003</v>
      </c>
      <c r="K15">
        <f>'Observed_Release(Hr)'!J11*0.03715</f>
        <v>359.33337500000005</v>
      </c>
      <c r="L15">
        <f>'Observed_Release(Hr)'!K11*0.03715</f>
        <v>415.15125</v>
      </c>
      <c r="M15">
        <f>'Observed_Release(Hr)'!L11*0.03715</f>
        <v>464.37500000000006</v>
      </c>
      <c r="N15">
        <f>'Observed_Release(Hr)'!M11*0.03715</f>
        <v>496.88125000000002</v>
      </c>
      <c r="O15">
        <f>'Observed_Release(Hr)'!N11*0.03715</f>
        <v>508.02625000000006</v>
      </c>
      <c r="P15">
        <f>'Observed_Release(Hr)'!O11*0.03715</f>
        <v>508.95500000000004</v>
      </c>
      <c r="Q15">
        <f>'Observed_Release(Hr)'!P11*0.03715</f>
        <v>519.17124999999999</v>
      </c>
      <c r="R15">
        <f>'Observed_Release(Hr)'!Q11*0.03715</f>
        <v>527.53000000000009</v>
      </c>
      <c r="S15">
        <f>'Observed_Release(Hr)'!R11*0.03715</f>
        <v>536.8175</v>
      </c>
      <c r="T15">
        <f>'Observed_Release(Hr)'!S11*0.03715</f>
        <v>546.10500000000002</v>
      </c>
      <c r="U15">
        <f>'Observed_Release(Hr)'!T11*0.03715</f>
        <v>548.89125000000001</v>
      </c>
      <c r="V15">
        <f>'Observed_Release(Hr)'!U11*0.03715</f>
        <v>552.60625000000005</v>
      </c>
      <c r="W15">
        <f>'Observed_Release(Hr)'!V11*0.03715</f>
        <v>555.39250000000004</v>
      </c>
      <c r="X15">
        <f>'Observed_Release(Hr)'!W11*0.03715</f>
        <v>555.39250000000004</v>
      </c>
      <c r="Y15">
        <f>'Observed_Release(Hr)'!X11*0.03715</f>
        <v>553.53500000000008</v>
      </c>
      <c r="Z15">
        <f>'Observed_Release(Hr)'!Y11*0.03715</f>
        <v>551.67750000000001</v>
      </c>
    </row>
    <row r="16" spans="1:26" x14ac:dyDescent="0.55000000000000004">
      <c r="A16" s="30"/>
      <c r="B16" t="s">
        <v>11</v>
      </c>
      <c r="C16">
        <f>'Observed_Release(Hr)'!B12*0.03715</f>
        <v>532.17375000000004</v>
      </c>
      <c r="D16">
        <f>'Observed_Release(Hr)'!C12*0.03715</f>
        <v>487.59375000000006</v>
      </c>
      <c r="E16">
        <f>'Observed_Release(Hr)'!D12*0.03715</f>
        <v>436.51250000000005</v>
      </c>
      <c r="F16">
        <f>'Observed_Release(Hr)'!E12*0.03715</f>
        <v>395.64750000000004</v>
      </c>
      <c r="G16">
        <f>'Observed_Release(Hr)'!F12*0.03715</f>
        <v>363.88425000000001</v>
      </c>
      <c r="H16">
        <f>'Observed_Release(Hr)'!G12*0.03715</f>
        <v>342.1515</v>
      </c>
      <c r="I16">
        <f>'Observed_Release(Hr)'!H12*0.03715</f>
        <v>333.14262500000001</v>
      </c>
      <c r="J16">
        <f>'Observed_Release(Hr)'!I12*0.03715</f>
        <v>340.01537500000001</v>
      </c>
      <c r="K16">
        <f>'Observed_Release(Hr)'!J12*0.03715</f>
        <v>368.89950000000005</v>
      </c>
      <c r="L16">
        <f>'Observed_Release(Hr)'!K12*0.03715</f>
        <v>423.51000000000005</v>
      </c>
      <c r="M16">
        <f>'Observed_Release(Hr)'!L12*0.03715</f>
        <v>471.80500000000001</v>
      </c>
      <c r="N16">
        <f>'Observed_Release(Hr)'!M12*0.03715</f>
        <v>504.31125000000003</v>
      </c>
      <c r="O16">
        <f>'Observed_Release(Hr)'!N12*0.03715</f>
        <v>530.31625000000008</v>
      </c>
      <c r="P16">
        <f>'Observed_Release(Hr)'!O12*0.03715</f>
        <v>539.60374999999999</v>
      </c>
      <c r="Q16">
        <f>'Observed_Release(Hr)'!P12*0.03715</f>
        <v>546.10500000000002</v>
      </c>
      <c r="R16">
        <f>'Observed_Release(Hr)'!Q12*0.03715</f>
        <v>547.03375000000005</v>
      </c>
      <c r="S16">
        <f>'Observed_Release(Hr)'!R12*0.03715</f>
        <v>548.89125000000001</v>
      </c>
      <c r="T16">
        <f>'Observed_Release(Hr)'!S12*0.03715</f>
        <v>551.67750000000001</v>
      </c>
      <c r="U16">
        <f>'Observed_Release(Hr)'!T12*0.03715</f>
        <v>550.74875000000009</v>
      </c>
      <c r="V16">
        <f>'Observed_Release(Hr)'!U12*0.03715</f>
        <v>552.60625000000005</v>
      </c>
      <c r="W16">
        <f>'Observed_Release(Hr)'!V12*0.03715</f>
        <v>553.53500000000008</v>
      </c>
      <c r="X16">
        <f>'Observed_Release(Hr)'!W12*0.03715</f>
        <v>552.60625000000005</v>
      </c>
      <c r="Y16">
        <f>'Observed_Release(Hr)'!X12*0.03715</f>
        <v>550.74875000000009</v>
      </c>
      <c r="Z16">
        <f>'Observed_Release(Hr)'!Y12*0.03715</f>
        <v>547.96250000000009</v>
      </c>
    </row>
    <row r="17" spans="1:26" x14ac:dyDescent="0.55000000000000004">
      <c r="A17" s="30"/>
      <c r="B17" t="s">
        <v>12</v>
      </c>
      <c r="C17">
        <f>'Observed_Release(Hr)'!B13*0.03715</f>
        <v>525.67250000000001</v>
      </c>
      <c r="D17">
        <f>'Observed_Release(Hr)'!C13*0.03715</f>
        <v>483.87875000000003</v>
      </c>
      <c r="E17">
        <f>'Observed_Release(Hr)'!D13*0.03715</f>
        <v>436.51250000000005</v>
      </c>
      <c r="F17">
        <f>'Observed_Release(Hr)'!E13*0.03715</f>
        <v>402.14875000000001</v>
      </c>
      <c r="G17">
        <f>'Observed_Release(Hr)'!F13*0.03715</f>
        <v>379.85875000000004</v>
      </c>
      <c r="H17">
        <f>'Observed_Release(Hr)'!G13*0.03715</f>
        <v>364.07000000000005</v>
      </c>
      <c r="I17">
        <f>'Observed_Release(Hr)'!H13*0.03715</f>
        <v>355.43262500000003</v>
      </c>
      <c r="J17">
        <f>'Observed_Release(Hr)'!I13*0.03715</f>
        <v>350.69600000000003</v>
      </c>
      <c r="K17">
        <f>'Observed_Release(Hr)'!J13*0.03715</f>
        <v>349.21000000000004</v>
      </c>
      <c r="L17">
        <f>'Observed_Release(Hr)'!K13*0.03715</f>
        <v>347.44537500000001</v>
      </c>
      <c r="M17">
        <f>'Observed_Release(Hr)'!L13*0.03715</f>
        <v>346.888125</v>
      </c>
      <c r="N17">
        <f>'Observed_Release(Hr)'!M13*0.03715</f>
        <v>347.44537500000001</v>
      </c>
      <c r="O17">
        <f>'Observed_Release(Hr)'!N13*0.03715</f>
        <v>345.86650000000003</v>
      </c>
      <c r="P17">
        <f>'Observed_Release(Hr)'!O13*0.03715</f>
        <v>347.35250000000002</v>
      </c>
      <c r="Q17">
        <f>'Observed_Release(Hr)'!P13*0.03715</f>
        <v>346.98100000000005</v>
      </c>
      <c r="R17">
        <f>'Observed_Release(Hr)'!Q13*0.03715</f>
        <v>347.07387500000004</v>
      </c>
      <c r="S17">
        <f>'Observed_Release(Hr)'!R13*0.03715</f>
        <v>346.238</v>
      </c>
      <c r="T17">
        <f>'Observed_Release(Hr)'!S13*0.03715</f>
        <v>345.12350000000004</v>
      </c>
      <c r="U17">
        <f>'Observed_Release(Hr)'!T13*0.03715</f>
        <v>347.35250000000002</v>
      </c>
      <c r="V17">
        <f>'Observed_Release(Hr)'!U13*0.03715</f>
        <v>347.35250000000002</v>
      </c>
      <c r="W17">
        <f>'Observed_Release(Hr)'!V13*0.03715</f>
        <v>346.238</v>
      </c>
      <c r="X17">
        <f>'Observed_Release(Hr)'!W13*0.03715</f>
        <v>346.60950000000003</v>
      </c>
      <c r="Y17">
        <f>'Observed_Release(Hr)'!X13*0.03715</f>
        <v>346.238</v>
      </c>
      <c r="Z17">
        <f>'Observed_Release(Hr)'!Y13*0.03715</f>
        <v>346.238</v>
      </c>
    </row>
    <row r="18" spans="1:26" x14ac:dyDescent="0.55000000000000004">
      <c r="A18" s="30"/>
      <c r="B18" t="s">
        <v>13</v>
      </c>
      <c r="C18">
        <f>'Observed_Release(Hr)'!B14*0.03715</f>
        <v>346.238</v>
      </c>
      <c r="D18">
        <f>'Observed_Release(Hr)'!C14*0.03715</f>
        <v>345.495</v>
      </c>
      <c r="E18">
        <f>'Observed_Release(Hr)'!D14*0.03715</f>
        <v>346.238</v>
      </c>
      <c r="F18">
        <f>'Observed_Release(Hr)'!E14*0.03715</f>
        <v>345.86650000000003</v>
      </c>
      <c r="G18">
        <f>'Observed_Release(Hr)'!F14*0.03715</f>
        <v>344.75200000000001</v>
      </c>
      <c r="H18">
        <f>'Observed_Release(Hr)'!G14*0.03715</f>
        <v>344.75200000000001</v>
      </c>
      <c r="I18">
        <f>'Observed_Release(Hr)'!H14*0.03715</f>
        <v>346.238</v>
      </c>
      <c r="J18">
        <f>'Observed_Release(Hr)'!I14*0.03715</f>
        <v>345.495</v>
      </c>
      <c r="K18">
        <f>'Observed_Release(Hr)'!J14*0.03715</f>
        <v>345.495</v>
      </c>
      <c r="L18">
        <f>'Observed_Release(Hr)'!K14*0.03715</f>
        <v>345.495</v>
      </c>
      <c r="M18">
        <f>'Observed_Release(Hr)'!L14*0.03715</f>
        <v>344.75200000000001</v>
      </c>
      <c r="N18">
        <f>'Observed_Release(Hr)'!M14*0.03715</f>
        <v>346.238</v>
      </c>
      <c r="O18">
        <f>'Observed_Release(Hr)'!N14*0.03715</f>
        <v>345.12350000000004</v>
      </c>
      <c r="P18">
        <f>'Observed_Release(Hr)'!O14*0.03715</f>
        <v>345.495</v>
      </c>
      <c r="Q18">
        <f>'Observed_Release(Hr)'!P14*0.03715</f>
        <v>345.495</v>
      </c>
      <c r="R18">
        <f>'Observed_Release(Hr)'!Q14*0.03715</f>
        <v>345.495</v>
      </c>
      <c r="S18">
        <f>'Observed_Release(Hr)'!R14*0.03715</f>
        <v>344.75200000000001</v>
      </c>
      <c r="T18">
        <f>'Observed_Release(Hr)'!S14*0.03715</f>
        <v>344.75200000000001</v>
      </c>
      <c r="U18">
        <f>'Observed_Release(Hr)'!T14*0.03715</f>
        <v>345.86650000000003</v>
      </c>
      <c r="V18">
        <f>'Observed_Release(Hr)'!U14*0.03715</f>
        <v>346.238</v>
      </c>
      <c r="W18">
        <f>'Observed_Release(Hr)'!V14*0.03715</f>
        <v>346.238</v>
      </c>
      <c r="X18">
        <f>'Observed_Release(Hr)'!W14*0.03715</f>
        <v>345.86650000000003</v>
      </c>
      <c r="Y18">
        <f>'Observed_Release(Hr)'!X14*0.03715</f>
        <v>346.238</v>
      </c>
      <c r="Z18">
        <f>'Observed_Release(Hr)'!Y14*0.03715</f>
        <v>346.238</v>
      </c>
    </row>
    <row r="19" spans="1:26" x14ac:dyDescent="0.55000000000000004">
      <c r="A19" s="30"/>
      <c r="B19" t="s">
        <v>14</v>
      </c>
      <c r="C19">
        <f>'Observed_Release(Hr)'!B15*0.03715</f>
        <v>344.75200000000001</v>
      </c>
      <c r="D19">
        <f>'Observed_Release(Hr)'!C15*0.03715</f>
        <v>345.86650000000003</v>
      </c>
      <c r="E19">
        <f>'Observed_Release(Hr)'!D15*0.03715</f>
        <v>344.75200000000001</v>
      </c>
      <c r="F19">
        <f>'Observed_Release(Hr)'!E15*0.03715</f>
        <v>340.47975000000002</v>
      </c>
      <c r="G19">
        <f>'Observed_Release(Hr)'!F15*0.03715</f>
        <v>331.74950000000001</v>
      </c>
      <c r="H19">
        <f>'Observed_Release(Hr)'!G15*0.03715</f>
        <v>324.78387500000002</v>
      </c>
      <c r="I19">
        <f>'Observed_Release(Hr)'!H15*0.03715</f>
        <v>328.59175000000005</v>
      </c>
      <c r="J19">
        <f>'Observed_Release(Hr)'!I15*0.03715</f>
        <v>341.501375</v>
      </c>
      <c r="K19">
        <f>'Observed_Release(Hr)'!J15*0.03715</f>
        <v>371.5</v>
      </c>
      <c r="L19">
        <f>'Observed_Release(Hr)'!K15*0.03715</f>
        <v>423.51000000000005</v>
      </c>
      <c r="M19">
        <f>'Observed_Release(Hr)'!L15*0.03715</f>
        <v>469.94750000000005</v>
      </c>
      <c r="N19">
        <f>'Observed_Release(Hr)'!M15*0.03715</f>
        <v>503.38250000000005</v>
      </c>
      <c r="O19">
        <f>'Observed_Release(Hr)'!N15*0.03715</f>
        <v>525.67250000000001</v>
      </c>
      <c r="P19">
        <f>'Observed_Release(Hr)'!O15*0.03715</f>
        <v>535.88875000000007</v>
      </c>
      <c r="Q19">
        <f>'Observed_Release(Hr)'!P15*0.03715</f>
        <v>541.46125000000006</v>
      </c>
      <c r="R19">
        <f>'Observed_Release(Hr)'!Q15*0.03715</f>
        <v>546.10500000000002</v>
      </c>
      <c r="S19">
        <f>'Observed_Release(Hr)'!R15*0.03715</f>
        <v>548.89125000000001</v>
      </c>
      <c r="T19">
        <f>'Observed_Release(Hr)'!S15*0.03715</f>
        <v>547.96250000000009</v>
      </c>
      <c r="U19">
        <f>'Observed_Release(Hr)'!T15*0.03715</f>
        <v>549.82000000000005</v>
      </c>
      <c r="V19">
        <f>'Observed_Release(Hr)'!U15*0.03715</f>
        <v>548.89125000000001</v>
      </c>
      <c r="W19">
        <f>'Observed_Release(Hr)'!V15*0.03715</f>
        <v>548.89125000000001</v>
      </c>
      <c r="X19">
        <f>'Observed_Release(Hr)'!W15*0.03715</f>
        <v>549.82000000000005</v>
      </c>
      <c r="Y19">
        <f>'Observed_Release(Hr)'!X15*0.03715</f>
        <v>548.89125000000001</v>
      </c>
      <c r="Z19">
        <f>'Observed_Release(Hr)'!Y15*0.03715</f>
        <v>546.10500000000002</v>
      </c>
    </row>
    <row r="20" spans="1:26" x14ac:dyDescent="0.55000000000000004">
      <c r="A20" s="30"/>
      <c r="B20" t="s">
        <v>15</v>
      </c>
      <c r="C20">
        <f>'Observed_Release(Hr)'!B16*0.03715</f>
        <v>521.95749999999998</v>
      </c>
      <c r="D20">
        <f>'Observed_Release(Hr)'!C16*0.03715</f>
        <v>479.23500000000001</v>
      </c>
      <c r="E20">
        <f>'Observed_Release(Hr)'!D16*0.03715</f>
        <v>433.72625000000005</v>
      </c>
      <c r="F20">
        <f>'Observed_Release(Hr)'!E16*0.03715</f>
        <v>395.64750000000004</v>
      </c>
      <c r="G20">
        <f>'Observed_Release(Hr)'!F16*0.03715</f>
        <v>367.04200000000003</v>
      </c>
      <c r="H20">
        <f>'Observed_Release(Hr)'!G16*0.03715</f>
        <v>343.35887500000001</v>
      </c>
      <c r="I20">
        <f>'Observed_Release(Hr)'!H16*0.03715</f>
        <v>334.35</v>
      </c>
      <c r="J20">
        <f>'Observed_Release(Hr)'!I16*0.03715</f>
        <v>342.70875000000001</v>
      </c>
      <c r="K20">
        <f>'Observed_Release(Hr)'!J16*0.03715</f>
        <v>373.82187500000003</v>
      </c>
      <c r="L20">
        <f>'Observed_Release(Hr)'!K16*0.03715</f>
        <v>417.00875000000002</v>
      </c>
      <c r="M20">
        <f>'Observed_Release(Hr)'!L16*0.03715</f>
        <v>454.15875000000005</v>
      </c>
      <c r="N20">
        <f>'Observed_Release(Hr)'!M16*0.03715</f>
        <v>492.23750000000001</v>
      </c>
      <c r="O20">
        <f>'Observed_Release(Hr)'!N16*0.03715</f>
        <v>520.1</v>
      </c>
      <c r="P20">
        <f>'Observed_Release(Hr)'!O16*0.03715</f>
        <v>536.8175</v>
      </c>
      <c r="Q20">
        <f>'Observed_Release(Hr)'!P16*0.03715</f>
        <v>547.03375000000005</v>
      </c>
      <c r="R20">
        <f>'Observed_Release(Hr)'!Q16*0.03715</f>
        <v>551.67750000000001</v>
      </c>
      <c r="S20">
        <f>'Observed_Release(Hr)'!R16*0.03715</f>
        <v>555.39250000000004</v>
      </c>
      <c r="T20">
        <f>'Observed_Release(Hr)'!S16*0.03715</f>
        <v>556.32125000000008</v>
      </c>
      <c r="U20">
        <f>'Observed_Release(Hr)'!T16*0.03715</f>
        <v>556.32125000000008</v>
      </c>
      <c r="V20">
        <f>'Observed_Release(Hr)'!U16*0.03715</f>
        <v>556.32125000000008</v>
      </c>
      <c r="W20">
        <f>'Observed_Release(Hr)'!V16*0.03715</f>
        <v>556.32125000000008</v>
      </c>
      <c r="X20">
        <f>'Observed_Release(Hr)'!W16*0.03715</f>
        <v>555.39250000000004</v>
      </c>
      <c r="Y20">
        <f>'Observed_Release(Hr)'!X16*0.03715</f>
        <v>556.32125000000008</v>
      </c>
      <c r="Z20">
        <f>'Observed_Release(Hr)'!Y16*0.03715</f>
        <v>557.25</v>
      </c>
    </row>
    <row r="21" spans="1:26" x14ac:dyDescent="0.55000000000000004">
      <c r="A21" s="30"/>
      <c r="B21" t="s">
        <v>16</v>
      </c>
      <c r="C21">
        <f>'Observed_Release(Hr)'!B17*0.03715</f>
        <v>538.67500000000007</v>
      </c>
      <c r="D21">
        <f>'Observed_Release(Hr)'!C17*0.03715</f>
        <v>500.59625000000005</v>
      </c>
      <c r="E21">
        <f>'Observed_Release(Hr)'!D17*0.03715</f>
        <v>460.66</v>
      </c>
      <c r="F21">
        <f>'Observed_Release(Hr)'!E17*0.03715</f>
        <v>427.22500000000002</v>
      </c>
      <c r="G21">
        <f>'Observed_Release(Hr)'!F17*0.03715</f>
        <v>401.22</v>
      </c>
      <c r="H21">
        <f>'Observed_Release(Hr)'!G17*0.03715</f>
        <v>382.64500000000004</v>
      </c>
      <c r="I21">
        <f>'Observed_Release(Hr)'!H17*0.03715</f>
        <v>375.21500000000003</v>
      </c>
      <c r="J21">
        <f>'Observed_Release(Hr)'!I17*0.03715</f>
        <v>378.00125000000003</v>
      </c>
      <c r="K21">
        <f>'Observed_Release(Hr)'!J17*0.03715</f>
        <v>402.14875000000001</v>
      </c>
      <c r="L21">
        <f>'Observed_Release(Hr)'!K17*0.03715</f>
        <v>441.15625000000006</v>
      </c>
      <c r="M21">
        <f>'Observed_Release(Hr)'!L17*0.03715</f>
        <v>481.09250000000003</v>
      </c>
      <c r="N21">
        <f>'Observed_Release(Hr)'!M17*0.03715</f>
        <v>506.16875000000005</v>
      </c>
      <c r="O21">
        <f>'Observed_Release(Hr)'!N17*0.03715</f>
        <v>517.31375000000003</v>
      </c>
      <c r="P21">
        <f>'Observed_Release(Hr)'!O17*0.03715</f>
        <v>527.53000000000009</v>
      </c>
      <c r="Q21">
        <f>'Observed_Release(Hr)'!P17*0.03715</f>
        <v>536.8175</v>
      </c>
      <c r="R21">
        <f>'Observed_Release(Hr)'!Q17*0.03715</f>
        <v>543.31875000000002</v>
      </c>
      <c r="S21">
        <f>'Observed_Release(Hr)'!R17*0.03715</f>
        <v>546.10500000000002</v>
      </c>
      <c r="T21">
        <f>'Observed_Release(Hr)'!S17*0.03715</f>
        <v>547.96250000000009</v>
      </c>
      <c r="U21">
        <f>'Observed_Release(Hr)'!T17*0.03715</f>
        <v>549.82000000000005</v>
      </c>
      <c r="V21">
        <f>'Observed_Release(Hr)'!U17*0.03715</f>
        <v>549.82000000000005</v>
      </c>
      <c r="W21">
        <f>'Observed_Release(Hr)'!V17*0.03715</f>
        <v>549.82000000000005</v>
      </c>
      <c r="X21">
        <f>'Observed_Release(Hr)'!W17*0.03715</f>
        <v>550.74875000000009</v>
      </c>
      <c r="Y21">
        <f>'Observed_Release(Hr)'!X17*0.03715</f>
        <v>552.60625000000005</v>
      </c>
      <c r="Z21">
        <f>'Observed_Release(Hr)'!Y17*0.03715</f>
        <v>548.89125000000001</v>
      </c>
    </row>
    <row r="22" spans="1:26" x14ac:dyDescent="0.55000000000000004">
      <c r="A22" s="30"/>
      <c r="B22" t="s">
        <v>17</v>
      </c>
      <c r="C22">
        <f>'Observed_Release(Hr)'!B18*0.03715</f>
        <v>526.60125000000005</v>
      </c>
      <c r="D22">
        <f>'Observed_Release(Hr)'!C18*0.03715</f>
        <v>482.95000000000005</v>
      </c>
      <c r="E22">
        <f>'Observed_Release(Hr)'!D18*0.03715</f>
        <v>436.51250000000005</v>
      </c>
      <c r="F22">
        <f>'Observed_Release(Hr)'!E18*0.03715</f>
        <v>397.50500000000005</v>
      </c>
      <c r="G22">
        <f>'Observed_Release(Hr)'!F18*0.03715</f>
        <v>368.15650000000005</v>
      </c>
      <c r="H22">
        <f>'Observed_Release(Hr)'!G18*0.03715</f>
        <v>344.75200000000001</v>
      </c>
      <c r="I22">
        <f>'Observed_Release(Hr)'!H18*0.03715</f>
        <v>334.628625</v>
      </c>
      <c r="J22">
        <f>'Observed_Release(Hr)'!I18*0.03715</f>
        <v>341.87287500000002</v>
      </c>
      <c r="K22">
        <f>'Observed_Release(Hr)'!J18*0.03715</f>
        <v>373.82187500000003</v>
      </c>
      <c r="L22">
        <f>'Observed_Release(Hr)'!K18*0.03715</f>
        <v>426.29625000000004</v>
      </c>
      <c r="M22">
        <f>'Observed_Release(Hr)'!L18*0.03715</f>
        <v>476.44875000000002</v>
      </c>
      <c r="N22">
        <f>'Observed_Release(Hr)'!M18*0.03715</f>
        <v>506.16875000000005</v>
      </c>
      <c r="O22">
        <f>'Observed_Release(Hr)'!N18*0.03715</f>
        <v>521.02875000000006</v>
      </c>
      <c r="P22">
        <f>'Observed_Release(Hr)'!O18*0.03715</f>
        <v>532.17375000000004</v>
      </c>
      <c r="Q22">
        <f>'Observed_Release(Hr)'!P18*0.03715</f>
        <v>539.60374999999999</v>
      </c>
      <c r="R22">
        <f>'Observed_Release(Hr)'!Q18*0.03715</f>
        <v>545.17624999999998</v>
      </c>
      <c r="S22">
        <f>'Observed_Release(Hr)'!R18*0.03715</f>
        <v>547.96250000000009</v>
      </c>
      <c r="T22">
        <f>'Observed_Release(Hr)'!S18*0.03715</f>
        <v>550.74875000000009</v>
      </c>
      <c r="U22">
        <f>'Observed_Release(Hr)'!T18*0.03715</f>
        <v>551.67750000000001</v>
      </c>
      <c r="V22">
        <f>'Observed_Release(Hr)'!U18*0.03715</f>
        <v>552.60625000000005</v>
      </c>
      <c r="W22">
        <f>'Observed_Release(Hr)'!V18*0.03715</f>
        <v>554.46375</v>
      </c>
      <c r="X22">
        <f>'Observed_Release(Hr)'!W18*0.03715</f>
        <v>553.53500000000008</v>
      </c>
      <c r="Y22">
        <f>'Observed_Release(Hr)'!X18*0.03715</f>
        <v>552.60625000000005</v>
      </c>
      <c r="Z22">
        <f>'Observed_Release(Hr)'!Y18*0.03715</f>
        <v>534.03125</v>
      </c>
    </row>
    <row r="23" spans="1:26" x14ac:dyDescent="0.55000000000000004">
      <c r="A23" s="30"/>
      <c r="B23" t="s">
        <v>18</v>
      </c>
      <c r="C23">
        <f>'Observed_Release(Hr)'!B19*0.03715</f>
        <v>503.38250000000005</v>
      </c>
      <c r="D23">
        <f>'Observed_Release(Hr)'!C19*0.03715</f>
        <v>458.80250000000001</v>
      </c>
      <c r="E23">
        <f>'Observed_Release(Hr)'!D19*0.03715</f>
        <v>410.50750000000005</v>
      </c>
      <c r="F23">
        <f>'Observed_Release(Hr)'!E19*0.03715</f>
        <v>376.79387500000001</v>
      </c>
      <c r="G23">
        <f>'Observed_Release(Hr)'!F19*0.03715</f>
        <v>351.99625000000003</v>
      </c>
      <c r="H23">
        <f>'Observed_Release(Hr)'!G19*0.03715</f>
        <v>337.87925000000001</v>
      </c>
      <c r="I23">
        <f>'Observed_Release(Hr)'!H19*0.03715</f>
        <v>332.585375</v>
      </c>
      <c r="J23">
        <f>'Observed_Release(Hr)'!I19*0.03715</f>
        <v>335.00012500000003</v>
      </c>
      <c r="K23">
        <f>'Observed_Release(Hr)'!J19*0.03715</f>
        <v>356.26850000000002</v>
      </c>
      <c r="L23">
        <f>'Observed_Release(Hr)'!K19*0.03715</f>
        <v>406.79250000000002</v>
      </c>
      <c r="M23">
        <f>'Observed_Release(Hr)'!L19*0.03715</f>
        <v>457.87375000000003</v>
      </c>
      <c r="N23">
        <f>'Observed_Release(Hr)'!M19*0.03715</f>
        <v>495.02375000000001</v>
      </c>
      <c r="O23">
        <f>'Observed_Release(Hr)'!N19*0.03715</f>
        <v>513.59875</v>
      </c>
      <c r="P23">
        <f>'Observed_Release(Hr)'!O19*0.03715</f>
        <v>526.60125000000005</v>
      </c>
      <c r="Q23">
        <f>'Observed_Release(Hr)'!P19*0.03715</f>
        <v>538.67500000000007</v>
      </c>
      <c r="R23">
        <f>'Observed_Release(Hr)'!Q19*0.03715</f>
        <v>544.24750000000006</v>
      </c>
      <c r="S23">
        <f>'Observed_Release(Hr)'!R19*0.03715</f>
        <v>547.96250000000009</v>
      </c>
      <c r="T23">
        <f>'Observed_Release(Hr)'!S19*0.03715</f>
        <v>548.89125000000001</v>
      </c>
      <c r="U23">
        <f>'Observed_Release(Hr)'!T19*0.03715</f>
        <v>546.10500000000002</v>
      </c>
      <c r="V23">
        <f>'Observed_Release(Hr)'!U19*0.03715</f>
        <v>547.03375000000005</v>
      </c>
      <c r="W23">
        <f>'Observed_Release(Hr)'!V19*0.03715</f>
        <v>547.03375000000005</v>
      </c>
      <c r="X23">
        <f>'Observed_Release(Hr)'!W19*0.03715</f>
        <v>549.82000000000005</v>
      </c>
      <c r="Y23">
        <f>'Observed_Release(Hr)'!X19*0.03715</f>
        <v>550.74875000000009</v>
      </c>
      <c r="Z23">
        <f>'Observed_Release(Hr)'!Y19*0.03715</f>
        <v>547.03375000000005</v>
      </c>
    </row>
    <row r="24" spans="1:26" x14ac:dyDescent="0.55000000000000004">
      <c r="A24" s="30"/>
      <c r="B24" t="s">
        <v>19</v>
      </c>
      <c r="C24">
        <f>'Observed_Release(Hr)'!B20*0.03715</f>
        <v>524.74375000000009</v>
      </c>
      <c r="D24">
        <f>'Observed_Release(Hr)'!C20*0.03715</f>
        <v>482.02125000000001</v>
      </c>
      <c r="E24">
        <f>'Observed_Release(Hr)'!D20*0.03715</f>
        <v>436.51250000000005</v>
      </c>
      <c r="F24">
        <f>'Observed_Release(Hr)'!E20*0.03715</f>
        <v>401.22</v>
      </c>
      <c r="G24">
        <f>'Observed_Release(Hr)'!F20*0.03715</f>
        <v>380.78750000000002</v>
      </c>
      <c r="H24">
        <f>'Observed_Release(Hr)'!G20*0.03715</f>
        <v>364.44150000000002</v>
      </c>
      <c r="I24">
        <f>'Observed_Release(Hr)'!H20*0.03715</f>
        <v>355.71125000000001</v>
      </c>
      <c r="J24">
        <f>'Observed_Release(Hr)'!I20*0.03715</f>
        <v>351.0675</v>
      </c>
      <c r="K24">
        <f>'Observed_Release(Hr)'!J20*0.03715</f>
        <v>348.09550000000002</v>
      </c>
      <c r="L24">
        <f>'Observed_Release(Hr)'!K20*0.03715</f>
        <v>347.35250000000002</v>
      </c>
      <c r="M24">
        <f>'Observed_Release(Hr)'!L20*0.03715</f>
        <v>346.238</v>
      </c>
      <c r="N24">
        <f>'Observed_Release(Hr)'!M20*0.03715</f>
        <v>346.238</v>
      </c>
      <c r="O24">
        <f>'Observed_Release(Hr)'!N20*0.03715</f>
        <v>346.238</v>
      </c>
      <c r="P24">
        <f>'Observed_Release(Hr)'!O20*0.03715</f>
        <v>346.238</v>
      </c>
      <c r="Q24">
        <f>'Observed_Release(Hr)'!P20*0.03715</f>
        <v>346.238</v>
      </c>
      <c r="R24">
        <f>'Observed_Release(Hr)'!Q20*0.03715</f>
        <v>345.12350000000004</v>
      </c>
      <c r="S24">
        <f>'Observed_Release(Hr)'!R20*0.03715</f>
        <v>345.495</v>
      </c>
      <c r="T24">
        <f>'Observed_Release(Hr)'!S20*0.03715</f>
        <v>346.238</v>
      </c>
      <c r="U24">
        <f>'Observed_Release(Hr)'!T20*0.03715</f>
        <v>346.238</v>
      </c>
      <c r="V24">
        <f>'Observed_Release(Hr)'!U20*0.03715</f>
        <v>346.238</v>
      </c>
      <c r="W24">
        <f>'Observed_Release(Hr)'!V20*0.03715</f>
        <v>345.587875</v>
      </c>
      <c r="X24">
        <f>'Observed_Release(Hr)'!W20*0.03715</f>
        <v>345.12350000000004</v>
      </c>
      <c r="Y24">
        <f>'Observed_Release(Hr)'!X20*0.03715</f>
        <v>345.12350000000004</v>
      </c>
      <c r="Z24">
        <f>'Observed_Release(Hr)'!Y20*0.03715</f>
        <v>344.75200000000001</v>
      </c>
    </row>
    <row r="25" spans="1:26" x14ac:dyDescent="0.55000000000000004">
      <c r="A25" s="30"/>
      <c r="B25" t="s">
        <v>20</v>
      </c>
      <c r="C25">
        <f>'Observed_Release(Hr)'!B21*0.03715</f>
        <v>345.495</v>
      </c>
      <c r="D25">
        <f>'Observed_Release(Hr)'!C21*0.03715</f>
        <v>345.12350000000004</v>
      </c>
      <c r="E25">
        <f>'Observed_Release(Hr)'!D21*0.03715</f>
        <v>344.38050000000004</v>
      </c>
      <c r="F25">
        <f>'Observed_Release(Hr)'!E21*0.03715</f>
        <v>344.75200000000001</v>
      </c>
      <c r="G25">
        <f>'Observed_Release(Hr)'!F21*0.03715</f>
        <v>344.75200000000001</v>
      </c>
      <c r="H25">
        <f>'Observed_Release(Hr)'!G21*0.03715</f>
        <v>344.75200000000001</v>
      </c>
      <c r="I25">
        <f>'Observed_Release(Hr)'!H21*0.03715</f>
        <v>344.75200000000001</v>
      </c>
      <c r="J25">
        <f>'Observed_Release(Hr)'!I21*0.03715</f>
        <v>344.75200000000001</v>
      </c>
      <c r="K25">
        <f>'Observed_Release(Hr)'!J21*0.03715</f>
        <v>344.75200000000001</v>
      </c>
      <c r="L25">
        <f>'Observed_Release(Hr)'!K21*0.03715</f>
        <v>344.75200000000001</v>
      </c>
      <c r="M25">
        <f>'Observed_Release(Hr)'!L21*0.03715</f>
        <v>344.75200000000001</v>
      </c>
      <c r="N25">
        <f>'Observed_Release(Hr)'!M21*0.03715</f>
        <v>345.12350000000004</v>
      </c>
      <c r="O25">
        <f>'Observed_Release(Hr)'!N21*0.03715</f>
        <v>345.495</v>
      </c>
      <c r="P25">
        <f>'Observed_Release(Hr)'!O21*0.03715</f>
        <v>345.86650000000003</v>
      </c>
      <c r="Q25">
        <f>'Observed_Release(Hr)'!P21*0.03715</f>
        <v>345.495</v>
      </c>
      <c r="R25">
        <f>'Observed_Release(Hr)'!Q21*0.03715</f>
        <v>345.495</v>
      </c>
      <c r="S25">
        <f>'Observed_Release(Hr)'!R21*0.03715</f>
        <v>345.12350000000004</v>
      </c>
      <c r="T25">
        <f>'Observed_Release(Hr)'!S21*0.03715</f>
        <v>345.86650000000003</v>
      </c>
      <c r="U25">
        <f>'Observed_Release(Hr)'!T21*0.03715</f>
        <v>345.495</v>
      </c>
      <c r="V25">
        <f>'Observed_Release(Hr)'!U21*0.03715</f>
        <v>346.238</v>
      </c>
      <c r="W25">
        <f>'Observed_Release(Hr)'!V21*0.03715</f>
        <v>346.238</v>
      </c>
      <c r="X25">
        <f>'Observed_Release(Hr)'!W21*0.03715</f>
        <v>344.75200000000001</v>
      </c>
      <c r="Y25">
        <f>'Observed_Release(Hr)'!X21*0.03715</f>
        <v>344.75200000000001</v>
      </c>
      <c r="Z25">
        <f>'Observed_Release(Hr)'!Y21*0.03715</f>
        <v>344.75200000000001</v>
      </c>
    </row>
    <row r="26" spans="1:26" x14ac:dyDescent="0.55000000000000004">
      <c r="A26" s="30"/>
      <c r="B26" t="s">
        <v>21</v>
      </c>
      <c r="C26">
        <f>'Observed_Release(Hr)'!B22*0.03715</f>
        <v>344.75200000000001</v>
      </c>
      <c r="D26">
        <f>'Observed_Release(Hr)'!C22*0.03715</f>
        <v>344.00900000000001</v>
      </c>
      <c r="E26">
        <f>'Observed_Release(Hr)'!D22*0.03715</f>
        <v>342.89450000000005</v>
      </c>
      <c r="F26">
        <f>'Observed_Release(Hr)'!E22*0.03715</f>
        <v>338.90087500000004</v>
      </c>
      <c r="G26">
        <f>'Observed_Release(Hr)'!F22*0.03715</f>
        <v>331.93525</v>
      </c>
      <c r="H26">
        <f>'Observed_Release(Hr)'!G22*0.03715</f>
        <v>324.50525000000005</v>
      </c>
      <c r="I26">
        <f>'Observed_Release(Hr)'!H22*0.03715</f>
        <v>322.74062500000002</v>
      </c>
      <c r="J26">
        <f>'Observed_Release(Hr)'!I22*0.03715</f>
        <v>334.90725000000003</v>
      </c>
      <c r="K26">
        <f>'Observed_Release(Hr)'!J22*0.03715</f>
        <v>370.66412500000001</v>
      </c>
      <c r="L26">
        <f>'Observed_Release(Hr)'!K22*0.03715</f>
        <v>428.15375</v>
      </c>
      <c r="M26">
        <f>'Observed_Release(Hr)'!L22*0.03715</f>
        <v>476.44875000000002</v>
      </c>
      <c r="N26">
        <f>'Observed_Release(Hr)'!M22*0.03715</f>
        <v>501.52500000000003</v>
      </c>
      <c r="O26">
        <f>'Observed_Release(Hr)'!N22*0.03715</f>
        <v>510.81250000000006</v>
      </c>
      <c r="P26">
        <f>'Observed_Release(Hr)'!O22*0.03715</f>
        <v>520.1</v>
      </c>
      <c r="Q26">
        <f>'Observed_Release(Hr)'!P22*0.03715</f>
        <v>530.31625000000008</v>
      </c>
      <c r="R26">
        <f>'Observed_Release(Hr)'!Q22*0.03715</f>
        <v>538.67500000000007</v>
      </c>
      <c r="S26">
        <f>'Observed_Release(Hr)'!R22*0.03715</f>
        <v>544.24750000000006</v>
      </c>
      <c r="T26">
        <f>'Observed_Release(Hr)'!S22*0.03715</f>
        <v>547.03375000000005</v>
      </c>
      <c r="U26">
        <f>'Observed_Release(Hr)'!T22*0.03715</f>
        <v>547.96250000000009</v>
      </c>
      <c r="V26">
        <f>'Observed_Release(Hr)'!U22*0.03715</f>
        <v>547.96250000000009</v>
      </c>
      <c r="W26">
        <f>'Observed_Release(Hr)'!V22*0.03715</f>
        <v>550.74875000000009</v>
      </c>
      <c r="X26">
        <f>'Observed_Release(Hr)'!W22*0.03715</f>
        <v>548.89125000000001</v>
      </c>
      <c r="Y26">
        <f>'Observed_Release(Hr)'!X22*0.03715</f>
        <v>549.82000000000005</v>
      </c>
      <c r="Z26">
        <f>'Observed_Release(Hr)'!Y22*0.03715</f>
        <v>545.17624999999998</v>
      </c>
    </row>
    <row r="27" spans="1:26" x14ac:dyDescent="0.55000000000000004">
      <c r="A27" s="30"/>
      <c r="B27" t="s">
        <v>22</v>
      </c>
      <c r="C27">
        <f>'Observed_Release(Hr)'!B23*0.03715</f>
        <v>522.88625000000002</v>
      </c>
      <c r="D27">
        <f>'Observed_Release(Hr)'!C23*0.03715</f>
        <v>478.30625000000003</v>
      </c>
      <c r="E27">
        <f>'Observed_Release(Hr)'!D23*0.03715</f>
        <v>430.94000000000005</v>
      </c>
      <c r="F27">
        <f>'Observed_Release(Hr)'!E23*0.03715</f>
        <v>391.9325</v>
      </c>
      <c r="G27">
        <f>'Observed_Release(Hr)'!F23*0.03715</f>
        <v>362.21250000000003</v>
      </c>
      <c r="H27">
        <f>'Observed_Release(Hr)'!G23*0.03715</f>
        <v>340.57262500000002</v>
      </c>
      <c r="I27">
        <f>'Observed_Release(Hr)'!H23*0.03715</f>
        <v>330.35637500000001</v>
      </c>
      <c r="J27">
        <f>'Observed_Release(Hr)'!I23*0.03715</f>
        <v>338.15787500000005</v>
      </c>
      <c r="K27">
        <f>'Observed_Release(Hr)'!J23*0.03715</f>
        <v>372.70737500000001</v>
      </c>
      <c r="L27">
        <f>'Observed_Release(Hr)'!K23*0.03715</f>
        <v>427.22500000000002</v>
      </c>
      <c r="M27">
        <f>'Observed_Release(Hr)'!L23*0.03715</f>
        <v>473.66250000000002</v>
      </c>
      <c r="N27">
        <f>'Observed_Release(Hr)'!M23*0.03715</f>
        <v>500.59625000000005</v>
      </c>
      <c r="O27">
        <f>'Observed_Release(Hr)'!N23*0.03715</f>
        <v>514.52750000000003</v>
      </c>
      <c r="P27">
        <f>'Observed_Release(Hr)'!O23*0.03715</f>
        <v>521.02875000000006</v>
      </c>
      <c r="Q27">
        <f>'Observed_Release(Hr)'!P23*0.03715</f>
        <v>531.245</v>
      </c>
      <c r="R27">
        <f>'Observed_Release(Hr)'!Q23*0.03715</f>
        <v>541.46125000000006</v>
      </c>
      <c r="S27">
        <f>'Observed_Release(Hr)'!R23*0.03715</f>
        <v>544.24750000000006</v>
      </c>
      <c r="T27">
        <f>'Observed_Release(Hr)'!S23*0.03715</f>
        <v>547.03375000000005</v>
      </c>
      <c r="U27">
        <f>'Observed_Release(Hr)'!T23*0.03715</f>
        <v>546.10500000000002</v>
      </c>
      <c r="V27">
        <f>'Observed_Release(Hr)'!U23*0.03715</f>
        <v>547.03375000000005</v>
      </c>
      <c r="W27">
        <f>'Observed_Release(Hr)'!V23*0.03715</f>
        <v>548.89125000000001</v>
      </c>
      <c r="X27">
        <f>'Observed_Release(Hr)'!W23*0.03715</f>
        <v>547.96250000000009</v>
      </c>
      <c r="Y27">
        <f>'Observed_Release(Hr)'!X23*0.03715</f>
        <v>547.03375000000005</v>
      </c>
      <c r="Z27">
        <f>'Observed_Release(Hr)'!Y23*0.03715</f>
        <v>541.46125000000006</v>
      </c>
    </row>
    <row r="28" spans="1:26" x14ac:dyDescent="0.55000000000000004">
      <c r="A28" s="30"/>
      <c r="B28" t="s">
        <v>23</v>
      </c>
      <c r="C28">
        <f>'Observed_Release(Hr)'!B24*0.03715</f>
        <v>520.1</v>
      </c>
      <c r="D28">
        <f>'Observed_Release(Hr)'!C24*0.03715</f>
        <v>475.52000000000004</v>
      </c>
      <c r="E28">
        <f>'Observed_Release(Hr)'!D24*0.03715</f>
        <v>429.08250000000004</v>
      </c>
      <c r="F28">
        <f>'Observed_Release(Hr)'!E24*0.03715</f>
        <v>390.07500000000005</v>
      </c>
      <c r="G28">
        <f>'Observed_Release(Hr)'!F24*0.03715</f>
        <v>362.39825000000002</v>
      </c>
      <c r="H28">
        <f>'Observed_Release(Hr)'!G24*0.03715</f>
        <v>341.78000000000003</v>
      </c>
      <c r="I28">
        <f>'Observed_Release(Hr)'!H24*0.03715</f>
        <v>337.97212500000001</v>
      </c>
      <c r="J28">
        <f>'Observed_Release(Hr)'!I24*0.03715</f>
        <v>364.34862500000003</v>
      </c>
      <c r="K28">
        <f>'Observed_Release(Hr)'!J24*0.03715</f>
        <v>417.00875000000002</v>
      </c>
      <c r="L28">
        <f>'Observed_Release(Hr)'!K24*0.03715</f>
        <v>450.44375000000002</v>
      </c>
      <c r="M28">
        <f>'Observed_Release(Hr)'!L24*0.03715</f>
        <v>466.23250000000002</v>
      </c>
      <c r="N28">
        <f>'Observed_Release(Hr)'!M24*0.03715</f>
        <v>473.66250000000002</v>
      </c>
      <c r="O28">
        <f>'Observed_Release(Hr)'!N24*0.03715</f>
        <v>474.59125000000006</v>
      </c>
      <c r="P28">
        <f>'Observed_Release(Hr)'!O24*0.03715</f>
        <v>478.30625000000003</v>
      </c>
      <c r="Q28">
        <f>'Observed_Release(Hr)'!P24*0.03715</f>
        <v>495.95250000000004</v>
      </c>
      <c r="R28">
        <f>'Observed_Release(Hr)'!Q24*0.03715</f>
        <v>514.52750000000003</v>
      </c>
      <c r="S28">
        <f>'Observed_Release(Hr)'!R24*0.03715</f>
        <v>530.31625000000008</v>
      </c>
      <c r="T28">
        <f>'Observed_Release(Hr)'!S24*0.03715</f>
        <v>538.67500000000007</v>
      </c>
      <c r="U28">
        <f>'Observed_Release(Hr)'!T24*0.03715</f>
        <v>541.46125000000006</v>
      </c>
      <c r="V28">
        <f>'Observed_Release(Hr)'!U24*0.03715</f>
        <v>541.46125000000006</v>
      </c>
      <c r="W28">
        <f>'Observed_Release(Hr)'!V24*0.03715</f>
        <v>542.39</v>
      </c>
      <c r="X28">
        <f>'Observed_Release(Hr)'!W24*0.03715</f>
        <v>541.46125000000006</v>
      </c>
      <c r="Y28">
        <f>'Observed_Release(Hr)'!X24*0.03715</f>
        <v>535.88875000000007</v>
      </c>
      <c r="Z28">
        <f>'Observed_Release(Hr)'!Y24*0.03715</f>
        <v>518.24250000000006</v>
      </c>
    </row>
    <row r="29" spans="1:26" x14ac:dyDescent="0.55000000000000004">
      <c r="A29" s="30"/>
      <c r="B29" t="s">
        <v>24</v>
      </c>
      <c r="C29">
        <f>'Observed_Release(Hr)'!B25*0.03715</f>
        <v>493.16625000000005</v>
      </c>
      <c r="D29">
        <f>'Observed_Release(Hr)'!C25*0.03715</f>
        <v>457.87375000000003</v>
      </c>
      <c r="E29">
        <f>'Observed_Release(Hr)'!D25*0.03715</f>
        <v>420.72375000000005</v>
      </c>
      <c r="F29">
        <f>'Observed_Release(Hr)'!E25*0.03715</f>
        <v>383.57375000000002</v>
      </c>
      <c r="G29">
        <f>'Observed_Release(Hr)'!F25*0.03715</f>
        <v>361.19087500000001</v>
      </c>
      <c r="H29">
        <f>'Observed_Release(Hr)'!G25*0.03715</f>
        <v>341.12987500000003</v>
      </c>
      <c r="I29">
        <f>'Observed_Release(Hr)'!H25*0.03715</f>
        <v>332.39962500000001</v>
      </c>
      <c r="J29">
        <f>'Observed_Release(Hr)'!I25*0.03715</f>
        <v>341.501375</v>
      </c>
      <c r="K29">
        <f>'Observed_Release(Hr)'!J25*0.03715</f>
        <v>378.55850000000004</v>
      </c>
      <c r="L29">
        <f>'Observed_Release(Hr)'!K25*0.03715</f>
        <v>432.79750000000001</v>
      </c>
      <c r="M29">
        <f>'Observed_Release(Hr)'!L25*0.03715</f>
        <v>477.37750000000005</v>
      </c>
      <c r="N29">
        <f>'Observed_Release(Hr)'!M25*0.03715</f>
        <v>506.16875000000005</v>
      </c>
      <c r="O29">
        <f>'Observed_Release(Hr)'!N25*0.03715</f>
        <v>520.1</v>
      </c>
      <c r="P29">
        <f>'Observed_Release(Hr)'!O25*0.03715</f>
        <v>534.03125</v>
      </c>
      <c r="Q29">
        <f>'Observed_Release(Hr)'!P25*0.03715</f>
        <v>543.31875000000002</v>
      </c>
      <c r="R29">
        <f>'Observed_Release(Hr)'!Q25*0.03715</f>
        <v>548.89125000000001</v>
      </c>
      <c r="S29">
        <f>'Observed_Release(Hr)'!R25*0.03715</f>
        <v>550.74875000000009</v>
      </c>
      <c r="T29">
        <f>'Observed_Release(Hr)'!S25*0.03715</f>
        <v>555.39250000000004</v>
      </c>
      <c r="U29">
        <f>'Observed_Release(Hr)'!T25*0.03715</f>
        <v>556.32125000000008</v>
      </c>
      <c r="V29">
        <f>'Observed_Release(Hr)'!U25*0.03715</f>
        <v>556.32125000000008</v>
      </c>
      <c r="W29">
        <f>'Observed_Release(Hr)'!V25*0.03715</f>
        <v>555.39250000000004</v>
      </c>
      <c r="X29">
        <f>'Observed_Release(Hr)'!W25*0.03715</f>
        <v>553.53500000000008</v>
      </c>
      <c r="Y29">
        <f>'Observed_Release(Hr)'!X25*0.03715</f>
        <v>556.32125000000008</v>
      </c>
      <c r="Z29">
        <f>'Observed_Release(Hr)'!Y25*0.03715</f>
        <v>550.74875000000009</v>
      </c>
    </row>
    <row r="30" spans="1:26" x14ac:dyDescent="0.55000000000000004">
      <c r="A30" s="30"/>
      <c r="B30" t="s">
        <v>25</v>
      </c>
      <c r="C30">
        <f>'Observed_Release(Hr)'!B26*0.03715</f>
        <v>526.60125000000005</v>
      </c>
      <c r="D30">
        <f>'Observed_Release(Hr)'!C26*0.03715</f>
        <v>481.09250000000003</v>
      </c>
      <c r="E30">
        <f>'Observed_Release(Hr)'!D26*0.03715</f>
        <v>433.72625000000005</v>
      </c>
      <c r="F30">
        <f>'Observed_Release(Hr)'!E26*0.03715</f>
        <v>395.64750000000004</v>
      </c>
      <c r="G30">
        <f>'Observed_Release(Hr)'!F26*0.03715</f>
        <v>367.97075000000001</v>
      </c>
      <c r="H30">
        <f>'Observed_Release(Hr)'!G26*0.03715</f>
        <v>344.38050000000004</v>
      </c>
      <c r="I30">
        <f>'Observed_Release(Hr)'!H26*0.03715</f>
        <v>334.35</v>
      </c>
      <c r="J30">
        <f>'Observed_Release(Hr)'!I26*0.03715</f>
        <v>342.33725000000004</v>
      </c>
      <c r="K30">
        <f>'Observed_Release(Hr)'!J26*0.03715</f>
        <v>380.13737500000002</v>
      </c>
      <c r="L30">
        <f>'Observed_Release(Hr)'!K26*0.03715</f>
        <v>436.51250000000005</v>
      </c>
      <c r="M30">
        <f>'Observed_Release(Hr)'!L26*0.03715</f>
        <v>481.09250000000003</v>
      </c>
      <c r="N30">
        <f>'Observed_Release(Hr)'!M26*0.03715</f>
        <v>508.95500000000004</v>
      </c>
      <c r="O30">
        <f>'Observed_Release(Hr)'!N26*0.03715</f>
        <v>523.81500000000005</v>
      </c>
      <c r="P30">
        <f>'Observed_Release(Hr)'!O26*0.03715</f>
        <v>533.10250000000008</v>
      </c>
      <c r="Q30">
        <f>'Observed_Release(Hr)'!P26*0.03715</f>
        <v>542.39</v>
      </c>
      <c r="R30">
        <f>'Observed_Release(Hr)'!Q26*0.03715</f>
        <v>547.03375000000005</v>
      </c>
      <c r="S30">
        <f>'Observed_Release(Hr)'!R26*0.03715</f>
        <v>550.74875000000009</v>
      </c>
      <c r="T30">
        <f>'Observed_Release(Hr)'!S26*0.03715</f>
        <v>553.53500000000008</v>
      </c>
      <c r="U30">
        <f>'Observed_Release(Hr)'!T26*0.03715</f>
        <v>553.53500000000008</v>
      </c>
      <c r="V30">
        <f>'Observed_Release(Hr)'!U26*0.03715</f>
        <v>554.46375</v>
      </c>
      <c r="W30">
        <f>'Observed_Release(Hr)'!V26*0.03715</f>
        <v>554.46375</v>
      </c>
      <c r="X30">
        <f>'Observed_Release(Hr)'!W26*0.03715</f>
        <v>554.46375</v>
      </c>
      <c r="Y30">
        <f>'Observed_Release(Hr)'!X26*0.03715</f>
        <v>554.46375</v>
      </c>
      <c r="Z30">
        <f>'Observed_Release(Hr)'!Y26*0.03715</f>
        <v>551.67750000000001</v>
      </c>
    </row>
    <row r="31" spans="1:26" x14ac:dyDescent="0.55000000000000004">
      <c r="A31" s="30"/>
      <c r="B31" t="s">
        <v>26</v>
      </c>
      <c r="C31">
        <f>'Observed_Release(Hr)'!B27*0.03715</f>
        <v>529.38750000000005</v>
      </c>
      <c r="D31">
        <f>'Observed_Release(Hr)'!C27*0.03715</f>
        <v>482.95000000000005</v>
      </c>
      <c r="E31">
        <f>'Observed_Release(Hr)'!D27*0.03715</f>
        <v>433.72625000000005</v>
      </c>
      <c r="F31">
        <f>'Observed_Release(Hr)'!E27*0.03715</f>
        <v>397.50500000000005</v>
      </c>
      <c r="G31">
        <f>'Observed_Release(Hr)'!F27*0.03715</f>
        <v>372.98600000000005</v>
      </c>
      <c r="H31">
        <f>'Observed_Release(Hr)'!G27*0.03715</f>
        <v>357.47587500000003</v>
      </c>
      <c r="I31">
        <f>'Observed_Release(Hr)'!H27*0.03715</f>
        <v>348.83850000000001</v>
      </c>
      <c r="J31">
        <f>'Observed_Release(Hr)'!I27*0.03715</f>
        <v>343.544625</v>
      </c>
      <c r="K31">
        <f>'Observed_Release(Hr)'!J27*0.03715</f>
        <v>341.4085</v>
      </c>
      <c r="L31">
        <f>'Observed_Release(Hr)'!K27*0.03715</f>
        <v>338.90087500000004</v>
      </c>
      <c r="M31">
        <f>'Observed_Release(Hr)'!L27*0.03715</f>
        <v>337.22912500000001</v>
      </c>
      <c r="N31">
        <f>'Observed_Release(Hr)'!M27*0.03715</f>
        <v>337.13625000000002</v>
      </c>
      <c r="O31">
        <f>'Observed_Release(Hr)'!N27*0.03715</f>
        <v>336.85762500000004</v>
      </c>
      <c r="P31">
        <f>'Observed_Release(Hr)'!O27*0.03715</f>
        <v>336.85762500000004</v>
      </c>
      <c r="Q31">
        <f>'Observed_Release(Hr)'!P27*0.03715</f>
        <v>337.41487499999999</v>
      </c>
      <c r="R31">
        <f>'Observed_Release(Hr)'!Q27*0.03715</f>
        <v>337.13625000000002</v>
      </c>
      <c r="S31">
        <f>'Observed_Release(Hr)'!R27*0.03715</f>
        <v>336.57900000000001</v>
      </c>
      <c r="T31">
        <f>'Observed_Release(Hr)'!S27*0.03715</f>
        <v>336.20750000000004</v>
      </c>
      <c r="U31">
        <f>'Observed_Release(Hr)'!T27*0.03715</f>
        <v>336.57900000000001</v>
      </c>
      <c r="V31">
        <f>'Observed_Release(Hr)'!U27*0.03715</f>
        <v>337.50775000000004</v>
      </c>
      <c r="W31">
        <f>'Observed_Release(Hr)'!V27*0.03715</f>
        <v>338.43650000000002</v>
      </c>
      <c r="X31">
        <f>'Observed_Release(Hr)'!W27*0.03715</f>
        <v>339.17950000000002</v>
      </c>
      <c r="Y31">
        <f>'Observed_Release(Hr)'!X27*0.03715</f>
        <v>339.92250000000001</v>
      </c>
      <c r="Z31">
        <f>'Observed_Release(Hr)'!Y27*0.03715</f>
        <v>339.17950000000002</v>
      </c>
    </row>
    <row r="32" spans="1:26" x14ac:dyDescent="0.55000000000000004">
      <c r="A32" s="30"/>
      <c r="B32" t="s">
        <v>27</v>
      </c>
      <c r="C32">
        <f>'Observed_Release(Hr)'!B28*0.03715</f>
        <v>338.80800000000005</v>
      </c>
      <c r="D32">
        <f>'Observed_Release(Hr)'!C28*0.03715</f>
        <v>338.065</v>
      </c>
      <c r="E32">
        <f>'Observed_Release(Hr)'!D28*0.03715</f>
        <v>337.69350000000003</v>
      </c>
      <c r="F32">
        <f>'Observed_Release(Hr)'!E28*0.03715</f>
        <v>336.95050000000003</v>
      </c>
      <c r="G32">
        <f>'Observed_Release(Hr)'!F28*0.03715</f>
        <v>336.57900000000001</v>
      </c>
      <c r="H32">
        <f>'Observed_Release(Hr)'!G28*0.03715</f>
        <v>336.20750000000004</v>
      </c>
      <c r="I32">
        <f>'Observed_Release(Hr)'!H28*0.03715</f>
        <v>336.20750000000004</v>
      </c>
      <c r="J32">
        <f>'Observed_Release(Hr)'!I28*0.03715</f>
        <v>336.57900000000001</v>
      </c>
      <c r="K32">
        <f>'Observed_Release(Hr)'!J28*0.03715</f>
        <v>336.95050000000003</v>
      </c>
      <c r="L32">
        <f>'Observed_Release(Hr)'!K28*0.03715</f>
        <v>336.57900000000001</v>
      </c>
      <c r="M32">
        <f>'Observed_Release(Hr)'!L28*0.03715</f>
        <v>336.20750000000004</v>
      </c>
      <c r="N32">
        <f>'Observed_Release(Hr)'!M28*0.03715</f>
        <v>336.20750000000004</v>
      </c>
      <c r="O32">
        <f>'Observed_Release(Hr)'!N28*0.03715</f>
        <v>336.20750000000004</v>
      </c>
      <c r="P32">
        <f>'Observed_Release(Hr)'!O28*0.03715</f>
        <v>336.20750000000004</v>
      </c>
      <c r="Q32">
        <f>'Observed_Release(Hr)'!P28*0.03715</f>
        <v>336.20750000000004</v>
      </c>
      <c r="R32">
        <f>'Observed_Release(Hr)'!Q28*0.03715</f>
        <v>336.57900000000001</v>
      </c>
      <c r="S32">
        <f>'Observed_Release(Hr)'!R28*0.03715</f>
        <v>336.20750000000004</v>
      </c>
      <c r="T32">
        <f>'Observed_Release(Hr)'!S28*0.03715</f>
        <v>336.57900000000001</v>
      </c>
      <c r="U32">
        <f>'Observed_Release(Hr)'!T28*0.03715</f>
        <v>336.20750000000004</v>
      </c>
      <c r="V32">
        <f>'Observed_Release(Hr)'!U28*0.03715</f>
        <v>336.95050000000003</v>
      </c>
      <c r="W32">
        <f>'Observed_Release(Hr)'!V28*0.03715</f>
        <v>337.69350000000003</v>
      </c>
      <c r="X32">
        <f>'Observed_Release(Hr)'!W28*0.03715</f>
        <v>338.25075000000004</v>
      </c>
      <c r="Y32">
        <f>'Observed_Release(Hr)'!X28*0.03715</f>
        <v>337.69350000000003</v>
      </c>
      <c r="Z32">
        <f>'Observed_Release(Hr)'!Y28*0.03715</f>
        <v>336.95050000000003</v>
      </c>
    </row>
    <row r="33" spans="1:26" x14ac:dyDescent="0.55000000000000004">
      <c r="A33" s="30"/>
      <c r="B33" t="s">
        <v>28</v>
      </c>
      <c r="C33">
        <f>'Observed_Release(Hr)'!B29*0.03715</f>
        <v>336.20750000000004</v>
      </c>
      <c r="D33">
        <f>'Observed_Release(Hr)'!C29*0.03715</f>
        <v>336.95050000000003</v>
      </c>
      <c r="E33">
        <f>'Observed_Release(Hr)'!D29*0.03715</f>
        <v>338.25075000000004</v>
      </c>
      <c r="F33">
        <f>'Observed_Release(Hr)'!E29*0.03715</f>
        <v>341.4085</v>
      </c>
      <c r="G33">
        <f>'Observed_Release(Hr)'!F29*0.03715</f>
        <v>343.544625</v>
      </c>
      <c r="H33">
        <f>'Observed_Release(Hr)'!G29*0.03715</f>
        <v>343.544625</v>
      </c>
      <c r="I33">
        <f>'Observed_Release(Hr)'!H29*0.03715</f>
        <v>343.26600000000002</v>
      </c>
      <c r="J33">
        <f>'Observed_Release(Hr)'!I29*0.03715</f>
        <v>343.26600000000002</v>
      </c>
      <c r="K33">
        <f>'Observed_Release(Hr)'!J29*0.03715</f>
        <v>344.10187500000001</v>
      </c>
      <c r="L33">
        <f>'Observed_Release(Hr)'!K29*0.03715</f>
        <v>344.38050000000004</v>
      </c>
      <c r="M33">
        <f>'Observed_Release(Hr)'!L29*0.03715</f>
        <v>344.00900000000001</v>
      </c>
      <c r="N33">
        <f>'Observed_Release(Hr)'!M29*0.03715</f>
        <v>344.00900000000001</v>
      </c>
      <c r="O33">
        <f>'Observed_Release(Hr)'!N29*0.03715</f>
        <v>344.38050000000004</v>
      </c>
      <c r="P33">
        <f>'Observed_Release(Hr)'!O29*0.03715</f>
        <v>344.38050000000004</v>
      </c>
      <c r="Q33">
        <f>'Observed_Release(Hr)'!P29*0.03715</f>
        <v>344.00900000000001</v>
      </c>
      <c r="R33">
        <f>'Observed_Release(Hr)'!Q29*0.03715</f>
        <v>344.38050000000004</v>
      </c>
      <c r="S33">
        <f>'Observed_Release(Hr)'!R29*0.03715</f>
        <v>344.38050000000004</v>
      </c>
      <c r="T33">
        <f>'Observed_Release(Hr)'!S29*0.03715</f>
        <v>344.38050000000004</v>
      </c>
      <c r="U33">
        <f>'Observed_Release(Hr)'!T29*0.03715</f>
        <v>344.38050000000004</v>
      </c>
      <c r="V33">
        <f>'Observed_Release(Hr)'!U29*0.03715</f>
        <v>345.495</v>
      </c>
      <c r="W33">
        <f>'Observed_Release(Hr)'!V29*0.03715</f>
        <v>345.495</v>
      </c>
      <c r="X33">
        <f>'Observed_Release(Hr)'!W29*0.03715</f>
        <v>344.38050000000004</v>
      </c>
      <c r="Y33">
        <f>'Observed_Release(Hr)'!X29*0.03715</f>
        <v>344.38050000000004</v>
      </c>
      <c r="Z33">
        <f>'Observed_Release(Hr)'!Y29*0.03715</f>
        <v>344.38050000000004</v>
      </c>
    </row>
    <row r="34" spans="1:26" x14ac:dyDescent="0.55000000000000004">
      <c r="A34" s="30"/>
      <c r="B34" t="s">
        <v>29</v>
      </c>
      <c r="C34">
        <f>'Observed_Release(Hr)'!B30*0.03715</f>
        <v>344.38050000000004</v>
      </c>
      <c r="D34">
        <f>'Observed_Release(Hr)'!C30*0.03715</f>
        <v>343.63750000000005</v>
      </c>
      <c r="E34">
        <f>'Observed_Release(Hr)'!D30*0.03715</f>
        <v>342.89450000000005</v>
      </c>
      <c r="F34">
        <f>'Observed_Release(Hr)'!E30*0.03715</f>
        <v>338.62225000000001</v>
      </c>
      <c r="G34">
        <f>'Observed_Release(Hr)'!F30*0.03715</f>
        <v>330.44925000000001</v>
      </c>
      <c r="H34">
        <f>'Observed_Release(Hr)'!G30*0.03715</f>
        <v>322.92637500000001</v>
      </c>
      <c r="I34">
        <f>'Observed_Release(Hr)'!H30*0.03715</f>
        <v>320.14012500000001</v>
      </c>
      <c r="J34">
        <f>'Observed_Release(Hr)'!I30*0.03715</f>
        <v>332.49250000000001</v>
      </c>
      <c r="K34">
        <f>'Observed_Release(Hr)'!J30*0.03715</f>
        <v>367.22775000000001</v>
      </c>
      <c r="L34">
        <f>'Observed_Release(Hr)'!K30*0.03715</f>
        <v>420.72375000000005</v>
      </c>
      <c r="M34">
        <f>'Observed_Release(Hr)'!L30*0.03715</f>
        <v>453.23</v>
      </c>
      <c r="N34">
        <f>'Observed_Release(Hr)'!M30*0.03715</f>
        <v>476.44875000000002</v>
      </c>
      <c r="O34">
        <f>'Observed_Release(Hr)'!N30*0.03715</f>
        <v>495.95250000000004</v>
      </c>
      <c r="P34">
        <f>'Observed_Release(Hr)'!O30*0.03715</f>
        <v>514.52750000000003</v>
      </c>
      <c r="Q34">
        <f>'Observed_Release(Hr)'!P30*0.03715</f>
        <v>528.45875000000001</v>
      </c>
      <c r="R34">
        <f>'Observed_Release(Hr)'!Q30*0.03715</f>
        <v>537.74625000000003</v>
      </c>
      <c r="S34">
        <f>'Observed_Release(Hr)'!R30*0.03715</f>
        <v>541.46125000000006</v>
      </c>
      <c r="T34">
        <f>'Observed_Release(Hr)'!S30*0.03715</f>
        <v>544.24750000000006</v>
      </c>
      <c r="U34">
        <f>'Observed_Release(Hr)'!T30*0.03715</f>
        <v>546.10500000000002</v>
      </c>
      <c r="V34">
        <f>'Observed_Release(Hr)'!U30*0.03715</f>
        <v>545.17624999999998</v>
      </c>
      <c r="W34">
        <f>'Observed_Release(Hr)'!V30*0.03715</f>
        <v>547.03375000000005</v>
      </c>
      <c r="X34">
        <f>'Observed_Release(Hr)'!W30*0.03715</f>
        <v>547.96250000000009</v>
      </c>
      <c r="Y34">
        <f>'Observed_Release(Hr)'!X30*0.03715</f>
        <v>546.10500000000002</v>
      </c>
      <c r="Z34">
        <f>'Observed_Release(Hr)'!Y30*0.03715</f>
        <v>544.24750000000006</v>
      </c>
    </row>
    <row r="35" spans="1:26" x14ac:dyDescent="0.55000000000000004">
      <c r="A35" s="30"/>
      <c r="B35" t="s">
        <v>30</v>
      </c>
      <c r="C35">
        <f>'Observed_Release(Hr)'!B31*0.03715</f>
        <v>520.1</v>
      </c>
      <c r="D35">
        <f>'Observed_Release(Hr)'!C31*0.03715</f>
        <v>476.44875000000002</v>
      </c>
      <c r="E35">
        <f>'Observed_Release(Hr)'!D31*0.03715</f>
        <v>429.08250000000004</v>
      </c>
      <c r="F35">
        <f>'Observed_Release(Hr)'!E31*0.03715</f>
        <v>390.07500000000005</v>
      </c>
      <c r="G35">
        <f>'Observed_Release(Hr)'!F31*0.03715</f>
        <v>358.68325000000004</v>
      </c>
      <c r="H35">
        <f>'Observed_Release(Hr)'!G31*0.03715</f>
        <v>337.41487499999999</v>
      </c>
      <c r="I35">
        <f>'Observed_Release(Hr)'!H31*0.03715</f>
        <v>329.149</v>
      </c>
      <c r="J35">
        <f>'Observed_Release(Hr)'!I31*0.03715</f>
        <v>338.52937500000002</v>
      </c>
      <c r="K35">
        <f>'Observed_Release(Hr)'!J31*0.03715</f>
        <v>374.37912500000004</v>
      </c>
      <c r="L35">
        <f>'Observed_Release(Hr)'!K31*0.03715</f>
        <v>429.08250000000004</v>
      </c>
      <c r="M35">
        <f>'Observed_Release(Hr)'!L31*0.03715</f>
        <v>473.66250000000002</v>
      </c>
      <c r="N35">
        <f>'Observed_Release(Hr)'!M31*0.03715</f>
        <v>500.59625000000005</v>
      </c>
      <c r="O35">
        <f>'Observed_Release(Hr)'!N31*0.03715</f>
        <v>518.24250000000006</v>
      </c>
      <c r="P35">
        <f>'Observed_Release(Hr)'!O31*0.03715</f>
        <v>527.53000000000009</v>
      </c>
      <c r="Q35">
        <f>'Observed_Release(Hr)'!P31*0.03715</f>
        <v>535.88875000000007</v>
      </c>
      <c r="R35">
        <f>'Observed_Release(Hr)'!Q31*0.03715</f>
        <v>538.67500000000007</v>
      </c>
      <c r="S35">
        <f>'Observed_Release(Hr)'!R31*0.03715</f>
        <v>541.46125000000006</v>
      </c>
      <c r="T35">
        <f>'Observed_Release(Hr)'!S31*0.03715</f>
        <v>543.31875000000002</v>
      </c>
      <c r="U35">
        <f>'Observed_Release(Hr)'!T31*0.03715</f>
        <v>542.39</v>
      </c>
      <c r="V35">
        <f>'Observed_Release(Hr)'!U31*0.03715</f>
        <v>541.46125000000006</v>
      </c>
      <c r="W35">
        <f>'Observed_Release(Hr)'!V31*0.03715</f>
        <v>536.8175</v>
      </c>
      <c r="X35">
        <f>'Observed_Release(Hr)'!W31*0.03715</f>
        <v>531.245</v>
      </c>
      <c r="Y35">
        <f>'Observed_Release(Hr)'!X31*0.03715</f>
        <v>529.38750000000005</v>
      </c>
      <c r="Z35">
        <f>'Observed_Release(Hr)'!Y31*0.03715</f>
        <v>528.45875000000001</v>
      </c>
    </row>
    <row r="36" spans="1:26" x14ac:dyDescent="0.55000000000000004">
      <c r="A36" s="30"/>
      <c r="B36" t="s">
        <v>56</v>
      </c>
      <c r="C36">
        <f>'Observed_Release(Hr)'!B32*0.03715</f>
        <v>518.24250000000006</v>
      </c>
      <c r="D36">
        <f>'Observed_Release(Hr)'!C32*0.03715</f>
        <v>480.16375000000005</v>
      </c>
      <c r="E36">
        <f>'Observed_Release(Hr)'!D32*0.03715</f>
        <v>430.01125000000002</v>
      </c>
      <c r="F36">
        <f>'Observed_Release(Hr)'!E32*0.03715</f>
        <v>387.28875000000005</v>
      </c>
      <c r="G36">
        <f>'Observed_Release(Hr)'!F32*0.03715</f>
        <v>357.19725</v>
      </c>
      <c r="H36">
        <f>'Observed_Release(Hr)'!G32*0.03715</f>
        <v>337.60062500000004</v>
      </c>
      <c r="I36">
        <f>'Observed_Release(Hr)'!H32*0.03715</f>
        <v>328.87037500000002</v>
      </c>
      <c r="J36">
        <f>'Observed_Release(Hr)'!I32*0.03715</f>
        <v>335.55737500000004</v>
      </c>
      <c r="K36">
        <f>'Observed_Release(Hr)'!J32*0.03715</f>
        <v>371.59287500000005</v>
      </c>
      <c r="L36">
        <f>'Observed_Release(Hr)'!K32*0.03715</f>
        <v>428.15375</v>
      </c>
      <c r="M36">
        <f>'Observed_Release(Hr)'!L32*0.03715</f>
        <v>470.87625000000003</v>
      </c>
      <c r="N36">
        <f>'Observed_Release(Hr)'!M32*0.03715</f>
        <v>498.73875000000004</v>
      </c>
      <c r="O36">
        <f>'Observed_Release(Hr)'!N32*0.03715</f>
        <v>511.74125000000004</v>
      </c>
      <c r="P36">
        <f>'Observed_Release(Hr)'!O32*0.03715</f>
        <v>524.74375000000009</v>
      </c>
      <c r="Q36">
        <f>'Observed_Release(Hr)'!P32*0.03715</f>
        <v>535.88875000000007</v>
      </c>
      <c r="R36">
        <f>'Observed_Release(Hr)'!Q32*0.03715</f>
        <v>538.67500000000007</v>
      </c>
      <c r="S36">
        <f>'Observed_Release(Hr)'!R32*0.03715</f>
        <v>542.39</v>
      </c>
      <c r="T36">
        <f>'Observed_Release(Hr)'!S32*0.03715</f>
        <v>541.46125000000006</v>
      </c>
      <c r="U36">
        <f>'Observed_Release(Hr)'!T32*0.03715</f>
        <v>542.39</v>
      </c>
      <c r="V36">
        <f>'Observed_Release(Hr)'!U32*0.03715</f>
        <v>545.17624999999998</v>
      </c>
      <c r="W36">
        <f>'Observed_Release(Hr)'!V32*0.03715</f>
        <v>543.31875000000002</v>
      </c>
      <c r="X36">
        <f>'Observed_Release(Hr)'!W32*0.03715</f>
        <v>547.03375000000005</v>
      </c>
      <c r="Y36">
        <f>'Observed_Release(Hr)'!X32*0.03715</f>
        <v>546.10500000000002</v>
      </c>
      <c r="Z36">
        <f>'Observed_Release(Hr)'!Y32*0.03715</f>
        <v>541.46125000000006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t="s">
        <v>58</v>
      </c>
      <c r="B1" s="3">
        <v>43221</v>
      </c>
      <c r="C1" s="3">
        <v>43221.041666666664</v>
      </c>
      <c r="D1" s="3">
        <v>43221.083333333336</v>
      </c>
      <c r="E1" s="3">
        <v>43221.124999826388</v>
      </c>
      <c r="F1" s="3">
        <v>43221.166666435187</v>
      </c>
      <c r="G1" s="3">
        <v>43221.208333043978</v>
      </c>
      <c r="H1" s="3">
        <v>43221.249999652777</v>
      </c>
      <c r="I1" s="3">
        <v>43221.291666261575</v>
      </c>
      <c r="J1" s="3">
        <v>43221.333332870374</v>
      </c>
      <c r="K1" s="3">
        <v>43221.374999479165</v>
      </c>
      <c r="L1" s="3">
        <v>43221.416666087964</v>
      </c>
      <c r="M1" s="3">
        <v>43221.458332696762</v>
      </c>
      <c r="N1" s="3">
        <v>43221.499999305554</v>
      </c>
      <c r="O1" s="3">
        <v>43221.541665914352</v>
      </c>
      <c r="P1" s="3">
        <v>43221.583332523151</v>
      </c>
      <c r="Q1" s="3">
        <v>43221.624999131942</v>
      </c>
      <c r="R1" s="3">
        <v>43221.66666574074</v>
      </c>
      <c r="S1" s="3">
        <v>43221.708332349539</v>
      </c>
      <c r="T1" s="3">
        <v>43221.74999895833</v>
      </c>
      <c r="U1" s="3">
        <v>43221.791665567129</v>
      </c>
      <c r="V1" s="3">
        <v>43221.833332175927</v>
      </c>
      <c r="W1" s="3">
        <v>43221.874998784719</v>
      </c>
      <c r="X1" s="3">
        <v>43221.916665393517</v>
      </c>
      <c r="Y1" s="3">
        <v>43221.958332002316</v>
      </c>
      <c r="Z1" s="3">
        <v>43221.999998611114</v>
      </c>
      <c r="AA1" s="3">
        <v>43222.041665219906</v>
      </c>
      <c r="AB1" s="3">
        <v>43222.083331828704</v>
      </c>
      <c r="AC1" s="3">
        <v>43222.124998437503</v>
      </c>
      <c r="AD1" s="3">
        <v>43222.166665046294</v>
      </c>
      <c r="AE1" s="3">
        <v>43222.208331655092</v>
      </c>
      <c r="AF1" s="3">
        <v>43222.249998263891</v>
      </c>
      <c r="AG1" s="3">
        <v>43222.291664872682</v>
      </c>
      <c r="AH1" s="3">
        <v>43222.333331481481</v>
      </c>
      <c r="AI1" s="3">
        <v>43222.374998090279</v>
      </c>
      <c r="AJ1" s="3">
        <v>43222.416664699071</v>
      </c>
      <c r="AK1" s="3">
        <v>43222.458331307869</v>
      </c>
      <c r="AL1" s="3">
        <v>43222.499997916668</v>
      </c>
      <c r="AM1" s="3">
        <v>43222.541664525466</v>
      </c>
      <c r="AN1" s="3">
        <v>43222.583331134258</v>
      </c>
      <c r="AO1" s="3">
        <v>43222.624997743056</v>
      </c>
      <c r="AP1" s="3">
        <v>43222.666664351855</v>
      </c>
      <c r="AQ1" s="3">
        <v>43222.708330960646</v>
      </c>
      <c r="AR1" s="3">
        <v>43222.749997569445</v>
      </c>
      <c r="AS1" s="3">
        <v>43222.791664178243</v>
      </c>
      <c r="AT1" s="3">
        <v>43222.833330787034</v>
      </c>
      <c r="AU1" s="3">
        <v>43222.874997395833</v>
      </c>
      <c r="AV1" s="3">
        <v>43222.916664004631</v>
      </c>
      <c r="AW1" s="3">
        <v>43222.958330613423</v>
      </c>
      <c r="AX1" s="3">
        <v>43222.999997222221</v>
      </c>
      <c r="AY1" s="3">
        <v>43223.04166383102</v>
      </c>
      <c r="AZ1" s="3">
        <v>43223.083330439818</v>
      </c>
      <c r="BA1" s="3">
        <v>43223.12499704861</v>
      </c>
      <c r="BB1" s="3">
        <v>43223.166663657408</v>
      </c>
      <c r="BC1" s="3">
        <v>43223.208330266207</v>
      </c>
      <c r="BD1" s="3">
        <v>43223.249996874998</v>
      </c>
      <c r="BE1" s="3">
        <v>43223.291663483797</v>
      </c>
      <c r="BF1" s="3">
        <v>43223.333330092595</v>
      </c>
      <c r="BG1" s="3">
        <v>43223.374996701386</v>
      </c>
      <c r="BH1" s="3">
        <v>43223.416663310185</v>
      </c>
      <c r="BI1" s="3">
        <v>43223.458329918984</v>
      </c>
      <c r="BJ1" s="3">
        <v>43223.499996527775</v>
      </c>
      <c r="BK1" s="3">
        <v>43223.541663136573</v>
      </c>
      <c r="BL1" s="3">
        <v>43223.583329745372</v>
      </c>
      <c r="BM1" s="3">
        <v>43223.624996354163</v>
      </c>
      <c r="BN1" s="3">
        <v>43223.666662962962</v>
      </c>
      <c r="BO1" s="3">
        <v>43223.70832957176</v>
      </c>
      <c r="BP1" s="3">
        <v>43223.749996180559</v>
      </c>
      <c r="BQ1" s="3">
        <v>43223.79166278935</v>
      </c>
      <c r="BR1" s="3">
        <v>43223.833329398149</v>
      </c>
      <c r="BS1" s="3">
        <v>43223.874996006947</v>
      </c>
      <c r="BT1" s="3">
        <v>43223.916662615738</v>
      </c>
      <c r="BU1" s="3">
        <v>43223.958329224537</v>
      </c>
      <c r="BV1" s="3">
        <v>43223.999995833336</v>
      </c>
      <c r="BW1" s="3">
        <v>43224.041662442127</v>
      </c>
      <c r="BX1" s="3">
        <v>43224.083329050925</v>
      </c>
      <c r="BY1" s="3">
        <v>43224.124995659724</v>
      </c>
      <c r="BZ1" s="3">
        <v>43224.166662268515</v>
      </c>
      <c r="CA1" s="3">
        <v>43224.208328877314</v>
      </c>
      <c r="CB1" s="3">
        <v>43224.249995486112</v>
      </c>
      <c r="CC1" s="3">
        <v>43224.291662094911</v>
      </c>
      <c r="CD1" s="3">
        <v>43224.333328703702</v>
      </c>
      <c r="CE1" s="3">
        <v>43224.374995312501</v>
      </c>
      <c r="CF1" s="3">
        <v>43224.416661921299</v>
      </c>
      <c r="CG1" s="3">
        <v>43224.458328530091</v>
      </c>
      <c r="CH1" s="3">
        <v>43224.499995138889</v>
      </c>
      <c r="CI1" s="3">
        <v>43224.541661747688</v>
      </c>
      <c r="CJ1" s="3">
        <v>43224.583328356479</v>
      </c>
      <c r="CK1" s="3">
        <v>43224.624994965277</v>
      </c>
      <c r="CL1" s="3">
        <v>43224.666661574076</v>
      </c>
      <c r="CM1" s="3">
        <v>43224.708328182867</v>
      </c>
      <c r="CN1" s="3">
        <v>43224.749994791666</v>
      </c>
      <c r="CO1" s="3">
        <v>43224.791661400464</v>
      </c>
      <c r="CP1" s="3">
        <v>43224.833328009256</v>
      </c>
      <c r="CQ1" s="3">
        <v>43224.874994618054</v>
      </c>
      <c r="CR1" s="3">
        <v>43224.916661226853</v>
      </c>
      <c r="CS1" s="3">
        <v>43224.958327835651</v>
      </c>
      <c r="CT1" s="3">
        <v>43224.999994444443</v>
      </c>
      <c r="CU1" s="3">
        <v>43225.041661053241</v>
      </c>
      <c r="CV1" s="3">
        <v>43225.08332766204</v>
      </c>
      <c r="CW1" s="3">
        <v>43225.124994270831</v>
      </c>
      <c r="CX1" s="3">
        <v>43225.166666666664</v>
      </c>
      <c r="CY1" s="3">
        <v>43225.208333333336</v>
      </c>
      <c r="CZ1" s="3">
        <v>43225.250000057873</v>
      </c>
      <c r="DA1" s="3">
        <v>43225.29166678241</v>
      </c>
      <c r="DB1" s="3">
        <v>43225.333333506947</v>
      </c>
      <c r="DC1" s="3">
        <v>43225.375000231485</v>
      </c>
      <c r="DD1" s="3">
        <v>43225.416666956022</v>
      </c>
      <c r="DE1" s="3">
        <v>43225.458333680559</v>
      </c>
      <c r="DF1" s="3">
        <v>43225.500000405096</v>
      </c>
      <c r="DG1" s="3">
        <v>43225.541667129626</v>
      </c>
      <c r="DH1" s="3">
        <v>43225.583333854163</v>
      </c>
      <c r="DI1" s="3">
        <v>43225.625000578701</v>
      </c>
      <c r="DJ1" s="3">
        <v>43225.666667303238</v>
      </c>
      <c r="DK1" s="3">
        <v>43225.708334027775</v>
      </c>
      <c r="DL1" s="3">
        <v>43225.750000752312</v>
      </c>
      <c r="DM1" s="3">
        <v>43225.791667476849</v>
      </c>
      <c r="DN1" s="3">
        <v>43225.833334201387</v>
      </c>
      <c r="DO1" s="3">
        <v>43225.875000925924</v>
      </c>
      <c r="DP1" s="3">
        <v>43225.916667650461</v>
      </c>
      <c r="DQ1" s="3">
        <v>43225.958334374998</v>
      </c>
      <c r="DR1" s="3">
        <v>43226.000001099535</v>
      </c>
      <c r="DS1" s="3">
        <v>43226.041667824073</v>
      </c>
      <c r="DT1" s="3">
        <v>43226.08333454861</v>
      </c>
      <c r="DU1" s="3">
        <v>43226.125001273147</v>
      </c>
      <c r="DV1" s="3">
        <v>43226.166667997684</v>
      </c>
      <c r="DW1" s="3">
        <v>43226.208334722221</v>
      </c>
      <c r="DX1" s="3">
        <v>43226.250001446759</v>
      </c>
      <c r="DY1" s="3">
        <v>43226.291668171296</v>
      </c>
      <c r="DZ1" s="3">
        <v>43226.333334895833</v>
      </c>
      <c r="EA1" s="3">
        <v>43226.37500162037</v>
      </c>
      <c r="EB1" s="3">
        <v>43226.416668344908</v>
      </c>
      <c r="EC1" s="3">
        <v>43226.458335069445</v>
      </c>
      <c r="ED1" s="3">
        <v>43226.500001793982</v>
      </c>
      <c r="EE1" s="3">
        <v>43226.541668518519</v>
      </c>
      <c r="EF1" s="3">
        <v>43226.583335243056</v>
      </c>
      <c r="EG1" s="3">
        <v>43226.625001967594</v>
      </c>
      <c r="EH1" s="3">
        <v>43226.666668692131</v>
      </c>
      <c r="EI1" s="3">
        <v>43226.708335416668</v>
      </c>
      <c r="EJ1" s="3">
        <v>43226.750002141205</v>
      </c>
      <c r="EK1" s="3">
        <v>43226.791668865742</v>
      </c>
      <c r="EL1" s="3">
        <v>43226.83333559028</v>
      </c>
      <c r="EM1" s="3">
        <v>43226.875002314817</v>
      </c>
      <c r="EN1" s="3">
        <v>43226.916669039354</v>
      </c>
      <c r="EO1" s="3">
        <v>43226.958335763891</v>
      </c>
      <c r="EP1" s="3">
        <v>43227.000002488428</v>
      </c>
      <c r="EQ1" s="3">
        <v>43227.041669212966</v>
      </c>
      <c r="ER1" s="3">
        <v>43227.083335937503</v>
      </c>
      <c r="ES1" s="3">
        <v>43227.12500266204</v>
      </c>
      <c r="ET1" s="3">
        <v>43227.166669386577</v>
      </c>
      <c r="EU1" s="3">
        <v>43227.208336111114</v>
      </c>
      <c r="EV1" s="3">
        <v>43227.250002835652</v>
      </c>
      <c r="EW1" s="3">
        <v>43227.291669560182</v>
      </c>
      <c r="EX1" s="3">
        <v>43227.333336284719</v>
      </c>
      <c r="EY1" s="3">
        <v>43227.375003009256</v>
      </c>
      <c r="EZ1" s="3">
        <v>43227.416669733793</v>
      </c>
      <c r="FA1" s="3">
        <v>43227.45833645833</v>
      </c>
      <c r="FB1" s="3">
        <v>43227.500003182868</v>
      </c>
      <c r="FC1" s="3">
        <v>43227.541669907405</v>
      </c>
      <c r="FD1" s="3">
        <v>43227.583336631942</v>
      </c>
      <c r="FE1" s="3">
        <v>43227.625003356479</v>
      </c>
      <c r="FF1" s="3">
        <v>43227.666670081016</v>
      </c>
      <c r="FG1" s="3">
        <v>43227.708336805554</v>
      </c>
      <c r="FH1" s="3">
        <v>43227.750003530091</v>
      </c>
      <c r="FI1" s="3">
        <v>43227.791670254628</v>
      </c>
      <c r="FJ1" s="3">
        <v>43227.833336979165</v>
      </c>
      <c r="FK1" s="3">
        <v>43227.875003703703</v>
      </c>
      <c r="FL1" s="3">
        <v>43227.91667042824</v>
      </c>
      <c r="FM1" s="3">
        <v>43227.958337152777</v>
      </c>
      <c r="FN1" s="3">
        <v>43228.000003877314</v>
      </c>
      <c r="FO1" s="3">
        <v>43228.041670601851</v>
      </c>
      <c r="FP1" s="3">
        <v>43228.083337326389</v>
      </c>
      <c r="FQ1" s="3">
        <v>43228.125004050926</v>
      </c>
      <c r="FR1" s="3">
        <v>43228.166670775463</v>
      </c>
      <c r="FS1" s="3">
        <v>43228.2083375</v>
      </c>
      <c r="FT1" s="3">
        <v>43228.250004224537</v>
      </c>
      <c r="FU1" s="3">
        <v>43228.291670949075</v>
      </c>
      <c r="FV1" s="3">
        <v>43228.333337673612</v>
      </c>
      <c r="FW1" s="3">
        <v>43228.375004398149</v>
      </c>
      <c r="FX1" s="3">
        <v>43228.416671122686</v>
      </c>
      <c r="FY1" s="3">
        <v>43228.458337847223</v>
      </c>
      <c r="FZ1" s="3">
        <v>43228.500004571761</v>
      </c>
      <c r="GA1" s="3">
        <v>43228.541671296298</v>
      </c>
      <c r="GB1" s="3">
        <v>43228.583338020835</v>
      </c>
      <c r="GC1" s="3">
        <v>43228.625004745372</v>
      </c>
      <c r="GD1" s="3">
        <v>43228.666671469909</v>
      </c>
      <c r="GE1" s="3">
        <v>43228.708338194447</v>
      </c>
      <c r="GF1" s="3">
        <v>43228.750004918984</v>
      </c>
      <c r="GG1" s="3">
        <v>43228.791671643521</v>
      </c>
      <c r="GH1" s="3">
        <v>43228.833338368058</v>
      </c>
      <c r="GI1" s="3">
        <v>43228.875005092596</v>
      </c>
      <c r="GJ1" s="3">
        <v>43228.916671817133</v>
      </c>
      <c r="GK1" s="3">
        <v>43228.95833854167</v>
      </c>
      <c r="GL1" s="3">
        <v>43229.000005266207</v>
      </c>
      <c r="GM1" s="3">
        <v>43229.041671990744</v>
      </c>
      <c r="GN1" s="3">
        <v>43229.083338715274</v>
      </c>
      <c r="GO1" s="3">
        <v>43229.125005439812</v>
      </c>
      <c r="GP1" s="3">
        <v>43229.166672164349</v>
      </c>
      <c r="GQ1" s="3">
        <v>43229.208338888886</v>
      </c>
      <c r="GR1" s="3">
        <v>43229.250005613423</v>
      </c>
      <c r="GS1" s="3">
        <v>43229.29167233796</v>
      </c>
      <c r="GT1" s="3">
        <v>43229.333339062498</v>
      </c>
      <c r="GU1" s="3">
        <v>43229.375005787035</v>
      </c>
      <c r="GV1" s="3">
        <v>43229.416672511572</v>
      </c>
      <c r="GW1" s="3">
        <v>43229.458339236109</v>
      </c>
      <c r="GX1" s="3">
        <v>43229.500005960646</v>
      </c>
      <c r="GY1" s="3">
        <v>43229.541672685184</v>
      </c>
      <c r="GZ1" s="3">
        <v>43229.583339409721</v>
      </c>
      <c r="HA1" s="3">
        <v>43229.625006134258</v>
      </c>
      <c r="HB1" s="3">
        <v>43229.666672858795</v>
      </c>
      <c r="HC1" s="3">
        <v>43229.708339583332</v>
      </c>
      <c r="HD1" s="3">
        <v>43229.75000630787</v>
      </c>
      <c r="HE1" s="3">
        <v>43229.791673032407</v>
      </c>
      <c r="HF1" s="3">
        <v>43229.833339756944</v>
      </c>
      <c r="HG1" s="3">
        <v>43229.875006481481</v>
      </c>
      <c r="HH1" s="3">
        <v>43229.916673206018</v>
      </c>
      <c r="HI1" s="3">
        <v>43229.958339930556</v>
      </c>
      <c r="HJ1" s="3">
        <v>43230.000006655093</v>
      </c>
      <c r="HK1" s="3">
        <v>43230.04167337963</v>
      </c>
      <c r="HL1" s="3">
        <v>43230.083340104167</v>
      </c>
      <c r="HM1" s="3">
        <v>43230.125006828704</v>
      </c>
      <c r="HN1" s="3">
        <v>43230.166673553242</v>
      </c>
      <c r="HO1" s="3">
        <v>43230.208340277779</v>
      </c>
      <c r="HP1" s="3">
        <v>43230.250007002316</v>
      </c>
      <c r="HQ1" s="3">
        <v>43230.291673726853</v>
      </c>
      <c r="HR1" s="3">
        <v>43230.333340451391</v>
      </c>
      <c r="HS1" s="3">
        <v>43230.375007175928</v>
      </c>
      <c r="HT1" s="3">
        <v>43230.416673900465</v>
      </c>
      <c r="HU1" s="3">
        <v>43230.458340625002</v>
      </c>
      <c r="HV1" s="3">
        <v>43230.500007349539</v>
      </c>
      <c r="HW1" s="3">
        <v>43230.541674074077</v>
      </c>
      <c r="HX1" s="3">
        <v>43230.583340798614</v>
      </c>
      <c r="HY1" s="3">
        <v>43230.625007523151</v>
      </c>
      <c r="HZ1" s="3">
        <v>43230.666674247688</v>
      </c>
      <c r="IA1" s="3">
        <v>43230.708340972225</v>
      </c>
      <c r="IB1" s="3">
        <v>43230.750007696763</v>
      </c>
      <c r="IC1" s="3">
        <v>43230.7916744213</v>
      </c>
      <c r="ID1" s="3">
        <v>43230.83334114583</v>
      </c>
      <c r="IE1" s="3">
        <v>43230.875007870367</v>
      </c>
      <c r="IF1" s="3">
        <v>43230.916674594904</v>
      </c>
      <c r="IG1" s="3">
        <v>43230.958341319441</v>
      </c>
      <c r="IH1" s="3">
        <v>43231.000008043979</v>
      </c>
      <c r="II1" s="3">
        <v>43231.041674768516</v>
      </c>
      <c r="IJ1" s="3">
        <v>43231.083341493053</v>
      </c>
      <c r="IK1" s="3">
        <v>43231.12500821759</v>
      </c>
      <c r="IL1" s="3">
        <v>43231.166674942127</v>
      </c>
      <c r="IM1" s="3">
        <v>43231.208341666665</v>
      </c>
      <c r="IN1" s="3">
        <v>43231.250008391202</v>
      </c>
      <c r="IO1" s="3">
        <v>43231.291675115739</v>
      </c>
      <c r="IP1" s="3">
        <v>43231.333341840276</v>
      </c>
      <c r="IQ1" s="3">
        <v>43231.375008564813</v>
      </c>
      <c r="IR1" s="3">
        <v>43231.416675289351</v>
      </c>
      <c r="IS1" s="3">
        <v>43231.458342013888</v>
      </c>
      <c r="IT1" s="3">
        <v>43231.500008738425</v>
      </c>
      <c r="IU1" s="3">
        <v>43231.541675462962</v>
      </c>
      <c r="IV1" s="3">
        <v>43231.5833421875</v>
      </c>
      <c r="IW1" s="3">
        <v>43231.625008912037</v>
      </c>
      <c r="IX1" s="3">
        <v>43231.666675636574</v>
      </c>
      <c r="IY1" s="3">
        <v>43231.708342361111</v>
      </c>
      <c r="IZ1" s="3">
        <v>43231.750009085648</v>
      </c>
      <c r="JA1" s="3">
        <v>43231.791675810186</v>
      </c>
      <c r="JB1" s="3">
        <v>43231.833342534723</v>
      </c>
      <c r="JC1" s="3">
        <v>43231.87500925926</v>
      </c>
      <c r="JD1" s="3">
        <v>43231.916675983797</v>
      </c>
      <c r="JE1" s="3">
        <v>43231.958342708334</v>
      </c>
      <c r="JF1" s="3">
        <v>43232.000009432872</v>
      </c>
      <c r="JG1" s="3">
        <v>43232.041676157409</v>
      </c>
      <c r="JH1" s="3">
        <v>43232.083342881946</v>
      </c>
      <c r="JI1" s="3">
        <v>43232.125009606483</v>
      </c>
      <c r="JJ1" s="3">
        <v>43232.16667633102</v>
      </c>
      <c r="JK1" s="3">
        <v>43232.208343055558</v>
      </c>
      <c r="JL1" s="3">
        <v>43232.250009780095</v>
      </c>
      <c r="JM1" s="3">
        <v>43232.291676504632</v>
      </c>
      <c r="JN1" s="3">
        <v>43232.333343229169</v>
      </c>
      <c r="JO1" s="3">
        <v>43232.375009953706</v>
      </c>
      <c r="JP1" s="3">
        <v>43232.416676678244</v>
      </c>
      <c r="JQ1" s="3">
        <v>43232.458343402781</v>
      </c>
      <c r="JR1" s="3">
        <v>43232.500010127318</v>
      </c>
      <c r="JS1" s="3">
        <v>43232.541676851855</v>
      </c>
      <c r="JT1" s="3">
        <v>43232.583343576393</v>
      </c>
      <c r="JU1" s="3">
        <v>43232.625010300922</v>
      </c>
      <c r="JV1" s="3">
        <v>43232.66667702546</v>
      </c>
      <c r="JW1" s="3">
        <v>43232.708343749997</v>
      </c>
      <c r="JX1" s="3">
        <v>43232.750010474534</v>
      </c>
      <c r="JY1" s="3">
        <v>43232.791677199071</v>
      </c>
      <c r="JZ1" s="3">
        <v>43232.833343923608</v>
      </c>
      <c r="KA1" s="3">
        <v>43232.875010648146</v>
      </c>
      <c r="KB1" s="3">
        <v>43232.916677372683</v>
      </c>
      <c r="KC1" s="3">
        <v>43232.95834409722</v>
      </c>
      <c r="KD1" s="3">
        <v>43233.000010821757</v>
      </c>
      <c r="KE1" s="3">
        <v>43233.041677546295</v>
      </c>
      <c r="KF1" s="3">
        <v>43233.083344270832</v>
      </c>
      <c r="KG1" s="3">
        <v>43233.125010995369</v>
      </c>
      <c r="KH1" s="3">
        <v>43233.166677719906</v>
      </c>
      <c r="KI1" s="3">
        <v>43233.208344444443</v>
      </c>
      <c r="KJ1" s="3">
        <v>43233.250011168981</v>
      </c>
      <c r="KK1" s="3">
        <v>43233.291677893518</v>
      </c>
      <c r="KL1" s="3">
        <v>43233.333344618055</v>
      </c>
      <c r="KM1" s="3">
        <v>43233.375011342592</v>
      </c>
      <c r="KN1" s="3">
        <v>43233.416678067129</v>
      </c>
      <c r="KO1" s="3">
        <v>43233.458344791667</v>
      </c>
      <c r="KP1" s="3">
        <v>43233.500011516204</v>
      </c>
      <c r="KQ1" s="3">
        <v>43233.541678240741</v>
      </c>
      <c r="KR1" s="3">
        <v>43233.583344965278</v>
      </c>
      <c r="KS1" s="3">
        <v>43233.625011689815</v>
      </c>
      <c r="KT1" s="3">
        <v>43233.666678414353</v>
      </c>
      <c r="KU1" s="3">
        <v>43233.70834513889</v>
      </c>
      <c r="KV1" s="3">
        <v>43233.750011863427</v>
      </c>
      <c r="KW1" s="3">
        <v>43233.791678587964</v>
      </c>
      <c r="KX1" s="3">
        <v>43233.833345312501</v>
      </c>
      <c r="KY1" s="3">
        <v>43233.875012037039</v>
      </c>
      <c r="KZ1" s="3">
        <v>43233.916678761576</v>
      </c>
      <c r="LA1" s="3">
        <v>43233.958345486113</v>
      </c>
      <c r="LB1" s="3">
        <v>43234.00001221065</v>
      </c>
      <c r="LC1" s="3">
        <v>43234.041678935188</v>
      </c>
      <c r="LD1" s="3">
        <v>43234.083345659725</v>
      </c>
      <c r="LE1" s="3">
        <v>43234.125012384262</v>
      </c>
      <c r="LF1" s="3">
        <v>43234.166679108799</v>
      </c>
      <c r="LG1" s="3">
        <v>43234.208345833336</v>
      </c>
      <c r="LH1" s="3">
        <v>43234.250012557874</v>
      </c>
      <c r="LI1" s="3">
        <v>43234.291679282411</v>
      </c>
      <c r="LJ1" s="3">
        <v>43234.333346006948</v>
      </c>
      <c r="LK1" s="3">
        <v>43234.375012731478</v>
      </c>
      <c r="LL1" s="3">
        <v>43234.416679456015</v>
      </c>
      <c r="LM1" s="3">
        <v>43234.458346180552</v>
      </c>
      <c r="LN1" s="3">
        <v>43234.50001290509</v>
      </c>
      <c r="LO1" s="3">
        <v>43234.541679629627</v>
      </c>
      <c r="LP1" s="3">
        <v>43234.583346354164</v>
      </c>
      <c r="LQ1" s="3">
        <v>43234.625013078701</v>
      </c>
      <c r="LR1" s="3">
        <v>43234.666679803238</v>
      </c>
      <c r="LS1" s="3">
        <v>43234.708346527776</v>
      </c>
      <c r="LT1" s="3">
        <v>43234.750013252313</v>
      </c>
      <c r="LU1" s="3">
        <v>43234.79167997685</v>
      </c>
      <c r="LV1" s="3">
        <v>43234.833346701387</v>
      </c>
      <c r="LW1" s="3">
        <v>43234.875013425924</v>
      </c>
      <c r="LX1" s="3">
        <v>43234.916680150462</v>
      </c>
      <c r="LY1" s="3">
        <v>43234.958346874999</v>
      </c>
      <c r="LZ1" s="3">
        <v>43235.000013599536</v>
      </c>
      <c r="MA1" s="3">
        <v>43235.041680324073</v>
      </c>
      <c r="MB1" s="3">
        <v>43235.08334704861</v>
      </c>
      <c r="MC1" s="3">
        <v>43235.125013773148</v>
      </c>
      <c r="MD1" s="3">
        <v>43235.166680497685</v>
      </c>
      <c r="ME1" s="3">
        <v>43235.208347222222</v>
      </c>
      <c r="MF1" s="3">
        <v>43235.250013946759</v>
      </c>
      <c r="MG1" s="3">
        <v>43235.291680671296</v>
      </c>
      <c r="MH1" s="3">
        <v>43235.333347395834</v>
      </c>
      <c r="MI1" s="3">
        <v>43235.375014120371</v>
      </c>
      <c r="MJ1" s="3">
        <v>43235.416680844908</v>
      </c>
      <c r="MK1" s="3">
        <v>43235.458347569445</v>
      </c>
      <c r="ML1" s="3">
        <v>43235.500014293983</v>
      </c>
      <c r="MM1" s="3">
        <v>43235.54168101852</v>
      </c>
      <c r="MN1" s="3">
        <v>43235.583347743057</v>
      </c>
      <c r="MO1" s="3">
        <v>43235.625014467594</v>
      </c>
      <c r="MP1" s="3">
        <v>43235.666681192131</v>
      </c>
      <c r="MQ1" s="3">
        <v>43235.708347916669</v>
      </c>
      <c r="MR1" s="3">
        <v>43235.750014641206</v>
      </c>
      <c r="MS1" s="3">
        <v>43235.791681365743</v>
      </c>
      <c r="MT1" s="3">
        <v>43235.83334809028</v>
      </c>
      <c r="MU1" s="3">
        <v>43235.875014814817</v>
      </c>
      <c r="MV1" s="3">
        <v>43235.916681539355</v>
      </c>
      <c r="MW1" s="3">
        <v>43235.958348263892</v>
      </c>
      <c r="MX1" s="3">
        <v>43236.000014988429</v>
      </c>
      <c r="MY1" s="3">
        <v>43236.041681712966</v>
      </c>
      <c r="MZ1" s="3">
        <v>43236.083348437503</v>
      </c>
      <c r="NA1" s="3">
        <v>43236.125015162041</v>
      </c>
      <c r="NB1" s="3">
        <v>43236.166681886571</v>
      </c>
      <c r="NC1" s="3">
        <v>43236.208348611108</v>
      </c>
      <c r="ND1" s="3">
        <v>43236.250015335645</v>
      </c>
      <c r="NE1" s="3">
        <v>43236.291682060182</v>
      </c>
      <c r="NF1" s="3">
        <v>43236.333348784719</v>
      </c>
      <c r="NG1" s="3">
        <v>43236.375015509257</v>
      </c>
      <c r="NH1" s="3">
        <v>43236.416682233794</v>
      </c>
      <c r="NI1" s="3">
        <v>43236.458348958331</v>
      </c>
      <c r="NJ1" s="3">
        <v>43236.500015682868</v>
      </c>
      <c r="NK1" s="3">
        <v>43236.541682407405</v>
      </c>
      <c r="NL1" s="3">
        <v>43236.583349131943</v>
      </c>
      <c r="NM1" s="3">
        <v>43236.62501585648</v>
      </c>
      <c r="NN1" s="3">
        <v>43236.666682581017</v>
      </c>
      <c r="NO1" s="3">
        <v>43236.708349305554</v>
      </c>
      <c r="NP1" s="3">
        <v>43236.750016030092</v>
      </c>
      <c r="NQ1" s="3">
        <v>43236.791682754629</v>
      </c>
      <c r="NR1" s="3">
        <v>43236.833349479166</v>
      </c>
      <c r="NS1" s="3">
        <v>43236.875016203703</v>
      </c>
      <c r="NT1" s="3">
        <v>43236.91668292824</v>
      </c>
      <c r="NU1" s="3">
        <v>43236.958349652778</v>
      </c>
      <c r="NV1" s="3">
        <v>43237.000016377315</v>
      </c>
      <c r="NW1" s="3">
        <v>43237.041683101852</v>
      </c>
      <c r="NX1" s="3">
        <v>43237.083349826389</v>
      </c>
      <c r="NY1" s="3">
        <v>43237.125016550926</v>
      </c>
      <c r="NZ1" s="3">
        <v>43237.166683275464</v>
      </c>
      <c r="OA1" s="3">
        <v>43237.208350000001</v>
      </c>
      <c r="OB1" s="3">
        <v>43237.250016724538</v>
      </c>
      <c r="OC1" s="3">
        <v>43237.291683449075</v>
      </c>
      <c r="OD1" s="3">
        <v>43237.333350173612</v>
      </c>
      <c r="OE1" s="3">
        <v>43237.37501689815</v>
      </c>
      <c r="OF1" s="3">
        <v>43237.416683622687</v>
      </c>
      <c r="OG1" s="3">
        <v>43237.458350347224</v>
      </c>
      <c r="OH1" s="3">
        <v>43237.500017071761</v>
      </c>
      <c r="OI1" s="3">
        <v>43237.541683796298</v>
      </c>
      <c r="OJ1" s="3">
        <v>43237.583350520836</v>
      </c>
      <c r="OK1" s="3">
        <v>43237.625017245373</v>
      </c>
      <c r="OL1" s="3">
        <v>43237.66668396991</v>
      </c>
      <c r="OM1" s="3">
        <v>43237.708350694447</v>
      </c>
      <c r="ON1" s="3">
        <v>43237.750017418984</v>
      </c>
      <c r="OO1" s="3">
        <v>43237.791684143522</v>
      </c>
      <c r="OP1" s="3">
        <v>43237.833350868059</v>
      </c>
      <c r="OQ1" s="3">
        <v>43237.875017592596</v>
      </c>
      <c r="OR1" s="3">
        <v>43237.916684317126</v>
      </c>
      <c r="OS1" s="3">
        <v>43237.958351041663</v>
      </c>
      <c r="OT1" s="3">
        <v>43238.0000177662</v>
      </c>
      <c r="OU1" s="3">
        <v>43238.041684490738</v>
      </c>
      <c r="OV1" s="3">
        <v>43238.083351215275</v>
      </c>
      <c r="OW1" s="3">
        <v>43238.125017939812</v>
      </c>
      <c r="OX1" s="3">
        <v>43238.166684664349</v>
      </c>
      <c r="OY1" s="3">
        <v>43238.208351388887</v>
      </c>
      <c r="OZ1" s="3">
        <v>43238.250018113424</v>
      </c>
      <c r="PA1" s="3">
        <v>43238.291684837961</v>
      </c>
      <c r="PB1" s="3">
        <v>43238.333351562498</v>
      </c>
      <c r="PC1" s="3">
        <v>43238.375018287035</v>
      </c>
      <c r="PD1" s="3">
        <v>43238.416685011573</v>
      </c>
      <c r="PE1" s="3">
        <v>43238.45835173611</v>
      </c>
      <c r="PF1" s="3">
        <v>43238.500018460647</v>
      </c>
      <c r="PG1" s="3">
        <v>43238.541685185184</v>
      </c>
      <c r="PH1" s="3">
        <v>43238.583351909721</v>
      </c>
      <c r="PI1" s="3">
        <v>43238.625018634259</v>
      </c>
      <c r="PJ1" s="3">
        <v>43238.666685358796</v>
      </c>
      <c r="PK1" s="3">
        <v>43238.708352083333</v>
      </c>
      <c r="PL1" s="3">
        <v>43238.75001880787</v>
      </c>
      <c r="PM1" s="3">
        <v>43238.791685532407</v>
      </c>
      <c r="PN1" s="3">
        <v>43238.833352256945</v>
      </c>
      <c r="PO1" s="3">
        <v>43238.875018981482</v>
      </c>
      <c r="PP1" s="3">
        <v>43238.916685706019</v>
      </c>
      <c r="PQ1" s="3">
        <v>43238.958352430556</v>
      </c>
      <c r="PR1" s="3">
        <v>43239.000019155093</v>
      </c>
      <c r="PS1" s="3">
        <v>43239.041685879631</v>
      </c>
      <c r="PT1" s="3">
        <v>43239.083352604168</v>
      </c>
      <c r="PU1" s="3">
        <v>43239.125019328705</v>
      </c>
      <c r="PV1" s="3">
        <v>43239.166686053242</v>
      </c>
      <c r="PW1" s="3">
        <v>43239.20835277778</v>
      </c>
      <c r="PX1" s="3">
        <v>43239.250019502317</v>
      </c>
      <c r="PY1" s="3">
        <v>43239.291686226854</v>
      </c>
      <c r="PZ1" s="3">
        <v>43239.333352951391</v>
      </c>
      <c r="QA1" s="3">
        <v>43239.375019675928</v>
      </c>
      <c r="QB1" s="3">
        <v>43239.416686400466</v>
      </c>
      <c r="QC1" s="3">
        <v>43239.458353125003</v>
      </c>
      <c r="QD1" s="3">
        <v>43239.50001984954</v>
      </c>
      <c r="QE1" s="3">
        <v>43239.541686574077</v>
      </c>
      <c r="QF1" s="3">
        <v>43239.583353298614</v>
      </c>
      <c r="QG1" s="3">
        <v>43239.625020023152</v>
      </c>
      <c r="QH1" s="3">
        <v>43239.666686747689</v>
      </c>
      <c r="QI1" s="3">
        <v>43239.708353472219</v>
      </c>
      <c r="QJ1" s="3">
        <v>43239.750020196756</v>
      </c>
      <c r="QK1" s="3">
        <v>43239.791686921293</v>
      </c>
      <c r="QL1" s="3">
        <v>43239.83335364583</v>
      </c>
      <c r="QM1" s="3">
        <v>43239.875020370368</v>
      </c>
      <c r="QN1" s="3">
        <v>43239.916687094905</v>
      </c>
      <c r="QO1" s="3">
        <v>43239.958353819442</v>
      </c>
      <c r="QP1" s="3">
        <v>43240.000020543979</v>
      </c>
      <c r="QQ1" s="3">
        <v>43240.041687268516</v>
      </c>
      <c r="QR1" s="3">
        <v>43240.083353993054</v>
      </c>
      <c r="QS1" s="3">
        <v>43240.125020717591</v>
      </c>
      <c r="QT1" s="3">
        <v>43240.166687442128</v>
      </c>
      <c r="QU1" s="3">
        <v>43240.208354166665</v>
      </c>
      <c r="QV1" s="3">
        <v>43240.250020891202</v>
      </c>
      <c r="QW1" s="3">
        <v>43240.29168761574</v>
      </c>
      <c r="QX1" s="3">
        <v>43240.333354340277</v>
      </c>
      <c r="QY1" s="3">
        <v>43240.375021064814</v>
      </c>
      <c r="QZ1" s="3">
        <v>43240.416687789351</v>
      </c>
      <c r="RA1" s="3">
        <v>43240.458354513888</v>
      </c>
      <c r="RB1" s="3">
        <v>43240.500021238426</v>
      </c>
      <c r="RC1" s="3">
        <v>43240.541687962963</v>
      </c>
      <c r="RD1" s="3">
        <v>43240.5833546875</v>
      </c>
      <c r="RE1" s="3">
        <v>43240.625021412037</v>
      </c>
      <c r="RF1" s="3">
        <v>43240.666688136575</v>
      </c>
      <c r="RG1" s="3">
        <v>43240.708354861112</v>
      </c>
      <c r="RH1" s="3">
        <v>43240.750021585649</v>
      </c>
      <c r="RI1" s="3">
        <v>43240.791688310186</v>
      </c>
      <c r="RJ1" s="3">
        <v>43240.833355034723</v>
      </c>
      <c r="RK1" s="3">
        <v>43240.875021759261</v>
      </c>
      <c r="RL1" s="3">
        <v>43240.916688483798</v>
      </c>
      <c r="RM1" s="3">
        <v>43240.958355208335</v>
      </c>
      <c r="RN1" s="3">
        <v>43241.000021932872</v>
      </c>
      <c r="RO1" s="3">
        <v>43241.041688657409</v>
      </c>
      <c r="RP1" s="3">
        <v>43241.083355381947</v>
      </c>
      <c r="RQ1" s="3">
        <v>43241.125022106484</v>
      </c>
      <c r="RR1" s="3">
        <v>43241.166688831021</v>
      </c>
      <c r="RS1" s="3">
        <v>43241.208355555558</v>
      </c>
      <c r="RT1" s="3">
        <v>43241.250022280095</v>
      </c>
      <c r="RU1" s="3">
        <v>43241.291689004633</v>
      </c>
      <c r="RV1" s="3">
        <v>43241.33335572917</v>
      </c>
      <c r="RW1" s="3">
        <v>43241.375022453707</v>
      </c>
      <c r="RX1" s="3">
        <v>43241.416689178244</v>
      </c>
      <c r="RY1" s="3">
        <v>43241.458355902774</v>
      </c>
      <c r="RZ1" s="3">
        <v>43241.500022627311</v>
      </c>
      <c r="SA1" s="3">
        <v>43241.541689351849</v>
      </c>
      <c r="SB1" s="3">
        <v>43241.583356076386</v>
      </c>
      <c r="SC1" s="3">
        <v>43241.625022800923</v>
      </c>
      <c r="SD1" s="3">
        <v>43241.66668952546</v>
      </c>
      <c r="SE1" s="3">
        <v>43241.708356249997</v>
      </c>
      <c r="SF1" s="3">
        <v>43241.750022974535</v>
      </c>
      <c r="SG1" s="3">
        <v>43241.791689699072</v>
      </c>
      <c r="SH1" s="3">
        <v>43241.833356423609</v>
      </c>
      <c r="SI1" s="3">
        <v>43241.875023148146</v>
      </c>
      <c r="SJ1" s="3">
        <v>43241.916689872683</v>
      </c>
      <c r="SK1" s="3">
        <v>43241.958356597221</v>
      </c>
      <c r="SL1" s="3">
        <v>43242.000023321758</v>
      </c>
      <c r="SM1" s="3">
        <v>43242.041690046295</v>
      </c>
      <c r="SN1" s="3">
        <v>43242.083356770832</v>
      </c>
      <c r="SO1" s="3">
        <v>43242.12502349537</v>
      </c>
      <c r="SP1" s="3">
        <v>43242.166690219907</v>
      </c>
      <c r="SQ1" s="3">
        <v>43242.208356944444</v>
      </c>
      <c r="SR1" s="3">
        <v>43242.250023668981</v>
      </c>
      <c r="SS1" s="3">
        <v>43242.291690393518</v>
      </c>
      <c r="ST1" s="3">
        <v>43242.333357118056</v>
      </c>
      <c r="SU1" s="3">
        <v>43242.375023842593</v>
      </c>
      <c r="SV1" s="3">
        <v>43242.41669056713</v>
      </c>
      <c r="SW1" s="3">
        <v>43242.458357291667</v>
      </c>
      <c r="SX1" s="3">
        <v>43242.500024016204</v>
      </c>
      <c r="SY1" s="3">
        <v>43242.541690740742</v>
      </c>
      <c r="SZ1" s="3">
        <v>43242.583357465279</v>
      </c>
      <c r="TA1" s="3">
        <v>43242.625024189816</v>
      </c>
      <c r="TB1" s="3">
        <v>43242.666690914353</v>
      </c>
      <c r="TC1" s="3">
        <v>43242.70835763889</v>
      </c>
      <c r="TD1" s="3">
        <v>43242.750024363428</v>
      </c>
      <c r="TE1" s="3">
        <v>43242.791691087965</v>
      </c>
      <c r="TF1" s="3">
        <v>43242.833357812502</v>
      </c>
      <c r="TG1" s="3">
        <v>43242.875024537039</v>
      </c>
      <c r="TH1" s="3">
        <v>43242.916691261576</v>
      </c>
      <c r="TI1" s="3">
        <v>43242.958357986114</v>
      </c>
      <c r="TJ1" s="3">
        <v>43243.000024710651</v>
      </c>
      <c r="TK1" s="3">
        <v>43243.041691435188</v>
      </c>
      <c r="TL1" s="3">
        <v>43243.083358159725</v>
      </c>
      <c r="TM1" s="3">
        <v>43243.125024884263</v>
      </c>
      <c r="TN1" s="3">
        <v>43243.1666916088</v>
      </c>
      <c r="TO1" s="3">
        <v>43243.208358333337</v>
      </c>
      <c r="TP1" s="3">
        <v>43243.250025057867</v>
      </c>
      <c r="TQ1" s="3">
        <v>43243.291691782404</v>
      </c>
      <c r="TR1" s="3">
        <v>43243.333358506941</v>
      </c>
      <c r="TS1" s="3">
        <v>43243.375025231479</v>
      </c>
      <c r="TT1" s="3">
        <v>43243.416691956016</v>
      </c>
      <c r="TU1" s="3">
        <v>43243.458358680553</v>
      </c>
      <c r="TV1" s="3">
        <v>43243.50002540509</v>
      </c>
      <c r="TW1" s="3">
        <v>43243.541692129627</v>
      </c>
      <c r="TX1" s="3">
        <v>43243.583358854165</v>
      </c>
      <c r="TY1" s="3">
        <v>43243.625025578702</v>
      </c>
      <c r="TZ1" s="3">
        <v>43243.666692303239</v>
      </c>
      <c r="UA1" s="3">
        <v>43243.708359027776</v>
      </c>
      <c r="UB1" s="3">
        <v>43243.750025752313</v>
      </c>
      <c r="UC1" s="3">
        <v>43243.791692476851</v>
      </c>
      <c r="UD1" s="3">
        <v>43243.833359201388</v>
      </c>
      <c r="UE1" s="3">
        <v>43243.875025925925</v>
      </c>
      <c r="UF1" s="3">
        <v>43243.916692650462</v>
      </c>
      <c r="UG1" s="3">
        <v>43243.958359374999</v>
      </c>
      <c r="UH1" s="3">
        <v>43244.000026099537</v>
      </c>
      <c r="UI1" s="3">
        <v>43244.041692824074</v>
      </c>
      <c r="UJ1" s="3">
        <v>43244.083359548611</v>
      </c>
      <c r="UK1" s="3">
        <v>43244.125026273148</v>
      </c>
      <c r="UL1" s="3">
        <v>43244.166692997685</v>
      </c>
      <c r="UM1" s="3">
        <v>43244.208359722223</v>
      </c>
      <c r="UN1" s="3">
        <v>43244.25002644676</v>
      </c>
      <c r="UO1" s="3">
        <v>43244.291693171297</v>
      </c>
      <c r="UP1" s="3">
        <v>43244.333359895834</v>
      </c>
      <c r="UQ1" s="3">
        <v>43244.375026620372</v>
      </c>
      <c r="UR1" s="3">
        <v>43244.416693344909</v>
      </c>
      <c r="US1" s="3">
        <v>43244.458360069446</v>
      </c>
      <c r="UT1" s="3">
        <v>43244.500026793983</v>
      </c>
      <c r="UU1" s="3">
        <v>43244.54169351852</v>
      </c>
      <c r="UV1" s="3">
        <v>43244.583360243058</v>
      </c>
      <c r="UW1" s="3">
        <v>43244.625026967595</v>
      </c>
      <c r="UX1" s="3">
        <v>43244.666693692132</v>
      </c>
      <c r="UY1" s="3">
        <v>43244.708360416669</v>
      </c>
      <c r="UZ1" s="3">
        <v>43244.750027141206</v>
      </c>
      <c r="VA1" s="3">
        <v>43244.791693865744</v>
      </c>
      <c r="VB1" s="3">
        <v>43244.833360590281</v>
      </c>
      <c r="VC1" s="3">
        <v>43244.875027314818</v>
      </c>
      <c r="VD1" s="3">
        <v>43244.916694039355</v>
      </c>
      <c r="VE1" s="3">
        <v>43244.958360763892</v>
      </c>
      <c r="VF1" s="3">
        <v>43245.000027488422</v>
      </c>
      <c r="VG1" s="3">
        <v>43245.04169421296</v>
      </c>
      <c r="VH1" s="3">
        <v>43245.083360937497</v>
      </c>
      <c r="VI1" s="3">
        <v>43245.125027662034</v>
      </c>
      <c r="VJ1" s="3">
        <v>43245.166694386571</v>
      </c>
      <c r="VK1" s="3">
        <v>43245.208361111108</v>
      </c>
      <c r="VL1" s="3">
        <v>43245.250027835646</v>
      </c>
      <c r="VM1" s="3">
        <v>43245.291694560183</v>
      </c>
      <c r="VN1" s="3">
        <v>43245.33336128472</v>
      </c>
      <c r="VO1" s="3">
        <v>43245.375028009257</v>
      </c>
      <c r="VP1" s="3">
        <v>43245.416694733794</v>
      </c>
      <c r="VQ1" s="3">
        <v>43245.458361458332</v>
      </c>
      <c r="VR1" s="3">
        <v>43245.500028182869</v>
      </c>
      <c r="VS1" s="3">
        <v>43245.541694907406</v>
      </c>
      <c r="VT1" s="3">
        <v>43245.583361631943</v>
      </c>
      <c r="VU1" s="3">
        <v>43245.62502835648</v>
      </c>
      <c r="VV1" s="3">
        <v>43245.666695081018</v>
      </c>
      <c r="VW1" s="3">
        <v>43245.708361805555</v>
      </c>
      <c r="VX1" s="3">
        <v>43245.750028530092</v>
      </c>
      <c r="VY1" s="3">
        <v>43245.791695254629</v>
      </c>
      <c r="VZ1" s="3">
        <v>43245.833361979167</v>
      </c>
      <c r="WA1" s="3">
        <v>43245.875028703704</v>
      </c>
      <c r="WB1" s="3">
        <v>43245.916695428241</v>
      </c>
      <c r="WC1" s="3">
        <v>43245.958362152778</v>
      </c>
      <c r="WD1" s="3">
        <v>43246.000028877315</v>
      </c>
      <c r="WE1" s="3">
        <v>43246.041695601853</v>
      </c>
      <c r="WF1" s="3">
        <v>43246.08336232639</v>
      </c>
      <c r="WG1" s="3">
        <v>43246.125029050927</v>
      </c>
      <c r="WH1" s="3">
        <v>43246.166695775464</v>
      </c>
      <c r="WI1" s="3">
        <v>43246.208362500001</v>
      </c>
      <c r="WJ1" s="3">
        <v>43246.250029224539</v>
      </c>
      <c r="WK1" s="3">
        <v>43246.291695949076</v>
      </c>
      <c r="WL1" s="3">
        <v>43246.333362673613</v>
      </c>
      <c r="WM1" s="3">
        <v>43246.37502939815</v>
      </c>
      <c r="WN1" s="3">
        <v>43246.416696122687</v>
      </c>
      <c r="WO1" s="3">
        <v>43246.458362847225</v>
      </c>
      <c r="WP1" s="3">
        <v>43246.500029571762</v>
      </c>
      <c r="WQ1" s="3">
        <v>43246.541696296299</v>
      </c>
      <c r="WR1" s="3">
        <v>43246.583363020836</v>
      </c>
      <c r="WS1" s="3">
        <v>43246.625029745373</v>
      </c>
      <c r="WT1" s="3">
        <v>43246.666696469911</v>
      </c>
      <c r="WU1" s="3">
        <v>43246.708363194448</v>
      </c>
      <c r="WV1" s="3">
        <v>43246.750029918985</v>
      </c>
      <c r="WW1" s="3">
        <v>43246.791696643515</v>
      </c>
      <c r="WX1" s="3">
        <v>43246.833363368052</v>
      </c>
      <c r="WY1" s="3">
        <v>43246.875030092589</v>
      </c>
      <c r="WZ1" s="3">
        <v>43246.916696817127</v>
      </c>
      <c r="XA1" s="3">
        <v>43246.958363541664</v>
      </c>
      <c r="XB1" s="3">
        <v>43247.000030266201</v>
      </c>
      <c r="XC1" s="3">
        <v>43247.041696990738</v>
      </c>
      <c r="XD1" s="3">
        <v>43247.083363715275</v>
      </c>
      <c r="XE1" s="3">
        <v>43247.125030439813</v>
      </c>
      <c r="XF1" s="3">
        <v>43247.16669716435</v>
      </c>
      <c r="XG1" s="3">
        <v>43247.208363888887</v>
      </c>
      <c r="XH1" s="3">
        <v>43247.250030613424</v>
      </c>
      <c r="XI1" s="3">
        <v>43247.291697337962</v>
      </c>
      <c r="XJ1" s="3">
        <v>43247.333364062499</v>
      </c>
      <c r="XK1" s="3">
        <v>43247.375030787036</v>
      </c>
      <c r="XL1" s="3">
        <v>43247.416697511573</v>
      </c>
      <c r="XM1" s="3">
        <v>43247.45836423611</v>
      </c>
      <c r="XN1" s="3">
        <v>43247.500030960648</v>
      </c>
      <c r="XO1" s="3">
        <v>43247.541697685185</v>
      </c>
      <c r="XP1" s="3">
        <v>43247.583364409722</v>
      </c>
      <c r="XQ1" s="3">
        <v>43247.625031134259</v>
      </c>
      <c r="XR1" s="3">
        <v>43247.666697858796</v>
      </c>
      <c r="XS1" s="3">
        <v>43247.708364583334</v>
      </c>
      <c r="XT1" s="3">
        <v>43247.750031307871</v>
      </c>
      <c r="XU1" s="3">
        <v>43247.791698032408</v>
      </c>
      <c r="XV1" s="3">
        <v>43247.833364756945</v>
      </c>
      <c r="XW1" s="3">
        <v>43247.875031481482</v>
      </c>
      <c r="XX1" s="3">
        <v>43247.91669820602</v>
      </c>
      <c r="XY1" s="3">
        <v>43247.958364930557</v>
      </c>
      <c r="XZ1" s="3">
        <v>43248.000031655094</v>
      </c>
      <c r="YA1" s="3">
        <v>43248.041698379631</v>
      </c>
      <c r="YB1" s="3">
        <v>43248.083365104168</v>
      </c>
      <c r="YC1" s="3">
        <v>43248.125031828706</v>
      </c>
      <c r="YD1" s="3">
        <v>43248.166698553243</v>
      </c>
      <c r="YE1" s="3">
        <v>43248.20836527778</v>
      </c>
      <c r="YF1" s="3">
        <v>43248.250032002317</v>
      </c>
      <c r="YG1" s="3">
        <v>43248.291698726855</v>
      </c>
      <c r="YH1" s="3">
        <v>43248.333365451392</v>
      </c>
      <c r="YI1" s="3">
        <v>43248.375032175929</v>
      </c>
      <c r="YJ1" s="3">
        <v>43248.416698900466</v>
      </c>
      <c r="YK1" s="3">
        <v>43248.458365625003</v>
      </c>
      <c r="YL1" s="3">
        <v>43248.500032349541</v>
      </c>
      <c r="YM1" s="3">
        <v>43248.54169907407</v>
      </c>
      <c r="YN1" s="3">
        <v>43248.583365798608</v>
      </c>
      <c r="YO1" s="3">
        <v>43248.625032523145</v>
      </c>
      <c r="YP1" s="3">
        <v>43248.666699247682</v>
      </c>
      <c r="YQ1" s="3">
        <v>43248.708365972219</v>
      </c>
      <c r="YR1" s="3">
        <v>43248.750032696757</v>
      </c>
      <c r="YS1" s="3">
        <v>43248.791699421294</v>
      </c>
      <c r="YT1" s="3">
        <v>43248.833366145831</v>
      </c>
      <c r="YU1" s="3">
        <v>43248.875032870368</v>
      </c>
      <c r="YV1" s="3">
        <v>43248.916699594905</v>
      </c>
      <c r="YW1" s="3">
        <v>43248.958366319443</v>
      </c>
      <c r="YX1" s="3">
        <v>43249.00003304398</v>
      </c>
      <c r="YY1" s="3">
        <v>43249.041699768517</v>
      </c>
      <c r="YZ1" s="3">
        <v>43249.083366493054</v>
      </c>
      <c r="ZA1" s="3">
        <v>43249.125033217591</v>
      </c>
      <c r="ZB1" s="3">
        <v>43249.166699942129</v>
      </c>
      <c r="ZC1" s="3">
        <v>43249.208366666666</v>
      </c>
      <c r="ZD1" s="3">
        <v>43249.250033391203</v>
      </c>
      <c r="ZE1" s="3">
        <v>43249.29170011574</v>
      </c>
      <c r="ZF1" s="3">
        <v>43249.333366840277</v>
      </c>
      <c r="ZG1" s="3">
        <v>43249.375033564815</v>
      </c>
      <c r="ZH1" s="3">
        <v>43249.416700289352</v>
      </c>
      <c r="ZI1" s="3">
        <v>43249.458367013889</v>
      </c>
      <c r="ZJ1" s="3">
        <v>43249.500033738426</v>
      </c>
      <c r="ZK1" s="3">
        <v>43249.541700462963</v>
      </c>
      <c r="ZL1" s="3">
        <v>43249.583367187501</v>
      </c>
      <c r="ZM1" s="3">
        <v>43249.625033912038</v>
      </c>
      <c r="ZN1" s="3">
        <v>43249.666700636575</v>
      </c>
      <c r="ZO1" s="3">
        <v>43249.708367361112</v>
      </c>
      <c r="ZP1" s="3">
        <v>43249.75003408565</v>
      </c>
      <c r="ZQ1" s="3">
        <v>43249.791700810187</v>
      </c>
      <c r="ZR1" s="3">
        <v>43249.833367534724</v>
      </c>
      <c r="ZS1" s="3">
        <v>43249.875034259261</v>
      </c>
      <c r="ZT1" s="3">
        <v>43249.916700983798</v>
      </c>
      <c r="ZU1" s="3">
        <v>43249.958367708336</v>
      </c>
      <c r="ZV1" s="3">
        <v>43250.000034432873</v>
      </c>
      <c r="ZW1" s="3">
        <v>43250.04170115741</v>
      </c>
      <c r="ZX1" s="3">
        <v>43250.083367881947</v>
      </c>
      <c r="ZY1" s="3">
        <v>43250.125034606484</v>
      </c>
      <c r="ZZ1" s="3">
        <v>43250.166701331022</v>
      </c>
      <c r="AAA1" s="3">
        <v>43250.208368055559</v>
      </c>
      <c r="AAB1" s="3">
        <v>43250.250034780096</v>
      </c>
      <c r="AAC1" s="3">
        <v>43250.291701504633</v>
      </c>
      <c r="AAD1" s="3">
        <v>43250.333368229163</v>
      </c>
      <c r="AAE1" s="3">
        <v>43250.3750349537</v>
      </c>
      <c r="AAF1" s="3">
        <v>43250.416701678238</v>
      </c>
      <c r="AAG1" s="3">
        <v>43250.458368402775</v>
      </c>
      <c r="AAH1" s="3">
        <v>43250.500035127312</v>
      </c>
      <c r="AAI1" s="3">
        <v>43250.541701851849</v>
      </c>
      <c r="AAJ1" s="3">
        <v>43250.583368576386</v>
      </c>
      <c r="AAK1" s="3">
        <v>43250.625035300924</v>
      </c>
      <c r="AAL1" s="3">
        <v>43250.666702025461</v>
      </c>
      <c r="AAM1" s="3">
        <v>43250.708368749998</v>
      </c>
      <c r="AAN1" s="3">
        <v>43250.750035474535</v>
      </c>
      <c r="AAO1" s="3">
        <v>43250.791702199072</v>
      </c>
      <c r="AAP1" s="3">
        <v>43250.83336892361</v>
      </c>
      <c r="AAQ1" s="3">
        <v>43250.875035648147</v>
      </c>
      <c r="AAR1" s="3">
        <v>43250.916702372684</v>
      </c>
      <c r="AAS1" s="3">
        <v>43250.958369097221</v>
      </c>
      <c r="AAT1" s="3">
        <v>43251.000035821759</v>
      </c>
      <c r="AAU1" s="3">
        <v>43251.041702546296</v>
      </c>
      <c r="AAV1" s="3">
        <v>43251.083369270833</v>
      </c>
      <c r="AAW1" s="3">
        <v>43251.12503599537</v>
      </c>
      <c r="AAX1" s="3">
        <v>43251.166702719907</v>
      </c>
      <c r="AAY1" s="3">
        <v>43251.208369444445</v>
      </c>
      <c r="AAZ1" s="3">
        <v>43251.250036168982</v>
      </c>
      <c r="ABA1" s="3">
        <v>43251.291702893519</v>
      </c>
      <c r="ABB1" s="3">
        <v>43251.333369618056</v>
      </c>
      <c r="ABC1" s="3">
        <v>43251.375036342593</v>
      </c>
      <c r="ABD1" s="3">
        <v>43251.416703067131</v>
      </c>
      <c r="ABE1" s="3">
        <v>43251.458369791668</v>
      </c>
      <c r="ABF1" s="3">
        <v>43251.500036516205</v>
      </c>
      <c r="ABG1" s="3">
        <v>43251.541703240742</v>
      </c>
      <c r="ABH1" s="3">
        <v>43251.583369965279</v>
      </c>
      <c r="ABI1" s="3">
        <v>43251.625036689817</v>
      </c>
      <c r="ABJ1" s="3">
        <v>43251.666703414354</v>
      </c>
      <c r="ABK1" s="3">
        <v>43251.708370138891</v>
      </c>
      <c r="ABL1" s="3">
        <v>43251.750036863428</v>
      </c>
      <c r="ABM1" s="3">
        <v>43251.791703587965</v>
      </c>
      <c r="ABN1" s="3">
        <v>43251.833370312503</v>
      </c>
      <c r="ABO1" s="3">
        <v>43251.87503703704</v>
      </c>
      <c r="ABP1" s="3">
        <v>43251.916703761577</v>
      </c>
      <c r="ABQ1" s="3">
        <v>43251.958370486114</v>
      </c>
    </row>
    <row r="2" spans="1:745" x14ac:dyDescent="0.55000000000000004">
      <c r="A2" t="s">
        <v>59</v>
      </c>
      <c r="B2">
        <v>14525</v>
      </c>
      <c r="C2">
        <v>13325</v>
      </c>
      <c r="D2">
        <v>12050</v>
      </c>
      <c r="E2">
        <v>10875</v>
      </c>
      <c r="F2">
        <v>10000</v>
      </c>
      <c r="G2">
        <v>9332.5</v>
      </c>
      <c r="H2">
        <v>9000</v>
      </c>
      <c r="I2">
        <v>9200</v>
      </c>
      <c r="J2">
        <v>10035</v>
      </c>
      <c r="K2">
        <v>11425</v>
      </c>
      <c r="L2">
        <v>12550</v>
      </c>
      <c r="M2">
        <v>13400</v>
      </c>
      <c r="N2">
        <v>14075</v>
      </c>
      <c r="O2">
        <v>14325</v>
      </c>
      <c r="P2">
        <v>14550</v>
      </c>
      <c r="Q2">
        <v>14625</v>
      </c>
      <c r="R2">
        <v>14575</v>
      </c>
      <c r="S2">
        <v>14625</v>
      </c>
      <c r="T2">
        <v>14625</v>
      </c>
      <c r="U2">
        <v>14700</v>
      </c>
      <c r="V2">
        <v>14700</v>
      </c>
      <c r="W2">
        <v>14825</v>
      </c>
      <c r="X2">
        <v>14800</v>
      </c>
      <c r="Y2">
        <v>14675</v>
      </c>
      <c r="Z2">
        <v>14350</v>
      </c>
      <c r="AA2">
        <v>13675</v>
      </c>
      <c r="AB2">
        <v>12450</v>
      </c>
      <c r="AC2">
        <v>11250</v>
      </c>
      <c r="AD2">
        <v>10300</v>
      </c>
      <c r="AE2">
        <v>9570</v>
      </c>
      <c r="AF2">
        <v>9185</v>
      </c>
      <c r="AG2">
        <v>9270</v>
      </c>
      <c r="AH2">
        <v>10057.5</v>
      </c>
      <c r="AI2">
        <v>11600</v>
      </c>
      <c r="AJ2">
        <v>12900</v>
      </c>
      <c r="AK2">
        <v>13775</v>
      </c>
      <c r="AL2">
        <v>14225</v>
      </c>
      <c r="AM2">
        <v>14475</v>
      </c>
      <c r="AN2">
        <v>14625</v>
      </c>
      <c r="AO2">
        <v>14750</v>
      </c>
      <c r="AP2">
        <v>14800</v>
      </c>
      <c r="AQ2">
        <v>14850</v>
      </c>
      <c r="AR2">
        <v>14875</v>
      </c>
      <c r="AS2">
        <v>14925</v>
      </c>
      <c r="AT2">
        <v>14975</v>
      </c>
      <c r="AU2">
        <v>14900</v>
      </c>
      <c r="AV2">
        <v>14875</v>
      </c>
      <c r="AW2">
        <v>14850</v>
      </c>
      <c r="AX2">
        <v>14475</v>
      </c>
      <c r="AY2">
        <v>13550</v>
      </c>
      <c r="AZ2">
        <v>12150</v>
      </c>
      <c r="BA2">
        <v>10850</v>
      </c>
      <c r="BB2">
        <v>9992.5</v>
      </c>
      <c r="BC2">
        <v>9370</v>
      </c>
      <c r="BD2">
        <v>9180</v>
      </c>
      <c r="BE2">
        <v>9445</v>
      </c>
      <c r="BF2">
        <v>10310</v>
      </c>
      <c r="BG2">
        <v>11550</v>
      </c>
      <c r="BH2">
        <v>12625</v>
      </c>
      <c r="BI2">
        <v>13400</v>
      </c>
      <c r="BJ2">
        <v>13875</v>
      </c>
      <c r="BK2">
        <v>14150</v>
      </c>
      <c r="BL2">
        <v>14325</v>
      </c>
      <c r="BM2">
        <v>14500</v>
      </c>
      <c r="BN2">
        <v>14575</v>
      </c>
      <c r="BO2">
        <v>14625</v>
      </c>
      <c r="BP2">
        <v>14600</v>
      </c>
      <c r="BQ2">
        <v>14575</v>
      </c>
      <c r="BR2">
        <v>14650</v>
      </c>
      <c r="BS2">
        <v>14750</v>
      </c>
      <c r="BT2">
        <v>14800</v>
      </c>
      <c r="BU2">
        <v>14775</v>
      </c>
      <c r="BV2">
        <v>14450</v>
      </c>
      <c r="BW2">
        <v>13600</v>
      </c>
      <c r="BX2">
        <v>12375</v>
      </c>
      <c r="BY2">
        <v>11125</v>
      </c>
      <c r="BZ2">
        <v>10180</v>
      </c>
      <c r="CA2">
        <v>9470</v>
      </c>
      <c r="CB2">
        <v>9097.5</v>
      </c>
      <c r="CC2">
        <v>9230</v>
      </c>
      <c r="CD2">
        <v>9955</v>
      </c>
      <c r="CE2">
        <v>11400</v>
      </c>
      <c r="CF2">
        <v>12700</v>
      </c>
      <c r="CG2">
        <v>13625</v>
      </c>
      <c r="CH2">
        <v>14175</v>
      </c>
      <c r="CI2">
        <v>14525</v>
      </c>
      <c r="CJ2">
        <v>14725</v>
      </c>
      <c r="CK2">
        <v>14825</v>
      </c>
      <c r="CL2">
        <v>14850</v>
      </c>
      <c r="CM2">
        <v>14850</v>
      </c>
      <c r="CN2">
        <v>14925</v>
      </c>
      <c r="CO2">
        <v>14900</v>
      </c>
      <c r="CP2">
        <v>14875</v>
      </c>
      <c r="CQ2">
        <v>14925</v>
      </c>
      <c r="CR2">
        <v>14875</v>
      </c>
      <c r="CS2">
        <v>14775</v>
      </c>
      <c r="CT2">
        <v>14175</v>
      </c>
      <c r="CU2">
        <v>13025</v>
      </c>
      <c r="CV2">
        <v>11800</v>
      </c>
      <c r="CW2">
        <v>10850</v>
      </c>
      <c r="CX2">
        <v>10250</v>
      </c>
      <c r="CY2">
        <v>9850</v>
      </c>
      <c r="CZ2">
        <v>9627.5</v>
      </c>
      <c r="DA2">
        <v>9490</v>
      </c>
      <c r="DB2">
        <v>9430</v>
      </c>
      <c r="DC2">
        <v>9400</v>
      </c>
      <c r="DD2">
        <v>9400</v>
      </c>
      <c r="DE2">
        <v>9377.5</v>
      </c>
      <c r="DF2">
        <v>9367.5</v>
      </c>
      <c r="DG2">
        <v>9360</v>
      </c>
      <c r="DH2">
        <v>9360</v>
      </c>
      <c r="DI2">
        <v>9360</v>
      </c>
      <c r="DJ2">
        <v>9360</v>
      </c>
      <c r="DK2">
        <v>9352.5</v>
      </c>
      <c r="DL2">
        <v>9352.5</v>
      </c>
      <c r="DM2">
        <v>9345</v>
      </c>
      <c r="DN2">
        <v>9345</v>
      </c>
      <c r="DO2">
        <v>9320</v>
      </c>
      <c r="DP2">
        <v>9330</v>
      </c>
      <c r="DQ2">
        <v>9320</v>
      </c>
      <c r="DR2">
        <v>9320</v>
      </c>
      <c r="DS2">
        <v>9330</v>
      </c>
      <c r="DT2">
        <v>9320</v>
      </c>
      <c r="DU2">
        <v>9320</v>
      </c>
      <c r="DV2">
        <v>9320</v>
      </c>
      <c r="DW2">
        <v>9320</v>
      </c>
      <c r="DX2">
        <v>9320</v>
      </c>
      <c r="DY2">
        <v>9320</v>
      </c>
      <c r="DZ2">
        <v>9320</v>
      </c>
      <c r="EA2">
        <v>9320</v>
      </c>
      <c r="EB2">
        <v>9320</v>
      </c>
      <c r="EC2">
        <v>9320</v>
      </c>
      <c r="ED2">
        <v>9320</v>
      </c>
      <c r="EE2">
        <v>9320</v>
      </c>
      <c r="EF2">
        <v>9320</v>
      </c>
      <c r="EG2">
        <v>9320</v>
      </c>
      <c r="EH2">
        <v>9320</v>
      </c>
      <c r="EI2">
        <v>9320</v>
      </c>
      <c r="EJ2">
        <v>9320</v>
      </c>
      <c r="EK2">
        <v>9320</v>
      </c>
      <c r="EL2">
        <v>9320</v>
      </c>
      <c r="EM2">
        <v>9320</v>
      </c>
      <c r="EN2">
        <v>9310</v>
      </c>
      <c r="EO2">
        <v>9320</v>
      </c>
      <c r="EP2">
        <v>9320</v>
      </c>
      <c r="EQ2">
        <v>9300</v>
      </c>
      <c r="ER2">
        <v>9270</v>
      </c>
      <c r="ES2">
        <v>9137.5</v>
      </c>
      <c r="ET2">
        <v>8885</v>
      </c>
      <c r="EU2">
        <v>8637.5</v>
      </c>
      <c r="EV2">
        <v>8555</v>
      </c>
      <c r="EW2">
        <v>8802.5</v>
      </c>
      <c r="EX2">
        <v>9547.5</v>
      </c>
      <c r="EY2">
        <v>11050</v>
      </c>
      <c r="EZ2">
        <v>12425</v>
      </c>
      <c r="FA2">
        <v>13400</v>
      </c>
      <c r="FB2">
        <v>13975</v>
      </c>
      <c r="FC2">
        <v>14350</v>
      </c>
      <c r="FD2">
        <v>14600</v>
      </c>
      <c r="FE2">
        <v>14750</v>
      </c>
      <c r="FF2">
        <v>14775</v>
      </c>
      <c r="FG2">
        <v>14800</v>
      </c>
      <c r="FH2">
        <v>14800</v>
      </c>
      <c r="FI2">
        <v>14850</v>
      </c>
      <c r="FJ2">
        <v>14850</v>
      </c>
      <c r="FK2">
        <v>14825</v>
      </c>
      <c r="FL2">
        <v>14850</v>
      </c>
      <c r="FM2">
        <v>14675</v>
      </c>
      <c r="FN2">
        <v>14150</v>
      </c>
      <c r="FO2">
        <v>13100</v>
      </c>
      <c r="FP2">
        <v>11775</v>
      </c>
      <c r="FQ2">
        <v>10625</v>
      </c>
      <c r="FR2">
        <v>9747.5</v>
      </c>
      <c r="FS2">
        <v>9225</v>
      </c>
      <c r="FT2">
        <v>9057.5</v>
      </c>
      <c r="FU2">
        <v>9225</v>
      </c>
      <c r="FV2">
        <v>9962.5</v>
      </c>
      <c r="FW2">
        <v>11350</v>
      </c>
      <c r="FX2">
        <v>12625</v>
      </c>
      <c r="FY2">
        <v>13500</v>
      </c>
      <c r="FZ2">
        <v>14100</v>
      </c>
      <c r="GA2">
        <v>14375</v>
      </c>
      <c r="GB2">
        <v>14525</v>
      </c>
      <c r="GC2">
        <v>14625</v>
      </c>
      <c r="GD2">
        <v>14700</v>
      </c>
      <c r="GE2">
        <v>14700</v>
      </c>
      <c r="GF2">
        <v>14700</v>
      </c>
      <c r="GG2">
        <v>14775</v>
      </c>
      <c r="GH2">
        <v>14800</v>
      </c>
      <c r="GI2">
        <v>14950</v>
      </c>
      <c r="GJ2">
        <v>15075</v>
      </c>
      <c r="GK2">
        <v>15075</v>
      </c>
      <c r="GL2">
        <v>14500</v>
      </c>
      <c r="GM2">
        <v>13225</v>
      </c>
      <c r="GN2">
        <v>11850</v>
      </c>
      <c r="GO2">
        <v>10700</v>
      </c>
      <c r="GP2">
        <v>9832.5</v>
      </c>
      <c r="GQ2">
        <v>9220</v>
      </c>
      <c r="GR2">
        <v>8947.5</v>
      </c>
      <c r="GS2">
        <v>9152.5</v>
      </c>
      <c r="GT2">
        <v>9932.5</v>
      </c>
      <c r="GU2">
        <v>11375</v>
      </c>
      <c r="GV2">
        <v>12650</v>
      </c>
      <c r="GW2">
        <v>13550</v>
      </c>
      <c r="GX2">
        <v>14075</v>
      </c>
      <c r="GY2">
        <v>14375</v>
      </c>
      <c r="GZ2">
        <v>14600</v>
      </c>
      <c r="HA2">
        <v>14750</v>
      </c>
      <c r="HB2">
        <v>14800</v>
      </c>
      <c r="HC2">
        <v>14850</v>
      </c>
      <c r="HD2">
        <v>14875</v>
      </c>
      <c r="HE2">
        <v>14850</v>
      </c>
      <c r="HF2">
        <v>14850</v>
      </c>
      <c r="HG2">
        <v>14750</v>
      </c>
      <c r="HH2">
        <v>14675</v>
      </c>
      <c r="HI2">
        <v>14525</v>
      </c>
      <c r="HJ2">
        <v>13975</v>
      </c>
      <c r="HK2">
        <v>13025</v>
      </c>
      <c r="HL2">
        <v>11850</v>
      </c>
      <c r="HM2">
        <v>10775</v>
      </c>
      <c r="HN2">
        <v>9882.5</v>
      </c>
      <c r="HO2">
        <v>9232.5</v>
      </c>
      <c r="HP2">
        <v>8867.5</v>
      </c>
      <c r="HQ2">
        <v>8962.5</v>
      </c>
      <c r="HR2">
        <v>9672.5</v>
      </c>
      <c r="HS2">
        <v>11175</v>
      </c>
      <c r="HT2">
        <v>12500</v>
      </c>
      <c r="HU2">
        <v>13375</v>
      </c>
      <c r="HV2">
        <v>13675</v>
      </c>
      <c r="HW2">
        <v>13700</v>
      </c>
      <c r="HX2">
        <v>13975</v>
      </c>
      <c r="HY2">
        <v>14200</v>
      </c>
      <c r="HZ2">
        <v>14450</v>
      </c>
      <c r="IA2">
        <v>14700</v>
      </c>
      <c r="IB2">
        <v>14775</v>
      </c>
      <c r="IC2">
        <v>14875</v>
      </c>
      <c r="ID2">
        <v>14950</v>
      </c>
      <c r="IE2">
        <v>14950</v>
      </c>
      <c r="IF2">
        <v>14900</v>
      </c>
      <c r="IG2">
        <v>14850</v>
      </c>
      <c r="IH2">
        <v>14325</v>
      </c>
      <c r="II2">
        <v>13125</v>
      </c>
      <c r="IJ2">
        <v>11750</v>
      </c>
      <c r="IK2">
        <v>10650</v>
      </c>
      <c r="IL2">
        <v>9795</v>
      </c>
      <c r="IM2">
        <v>9210</v>
      </c>
      <c r="IN2">
        <v>8967.5</v>
      </c>
      <c r="IO2">
        <v>9152.5</v>
      </c>
      <c r="IP2">
        <v>9930</v>
      </c>
      <c r="IQ2">
        <v>11400</v>
      </c>
      <c r="IR2">
        <v>12700</v>
      </c>
      <c r="IS2">
        <v>13575</v>
      </c>
      <c r="IT2">
        <v>14275</v>
      </c>
      <c r="IU2">
        <v>14525</v>
      </c>
      <c r="IV2">
        <v>14700</v>
      </c>
      <c r="IW2">
        <v>14725</v>
      </c>
      <c r="IX2">
        <v>14775</v>
      </c>
      <c r="IY2">
        <v>14850</v>
      </c>
      <c r="IZ2">
        <v>14825</v>
      </c>
      <c r="JA2">
        <v>14875</v>
      </c>
      <c r="JB2">
        <v>14900</v>
      </c>
      <c r="JC2">
        <v>14875</v>
      </c>
      <c r="JD2">
        <v>14825</v>
      </c>
      <c r="JE2">
        <v>14750</v>
      </c>
      <c r="JF2">
        <v>14150</v>
      </c>
      <c r="JG2">
        <v>13025</v>
      </c>
      <c r="JH2">
        <v>11750</v>
      </c>
      <c r="JI2">
        <v>10825</v>
      </c>
      <c r="JJ2">
        <v>10225</v>
      </c>
      <c r="JK2">
        <v>9800</v>
      </c>
      <c r="JL2">
        <v>9567.5</v>
      </c>
      <c r="JM2">
        <v>9440</v>
      </c>
      <c r="JN2">
        <v>9400</v>
      </c>
      <c r="JO2">
        <v>9352.5</v>
      </c>
      <c r="JP2">
        <v>9337.5</v>
      </c>
      <c r="JQ2">
        <v>9352.5</v>
      </c>
      <c r="JR2">
        <v>9310</v>
      </c>
      <c r="JS2">
        <v>9350</v>
      </c>
      <c r="JT2">
        <v>9340</v>
      </c>
      <c r="JU2">
        <v>9342.5</v>
      </c>
      <c r="JV2">
        <v>9320</v>
      </c>
      <c r="JW2">
        <v>9290</v>
      </c>
      <c r="JX2">
        <v>9350</v>
      </c>
      <c r="JY2">
        <v>9350</v>
      </c>
      <c r="JZ2">
        <v>9320</v>
      </c>
      <c r="KA2">
        <v>9330</v>
      </c>
      <c r="KB2">
        <v>9320</v>
      </c>
      <c r="KC2">
        <v>9320</v>
      </c>
      <c r="KD2">
        <v>9320</v>
      </c>
      <c r="KE2">
        <v>9300</v>
      </c>
      <c r="KF2">
        <v>9320</v>
      </c>
      <c r="KG2">
        <v>9310</v>
      </c>
      <c r="KH2">
        <v>9280</v>
      </c>
      <c r="KI2">
        <v>9280</v>
      </c>
      <c r="KJ2">
        <v>9320</v>
      </c>
      <c r="KK2">
        <v>9300</v>
      </c>
      <c r="KL2">
        <v>9300</v>
      </c>
      <c r="KM2">
        <v>9300</v>
      </c>
      <c r="KN2">
        <v>9280</v>
      </c>
      <c r="KO2">
        <v>9320</v>
      </c>
      <c r="KP2">
        <v>9290</v>
      </c>
      <c r="KQ2">
        <v>9300</v>
      </c>
      <c r="KR2">
        <v>9300</v>
      </c>
      <c r="KS2">
        <v>9300</v>
      </c>
      <c r="KT2">
        <v>9280</v>
      </c>
      <c r="KU2">
        <v>9280</v>
      </c>
      <c r="KV2">
        <v>9310</v>
      </c>
      <c r="KW2">
        <v>9320</v>
      </c>
      <c r="KX2">
        <v>9320</v>
      </c>
      <c r="KY2">
        <v>9310</v>
      </c>
      <c r="KZ2">
        <v>9320</v>
      </c>
      <c r="LA2">
        <v>9320</v>
      </c>
      <c r="LB2">
        <v>9280</v>
      </c>
      <c r="LC2">
        <v>9310</v>
      </c>
      <c r="LD2">
        <v>9280</v>
      </c>
      <c r="LE2">
        <v>9165</v>
      </c>
      <c r="LF2">
        <v>8930</v>
      </c>
      <c r="LG2">
        <v>8742.5</v>
      </c>
      <c r="LH2">
        <v>8845</v>
      </c>
      <c r="LI2">
        <v>9192.5</v>
      </c>
      <c r="LJ2">
        <v>10000</v>
      </c>
      <c r="LK2">
        <v>11400</v>
      </c>
      <c r="LL2">
        <v>12650</v>
      </c>
      <c r="LM2">
        <v>13550</v>
      </c>
      <c r="LN2">
        <v>14150</v>
      </c>
      <c r="LO2">
        <v>14425</v>
      </c>
      <c r="LP2">
        <v>14575</v>
      </c>
      <c r="LQ2">
        <v>14700</v>
      </c>
      <c r="LR2">
        <v>14775</v>
      </c>
      <c r="LS2">
        <v>14750</v>
      </c>
      <c r="LT2">
        <v>14800</v>
      </c>
      <c r="LU2">
        <v>14775</v>
      </c>
      <c r="LV2">
        <v>14775</v>
      </c>
      <c r="LW2">
        <v>14800</v>
      </c>
      <c r="LX2">
        <v>14775</v>
      </c>
      <c r="LY2">
        <v>14700</v>
      </c>
      <c r="LZ2">
        <v>14050</v>
      </c>
      <c r="MA2">
        <v>12900</v>
      </c>
      <c r="MB2">
        <v>11675</v>
      </c>
      <c r="MC2">
        <v>10650</v>
      </c>
      <c r="MD2">
        <v>9880</v>
      </c>
      <c r="ME2">
        <v>9242.5</v>
      </c>
      <c r="MF2">
        <v>9000</v>
      </c>
      <c r="MG2">
        <v>9225</v>
      </c>
      <c r="MH2">
        <v>10062.5</v>
      </c>
      <c r="MI2">
        <v>11225</v>
      </c>
      <c r="MJ2">
        <v>12225</v>
      </c>
      <c r="MK2">
        <v>13250</v>
      </c>
      <c r="ML2">
        <v>14000</v>
      </c>
      <c r="MM2">
        <v>14450</v>
      </c>
      <c r="MN2">
        <v>14725</v>
      </c>
      <c r="MO2">
        <v>14850</v>
      </c>
      <c r="MP2">
        <v>14950</v>
      </c>
      <c r="MQ2">
        <v>14975</v>
      </c>
      <c r="MR2">
        <v>14975</v>
      </c>
      <c r="MS2">
        <v>14975</v>
      </c>
      <c r="MT2">
        <v>14975</v>
      </c>
      <c r="MU2">
        <v>14950</v>
      </c>
      <c r="MV2">
        <v>14975</v>
      </c>
      <c r="MW2">
        <v>15000</v>
      </c>
      <c r="MX2">
        <v>14500</v>
      </c>
      <c r="MY2">
        <v>13475</v>
      </c>
      <c r="MZ2">
        <v>12400</v>
      </c>
      <c r="NA2">
        <v>11500</v>
      </c>
      <c r="NB2">
        <v>10800</v>
      </c>
      <c r="NC2">
        <v>10300</v>
      </c>
      <c r="ND2">
        <v>10100</v>
      </c>
      <c r="NE2">
        <v>10175</v>
      </c>
      <c r="NF2">
        <v>10825</v>
      </c>
      <c r="NG2">
        <v>11875</v>
      </c>
      <c r="NH2">
        <v>12950</v>
      </c>
      <c r="NI2">
        <v>13625</v>
      </c>
      <c r="NJ2">
        <v>13925</v>
      </c>
      <c r="NK2">
        <v>14200</v>
      </c>
      <c r="NL2">
        <v>14450</v>
      </c>
      <c r="NM2">
        <v>14625</v>
      </c>
      <c r="NN2">
        <v>14700</v>
      </c>
      <c r="NO2">
        <v>14750</v>
      </c>
      <c r="NP2">
        <v>14800</v>
      </c>
      <c r="NQ2">
        <v>14800</v>
      </c>
      <c r="NR2">
        <v>14800</v>
      </c>
      <c r="NS2">
        <v>14825</v>
      </c>
      <c r="NT2">
        <v>14875</v>
      </c>
      <c r="NU2">
        <v>14775</v>
      </c>
      <c r="NV2">
        <v>14175</v>
      </c>
      <c r="NW2">
        <v>13000</v>
      </c>
      <c r="NX2">
        <v>11750</v>
      </c>
      <c r="NY2">
        <v>10700</v>
      </c>
      <c r="NZ2">
        <v>9910</v>
      </c>
      <c r="OA2">
        <v>9280</v>
      </c>
      <c r="OB2">
        <v>9007.5</v>
      </c>
      <c r="OC2">
        <v>9202.5</v>
      </c>
      <c r="OD2">
        <v>10062.5</v>
      </c>
      <c r="OE2">
        <v>11475</v>
      </c>
      <c r="OF2">
        <v>12825</v>
      </c>
      <c r="OG2">
        <v>13625</v>
      </c>
      <c r="OH2">
        <v>14025</v>
      </c>
      <c r="OI2">
        <v>14325</v>
      </c>
      <c r="OJ2">
        <v>14525</v>
      </c>
      <c r="OK2">
        <v>14675</v>
      </c>
      <c r="OL2">
        <v>14750</v>
      </c>
      <c r="OM2">
        <v>14825</v>
      </c>
      <c r="ON2">
        <v>14850</v>
      </c>
      <c r="OO2">
        <v>14875</v>
      </c>
      <c r="OP2">
        <v>14925</v>
      </c>
      <c r="OQ2">
        <v>14900</v>
      </c>
      <c r="OR2">
        <v>14875</v>
      </c>
      <c r="OS2">
        <v>14375</v>
      </c>
      <c r="OT2">
        <v>13550</v>
      </c>
      <c r="OU2">
        <v>12350</v>
      </c>
      <c r="OV2">
        <v>11050</v>
      </c>
      <c r="OW2">
        <v>10142.5</v>
      </c>
      <c r="OX2">
        <v>9475</v>
      </c>
      <c r="OY2">
        <v>9095</v>
      </c>
      <c r="OZ2">
        <v>8952.5</v>
      </c>
      <c r="PA2">
        <v>9017.5</v>
      </c>
      <c r="PB2">
        <v>9590</v>
      </c>
      <c r="PC2">
        <v>10950</v>
      </c>
      <c r="PD2">
        <v>12325</v>
      </c>
      <c r="PE2">
        <v>13325</v>
      </c>
      <c r="PF2">
        <v>13825</v>
      </c>
      <c r="PG2">
        <v>14175</v>
      </c>
      <c r="PH2">
        <v>14500</v>
      </c>
      <c r="PI2">
        <v>14650</v>
      </c>
      <c r="PJ2">
        <v>14750</v>
      </c>
      <c r="PK2">
        <v>14775</v>
      </c>
      <c r="PL2">
        <v>14700</v>
      </c>
      <c r="PM2">
        <v>14725</v>
      </c>
      <c r="PN2">
        <v>14725</v>
      </c>
      <c r="PO2">
        <v>14800</v>
      </c>
      <c r="PP2">
        <v>14825</v>
      </c>
      <c r="PQ2">
        <v>14725</v>
      </c>
      <c r="PR2">
        <v>14125</v>
      </c>
      <c r="PS2">
        <v>12975</v>
      </c>
      <c r="PT2">
        <v>11750</v>
      </c>
      <c r="PU2">
        <v>10800</v>
      </c>
      <c r="PV2">
        <v>10250</v>
      </c>
      <c r="PW2">
        <v>9810</v>
      </c>
      <c r="PX2">
        <v>9575</v>
      </c>
      <c r="PY2">
        <v>9450</v>
      </c>
      <c r="PZ2">
        <v>9370</v>
      </c>
      <c r="QA2">
        <v>9350</v>
      </c>
      <c r="QB2">
        <v>9320</v>
      </c>
      <c r="QC2">
        <v>9320</v>
      </c>
      <c r="QD2">
        <v>9320</v>
      </c>
      <c r="QE2">
        <v>9320</v>
      </c>
      <c r="QF2">
        <v>9320</v>
      </c>
      <c r="QG2">
        <v>9290</v>
      </c>
      <c r="QH2">
        <v>9300</v>
      </c>
      <c r="QI2">
        <v>9320</v>
      </c>
      <c r="QJ2">
        <v>9320</v>
      </c>
      <c r="QK2">
        <v>9320</v>
      </c>
      <c r="QL2">
        <v>9302.5</v>
      </c>
      <c r="QM2">
        <v>9290</v>
      </c>
      <c r="QN2">
        <v>9290</v>
      </c>
      <c r="QO2">
        <v>9280</v>
      </c>
      <c r="QP2">
        <v>9300</v>
      </c>
      <c r="QQ2">
        <v>9290</v>
      </c>
      <c r="QR2">
        <v>9270</v>
      </c>
      <c r="QS2">
        <v>9280</v>
      </c>
      <c r="QT2">
        <v>9280</v>
      </c>
      <c r="QU2">
        <v>9280</v>
      </c>
      <c r="QV2">
        <v>9280</v>
      </c>
      <c r="QW2">
        <v>9280</v>
      </c>
      <c r="QX2">
        <v>9280</v>
      </c>
      <c r="QY2">
        <v>9280</v>
      </c>
      <c r="QZ2">
        <v>9280</v>
      </c>
      <c r="RA2">
        <v>9290</v>
      </c>
      <c r="RB2">
        <v>9300</v>
      </c>
      <c r="RC2">
        <v>9310</v>
      </c>
      <c r="RD2">
        <v>9300</v>
      </c>
      <c r="RE2">
        <v>9300</v>
      </c>
      <c r="RF2">
        <v>9290</v>
      </c>
      <c r="RG2">
        <v>9310</v>
      </c>
      <c r="RH2">
        <v>9300</v>
      </c>
      <c r="RI2">
        <v>9320</v>
      </c>
      <c r="RJ2">
        <v>9320</v>
      </c>
      <c r="RK2">
        <v>9280</v>
      </c>
      <c r="RL2">
        <v>9280</v>
      </c>
      <c r="RM2">
        <v>9280</v>
      </c>
      <c r="RN2">
        <v>9280</v>
      </c>
      <c r="RO2">
        <v>9260</v>
      </c>
      <c r="RP2">
        <v>9230</v>
      </c>
      <c r="RQ2">
        <v>9122.5</v>
      </c>
      <c r="RR2">
        <v>8935</v>
      </c>
      <c r="RS2">
        <v>8735</v>
      </c>
      <c r="RT2">
        <v>8687.5</v>
      </c>
      <c r="RU2">
        <v>9015</v>
      </c>
      <c r="RV2">
        <v>9977.5</v>
      </c>
      <c r="RW2">
        <v>11525</v>
      </c>
      <c r="RX2">
        <v>12825</v>
      </c>
      <c r="RY2">
        <v>13500</v>
      </c>
      <c r="RZ2">
        <v>13750</v>
      </c>
      <c r="SA2">
        <v>14000</v>
      </c>
      <c r="SB2">
        <v>14275</v>
      </c>
      <c r="SC2">
        <v>14500</v>
      </c>
      <c r="SD2">
        <v>14650</v>
      </c>
      <c r="SE2">
        <v>14725</v>
      </c>
      <c r="SF2">
        <v>14750</v>
      </c>
      <c r="SG2">
        <v>14750</v>
      </c>
      <c r="SH2">
        <v>14825</v>
      </c>
      <c r="SI2">
        <v>14775</v>
      </c>
      <c r="SJ2">
        <v>14800</v>
      </c>
      <c r="SK2">
        <v>14675</v>
      </c>
      <c r="SL2">
        <v>14075</v>
      </c>
      <c r="SM2">
        <v>12875</v>
      </c>
      <c r="SN2">
        <v>11600</v>
      </c>
      <c r="SO2">
        <v>10550</v>
      </c>
      <c r="SP2">
        <v>9750</v>
      </c>
      <c r="SQ2">
        <v>9167.5</v>
      </c>
      <c r="SR2">
        <v>8892.5</v>
      </c>
      <c r="SS2">
        <v>9102.5</v>
      </c>
      <c r="ST2">
        <v>10032.5</v>
      </c>
      <c r="SU2">
        <v>11500</v>
      </c>
      <c r="SV2">
        <v>12750</v>
      </c>
      <c r="SW2">
        <v>13475</v>
      </c>
      <c r="SX2">
        <v>13850</v>
      </c>
      <c r="SY2">
        <v>14025</v>
      </c>
      <c r="SZ2">
        <v>14300</v>
      </c>
      <c r="TA2">
        <v>14575</v>
      </c>
      <c r="TB2">
        <v>14650</v>
      </c>
      <c r="TC2">
        <v>14725</v>
      </c>
      <c r="TD2">
        <v>14700</v>
      </c>
      <c r="TE2">
        <v>14725</v>
      </c>
      <c r="TF2">
        <v>14775</v>
      </c>
      <c r="TG2">
        <v>14750</v>
      </c>
      <c r="TH2">
        <v>14725</v>
      </c>
      <c r="TI2">
        <v>14575</v>
      </c>
      <c r="TJ2">
        <v>14000</v>
      </c>
      <c r="TK2">
        <v>12800</v>
      </c>
      <c r="TL2">
        <v>11550</v>
      </c>
      <c r="TM2">
        <v>10500</v>
      </c>
      <c r="TN2">
        <v>9755</v>
      </c>
      <c r="TO2">
        <v>9200</v>
      </c>
      <c r="TP2">
        <v>9097.5</v>
      </c>
      <c r="TQ2">
        <v>9807.5</v>
      </c>
      <c r="TR2">
        <v>11225</v>
      </c>
      <c r="TS2">
        <v>12125</v>
      </c>
      <c r="TT2">
        <v>12550</v>
      </c>
      <c r="TU2">
        <v>12750</v>
      </c>
      <c r="TV2">
        <v>12775</v>
      </c>
      <c r="TW2">
        <v>12875</v>
      </c>
      <c r="TX2">
        <v>13350</v>
      </c>
      <c r="TY2">
        <v>13850</v>
      </c>
      <c r="TZ2">
        <v>14275</v>
      </c>
      <c r="UA2">
        <v>14500</v>
      </c>
      <c r="UB2">
        <v>14575</v>
      </c>
      <c r="UC2">
        <v>14575</v>
      </c>
      <c r="UD2">
        <v>14600</v>
      </c>
      <c r="UE2">
        <v>14575</v>
      </c>
      <c r="UF2">
        <v>14425</v>
      </c>
      <c r="UG2">
        <v>13950</v>
      </c>
      <c r="UH2">
        <v>13275</v>
      </c>
      <c r="UI2">
        <v>12325</v>
      </c>
      <c r="UJ2">
        <v>11325</v>
      </c>
      <c r="UK2">
        <v>10325</v>
      </c>
      <c r="UL2">
        <v>9722.5</v>
      </c>
      <c r="UM2">
        <v>9182.5</v>
      </c>
      <c r="UN2">
        <v>8947.5</v>
      </c>
      <c r="UO2">
        <v>9192.5</v>
      </c>
      <c r="UP2">
        <v>10190</v>
      </c>
      <c r="UQ2">
        <v>11650</v>
      </c>
      <c r="UR2">
        <v>12850</v>
      </c>
      <c r="US2">
        <v>13625</v>
      </c>
      <c r="UT2">
        <v>14000</v>
      </c>
      <c r="UU2">
        <v>14375</v>
      </c>
      <c r="UV2">
        <v>14625</v>
      </c>
      <c r="UW2">
        <v>14775</v>
      </c>
      <c r="UX2">
        <v>14825</v>
      </c>
      <c r="UY2">
        <v>14950</v>
      </c>
      <c r="UZ2">
        <v>14975</v>
      </c>
      <c r="VA2">
        <v>14975</v>
      </c>
      <c r="VB2">
        <v>14950</v>
      </c>
      <c r="VC2">
        <v>14900</v>
      </c>
      <c r="VD2">
        <v>14975</v>
      </c>
      <c r="VE2">
        <v>14825</v>
      </c>
      <c r="VF2">
        <v>14175</v>
      </c>
      <c r="VG2">
        <v>12950</v>
      </c>
      <c r="VH2">
        <v>11675</v>
      </c>
      <c r="VI2">
        <v>10650</v>
      </c>
      <c r="VJ2">
        <v>9905</v>
      </c>
      <c r="VK2">
        <v>9270</v>
      </c>
      <c r="VL2">
        <v>9000</v>
      </c>
      <c r="VM2">
        <v>9215</v>
      </c>
      <c r="VN2">
        <v>10232.5</v>
      </c>
      <c r="VO2">
        <v>11750</v>
      </c>
      <c r="VP2">
        <v>12950</v>
      </c>
      <c r="VQ2">
        <v>13700</v>
      </c>
      <c r="VR2">
        <v>14100</v>
      </c>
      <c r="VS2">
        <v>14350</v>
      </c>
      <c r="VT2">
        <v>14600</v>
      </c>
      <c r="VU2">
        <v>14725</v>
      </c>
      <c r="VV2">
        <v>14825</v>
      </c>
      <c r="VW2">
        <v>14900</v>
      </c>
      <c r="VX2">
        <v>14900</v>
      </c>
      <c r="VY2">
        <v>14925</v>
      </c>
      <c r="VZ2">
        <v>14925</v>
      </c>
      <c r="WA2">
        <v>14925</v>
      </c>
      <c r="WB2">
        <v>14925</v>
      </c>
      <c r="WC2">
        <v>14850</v>
      </c>
      <c r="WD2">
        <v>14250</v>
      </c>
      <c r="WE2">
        <v>13000</v>
      </c>
      <c r="WF2">
        <v>11675</v>
      </c>
      <c r="WG2">
        <v>10700</v>
      </c>
      <c r="WH2">
        <v>10040</v>
      </c>
      <c r="WI2">
        <v>9622.5</v>
      </c>
      <c r="WJ2">
        <v>9390</v>
      </c>
      <c r="WK2">
        <v>9247.5</v>
      </c>
      <c r="WL2">
        <v>9190</v>
      </c>
      <c r="WM2">
        <v>9122.5</v>
      </c>
      <c r="WN2">
        <v>9077.5</v>
      </c>
      <c r="WO2">
        <v>9075</v>
      </c>
      <c r="WP2">
        <v>9067.5</v>
      </c>
      <c r="WQ2">
        <v>9067.5</v>
      </c>
      <c r="WR2">
        <v>9082.5</v>
      </c>
      <c r="WS2">
        <v>9075</v>
      </c>
      <c r="WT2">
        <v>9060</v>
      </c>
      <c r="WU2">
        <v>9050</v>
      </c>
      <c r="WV2">
        <v>9060</v>
      </c>
      <c r="WW2">
        <v>9085</v>
      </c>
      <c r="WX2">
        <v>9110</v>
      </c>
      <c r="WY2">
        <v>9130</v>
      </c>
      <c r="WZ2">
        <v>9150</v>
      </c>
      <c r="XA2">
        <v>9130</v>
      </c>
      <c r="XB2">
        <v>9120</v>
      </c>
      <c r="XC2">
        <v>9100</v>
      </c>
      <c r="XD2">
        <v>9090</v>
      </c>
      <c r="XE2">
        <v>9070</v>
      </c>
      <c r="XF2">
        <v>9060</v>
      </c>
      <c r="XG2">
        <v>9050</v>
      </c>
      <c r="XH2">
        <v>9050</v>
      </c>
      <c r="XI2">
        <v>9060</v>
      </c>
      <c r="XJ2">
        <v>9070</v>
      </c>
      <c r="XK2">
        <v>9060</v>
      </c>
      <c r="XL2">
        <v>9050</v>
      </c>
      <c r="XM2">
        <v>9050</v>
      </c>
      <c r="XN2">
        <v>9050</v>
      </c>
      <c r="XO2">
        <v>9050</v>
      </c>
      <c r="XP2">
        <v>9050</v>
      </c>
      <c r="XQ2">
        <v>9060</v>
      </c>
      <c r="XR2">
        <v>9050</v>
      </c>
      <c r="XS2">
        <v>9060</v>
      </c>
      <c r="XT2">
        <v>9050</v>
      </c>
      <c r="XU2">
        <v>9070</v>
      </c>
      <c r="XV2">
        <v>9090</v>
      </c>
      <c r="XW2">
        <v>9105</v>
      </c>
      <c r="XX2">
        <v>9090</v>
      </c>
      <c r="XY2">
        <v>9070</v>
      </c>
      <c r="XZ2">
        <v>9050</v>
      </c>
      <c r="YA2">
        <v>9070</v>
      </c>
      <c r="YB2">
        <v>9105</v>
      </c>
      <c r="YC2">
        <v>9190</v>
      </c>
      <c r="YD2">
        <v>9247.5</v>
      </c>
      <c r="YE2">
        <v>9247.5</v>
      </c>
      <c r="YF2">
        <v>9240</v>
      </c>
      <c r="YG2">
        <v>9240</v>
      </c>
      <c r="YH2">
        <v>9262.5</v>
      </c>
      <c r="YI2">
        <v>9270</v>
      </c>
      <c r="YJ2">
        <v>9260</v>
      </c>
      <c r="YK2">
        <v>9260</v>
      </c>
      <c r="YL2">
        <v>9270</v>
      </c>
      <c r="YM2">
        <v>9270</v>
      </c>
      <c r="YN2">
        <v>9260</v>
      </c>
      <c r="YO2">
        <v>9270</v>
      </c>
      <c r="YP2">
        <v>9270</v>
      </c>
      <c r="YQ2">
        <v>9270</v>
      </c>
      <c r="YR2">
        <v>9270</v>
      </c>
      <c r="YS2">
        <v>9300</v>
      </c>
      <c r="YT2">
        <v>9300</v>
      </c>
      <c r="YU2">
        <v>9270</v>
      </c>
      <c r="YV2">
        <v>9270</v>
      </c>
      <c r="YW2">
        <v>9270</v>
      </c>
      <c r="YX2">
        <v>9270</v>
      </c>
      <c r="YY2">
        <v>9250</v>
      </c>
      <c r="YZ2">
        <v>9230</v>
      </c>
      <c r="ZA2">
        <v>9115</v>
      </c>
      <c r="ZB2">
        <v>8895</v>
      </c>
      <c r="ZC2">
        <v>8692.5</v>
      </c>
      <c r="ZD2">
        <v>8617.5</v>
      </c>
      <c r="ZE2">
        <v>8950</v>
      </c>
      <c r="ZF2">
        <v>9885</v>
      </c>
      <c r="ZG2">
        <v>11325</v>
      </c>
      <c r="ZH2">
        <v>12200</v>
      </c>
      <c r="ZI2">
        <v>12825</v>
      </c>
      <c r="ZJ2">
        <v>13350</v>
      </c>
      <c r="ZK2">
        <v>13850</v>
      </c>
      <c r="ZL2">
        <v>14225</v>
      </c>
      <c r="ZM2">
        <v>14475</v>
      </c>
      <c r="ZN2">
        <v>14575</v>
      </c>
      <c r="ZO2">
        <v>14650</v>
      </c>
      <c r="ZP2">
        <v>14700</v>
      </c>
      <c r="ZQ2">
        <v>14675</v>
      </c>
      <c r="ZR2">
        <v>14725</v>
      </c>
      <c r="ZS2">
        <v>14750</v>
      </c>
      <c r="ZT2">
        <v>14700</v>
      </c>
      <c r="ZU2">
        <v>14650</v>
      </c>
      <c r="ZV2">
        <v>14000</v>
      </c>
      <c r="ZW2">
        <v>12825</v>
      </c>
      <c r="ZX2">
        <v>11550</v>
      </c>
      <c r="ZY2">
        <v>10500</v>
      </c>
      <c r="ZZ2">
        <v>9655</v>
      </c>
      <c r="AAA2">
        <v>9082.5</v>
      </c>
      <c r="AAB2">
        <v>8860</v>
      </c>
      <c r="AAC2">
        <v>9112.5</v>
      </c>
      <c r="AAD2">
        <v>10077.5</v>
      </c>
      <c r="AAE2">
        <v>11550</v>
      </c>
      <c r="AAF2">
        <v>12750</v>
      </c>
      <c r="AAG2">
        <v>13475</v>
      </c>
      <c r="AAH2">
        <v>13950</v>
      </c>
      <c r="AAI2">
        <v>14200</v>
      </c>
      <c r="AAJ2">
        <v>14425</v>
      </c>
      <c r="AAK2">
        <v>14500</v>
      </c>
      <c r="AAL2">
        <v>14575</v>
      </c>
      <c r="AAM2">
        <v>14625</v>
      </c>
      <c r="AAN2">
        <v>14600</v>
      </c>
      <c r="AAO2">
        <v>14575</v>
      </c>
      <c r="AAP2">
        <v>14450</v>
      </c>
      <c r="AAQ2">
        <v>14300</v>
      </c>
      <c r="AAR2">
        <v>14250</v>
      </c>
      <c r="AAS2">
        <v>14225</v>
      </c>
      <c r="AAT2">
        <v>13950</v>
      </c>
      <c r="AAU2">
        <v>12925</v>
      </c>
      <c r="AAV2">
        <v>11575</v>
      </c>
      <c r="AAW2">
        <v>10425</v>
      </c>
      <c r="AAX2">
        <v>9615</v>
      </c>
      <c r="AAY2">
        <v>9087.5</v>
      </c>
      <c r="AAZ2">
        <v>8852.5</v>
      </c>
      <c r="ABA2">
        <v>9032.5</v>
      </c>
      <c r="ABB2">
        <v>10002.5</v>
      </c>
      <c r="ABC2">
        <v>11525</v>
      </c>
      <c r="ABD2">
        <v>12675</v>
      </c>
      <c r="ABE2">
        <v>13425</v>
      </c>
      <c r="ABF2">
        <v>13775</v>
      </c>
      <c r="ABG2">
        <v>14125</v>
      </c>
      <c r="ABH2">
        <v>14425</v>
      </c>
      <c r="ABI2">
        <v>14500</v>
      </c>
      <c r="ABJ2">
        <v>14600</v>
      </c>
      <c r="ABK2">
        <v>14575</v>
      </c>
      <c r="ABL2">
        <v>14600</v>
      </c>
      <c r="ABM2">
        <v>14675</v>
      </c>
      <c r="ABN2">
        <v>14625</v>
      </c>
      <c r="ABO2">
        <v>14725</v>
      </c>
      <c r="ABP2">
        <v>14700</v>
      </c>
      <c r="ABQ2">
        <v>14575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Saturday_Model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Energy_Comparison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2021-04-06T22:18:28Z</dcterms:modified>
</cp:coreProperties>
</file>