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August 2018\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N11" i="56"/>
  <c r="Y10" i="56"/>
  <c r="Q24" i="56" s="1"/>
  <c r="X10" i="56"/>
  <c r="Q45" i="56" s="1"/>
  <c r="W10" i="56"/>
  <c r="V10" i="56"/>
  <c r="U10" i="56"/>
  <c r="T10" i="56"/>
  <c r="S10" i="56"/>
  <c r="R10" i="56"/>
  <c r="Q10" i="56"/>
  <c r="P10" i="56"/>
  <c r="O10" i="56"/>
  <c r="N10" i="56"/>
  <c r="Q41" i="56" s="1"/>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O30" i="56" l="1"/>
  <c r="O138" i="56"/>
  <c r="O137" i="56"/>
  <c r="M140" i="56"/>
  <c r="M139" i="56"/>
  <c r="Q139" i="56"/>
  <c r="Q140" i="56"/>
  <c r="Q137" i="56"/>
  <c r="Q138" i="56"/>
  <c r="S140" i="56"/>
  <c r="S137" i="56"/>
  <c r="S139" i="56"/>
  <c r="S138" i="56"/>
  <c r="M49" i="56"/>
  <c r="M138" i="56"/>
  <c r="M137" i="56"/>
  <c r="O31" i="56"/>
  <c r="O139" i="56"/>
  <c r="O140" i="56"/>
  <c r="R139" i="56"/>
  <c r="R140" i="56"/>
  <c r="R137" i="56"/>
  <c r="R138"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R24" i="56"/>
  <c r="N36"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89" i="56"/>
  <c r="R62" i="56"/>
  <c r="R54" i="56"/>
  <c r="R46" i="56"/>
  <c r="R90"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91" i="56"/>
  <c r="R83" i="56"/>
  <c r="R84" i="56"/>
  <c r="R60" i="56"/>
  <c r="R59" i="56"/>
  <c r="R51" i="56"/>
  <c r="R92"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<sst xmlns="http://schemas.openxmlformats.org/spreadsheetml/2006/main" count="1269" uniqueCount="77">
  <si>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</si>
  <si>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</si>
  <si>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</si>
  <si>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</si>
  <si>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</si>
  <si>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</si>
  <si>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</si>
  <si>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</si>
  <si>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</si>
  <si>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</si>
  <si>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</si>
  <si>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</si>
  <si>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</si>
  <si>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</si>
  <si>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</si>
  <si>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</si>
  <si>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</si>
  <si>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</si>
  <si>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</si>
  <si>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</si>
  <si>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</si>
  <si>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</si>
  <si>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</si>
  <si>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</si>
  <si>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</si>
  <si>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</si>
  <si>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</si>
  <si>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</si>
  <si>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</si>
  <si>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</si>
  <si>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</si>
  <si>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</si>
  <si>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</si>
  <si>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</si>
  <si>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</si>
  <si>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</si>
  <si>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</si>
  <si>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</si>
  <si>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</si>
  <si>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</si>
  <si>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</si>
  <si>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</si>
  <si>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</si>
  <si>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</si>
  <si>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</si>
  <si>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</si>
  <si>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</si>
  <si>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</si>
  <si>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</si>
  <si>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</si>
  <si>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</si>
  <si>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</si>
  <si>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</si>
  <si>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</si>
  <si>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</si>
  <si>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</si>
  <si>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</si>
  <si>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</si>
  <si>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</si>
  <si>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</si>
  <si>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</si>
  <si>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</si>
  <si>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</si>
  <si>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</si>
  <si>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</si>
  <si>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</si>
  <si>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</si>
  <si>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</si>
  <si>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</si>
  <si>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</si>
  <si>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</si>
  <si>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</si>
  <si>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H4 (1000 CFS offset)</t>
  </si>
  <si>
    <t>Unsteady</t>
  </si>
  <si>
    <t>Paste here results from Fstore parameter from the .gdx file.</t>
  </si>
  <si>
    <t xml:space="preserve">31 steady low flow days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</si>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</sst>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13" borderId="0" xfId="0" applyFill="1"/>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25.469993761509301</c:v>
                </c:pt>
                <c:pt idx="1">
                  <c:v>25.526174148606</c:v>
                </c:pt>
                <c:pt idx="2">
                  <c:v>25.582354535702798</c:v>
                </c:pt>
                <c:pt idx="3">
                  <c:v>25.694715309896399</c:v>
                </c:pt>
                <c:pt idx="4">
                  <c:v>25.702580564089903</c:v>
                </c:pt>
                <c:pt idx="5">
                  <c:v>25.7104458182835</c:v>
                </c:pt>
                <c:pt idx="6">
                  <c:v>25.646025641079198</c:v>
                </c:pt>
                <c:pt idx="7">
                  <c:v>25.581605463874897</c:v>
                </c:pt>
                <c:pt idx="8">
                  <c:v>25.259504577853399</c:v>
                </c:pt>
                <c:pt idx="9">
                  <c:v>24.937403691831801</c:v>
                </c:pt>
                <c:pt idx="10">
                  <c:v>24.615302805810298</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22.0267892676044</c:v>
                </c:pt>
                <c:pt idx="1">
                  <c:v>22.073842351261998</c:v>
                </c:pt>
                <c:pt idx="2">
                  <c:v>22.124140475171998</c:v>
                </c:pt>
                <c:pt idx="3">
                  <c:v>22.235914083860798</c:v>
                </c:pt>
                <c:pt idx="4">
                  <c:v>22.2912025014571</c:v>
                </c:pt>
                <c:pt idx="5">
                  <c:v>22.356863509939799</c:v>
                </c:pt>
                <c:pt idx="6">
                  <c:v>22.352509529939802</c:v>
                </c:pt>
                <c:pt idx="7">
                  <c:v>22.348155549939801</c:v>
                </c:pt>
                <c:pt idx="8">
                  <c:v>22.080749161564999</c:v>
                </c:pt>
                <c:pt idx="9">
                  <c:v>21.767075333608002</c:v>
                </c:pt>
                <c:pt idx="10">
                  <c:v>21.453401505651101</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25.469993761509301</c:v>
                </c:pt>
                <c:pt idx="1">
                  <c:v>25.519151600218901</c:v>
                </c:pt>
                <c:pt idx="2">
                  <c:v>25.568309438928601</c:v>
                </c:pt>
                <c:pt idx="3">
                  <c:v>25.666625116347998</c:v>
                </c:pt>
                <c:pt idx="4">
                  <c:v>25.6691532337673</c:v>
                </c:pt>
                <c:pt idx="5">
                  <c:v>25.671681351186699</c:v>
                </c:pt>
                <c:pt idx="6">
                  <c:v>25.608946585595298</c:v>
                </c:pt>
                <c:pt idx="7">
                  <c:v>25.546211820003901</c:v>
                </c:pt>
                <c:pt idx="8">
                  <c:v>25.2325379920469</c:v>
                </c:pt>
                <c:pt idx="9">
                  <c:v>24.9188641640899</c:v>
                </c:pt>
                <c:pt idx="10">
                  <c:v>24.6051903361329</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28.917188730918099</c:v>
                </c:pt>
                <c:pt idx="1">
                  <c:v>28.966346569627799</c:v>
                </c:pt>
                <c:pt idx="2">
                  <c:v>29.015504408337499</c:v>
                </c:pt>
                <c:pt idx="3">
                  <c:v>29.113820085756799</c:v>
                </c:pt>
                <c:pt idx="4">
                  <c:v>29.116348203176202</c:v>
                </c:pt>
                <c:pt idx="5">
                  <c:v>29.118876320595501</c:v>
                </c:pt>
                <c:pt idx="6">
                  <c:v>29.056141555004203</c:v>
                </c:pt>
                <c:pt idx="7">
                  <c:v>28.993406789412798</c:v>
                </c:pt>
                <c:pt idx="8">
                  <c:v>28.679732961455798</c:v>
                </c:pt>
                <c:pt idx="9">
                  <c:v>28.366059133498798</c:v>
                </c:pt>
                <c:pt idx="10">
                  <c:v>28.052385305541797</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22.0267892676044</c:v>
                </c:pt>
                <c:pt idx="1">
                  <c:v>22.068399876262003</c:v>
                </c:pt>
                <c:pt idx="2">
                  <c:v>22.112880182068601</c:v>
                </c:pt>
                <c:pt idx="3">
                  <c:v>22.211725306083</c:v>
                </c:pt>
                <c:pt idx="4">
                  <c:v>22.257938094257103</c:v>
                </c:pt>
                <c:pt idx="5">
                  <c:v>22.313323709939802</c:v>
                </c:pt>
                <c:pt idx="6">
                  <c:v>22.306792739939802</c:v>
                </c:pt>
                <c:pt idx="7">
                  <c:v>22.300261769939798</c:v>
                </c:pt>
                <c:pt idx="8">
                  <c:v>22.067265868661799</c:v>
                </c:pt>
                <c:pt idx="9">
                  <c:v>21.757805569737098</c:v>
                </c:pt>
                <c:pt idx="10">
                  <c:v>21.4483452708123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25.469993761509301</c:v>
                </c:pt>
                <c:pt idx="1">
                  <c:v>25.515640326025402</c:v>
                </c:pt>
                <c:pt idx="2">
                  <c:v>25.561286890541503</c:v>
                </c:pt>
                <c:pt idx="3">
                  <c:v>25.652580019573801</c:v>
                </c:pt>
                <c:pt idx="4">
                  <c:v>25.652439568605999</c:v>
                </c:pt>
                <c:pt idx="5">
                  <c:v>25.6522991176383</c:v>
                </c:pt>
                <c:pt idx="6">
                  <c:v>25.590407057853401</c:v>
                </c:pt>
                <c:pt idx="7">
                  <c:v>25.528514998068399</c:v>
                </c:pt>
                <c:pt idx="8">
                  <c:v>25.219054699143701</c:v>
                </c:pt>
                <c:pt idx="9">
                  <c:v>24.9095944002189</c:v>
                </c:pt>
                <c:pt idx="10">
                  <c:v>24.600134101294202</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28.917188730918099</c:v>
                </c:pt>
                <c:pt idx="1">
                  <c:v>28.962835295434299</c:v>
                </c:pt>
                <c:pt idx="2">
                  <c:v>29.0084818599504</c:v>
                </c:pt>
                <c:pt idx="3">
                  <c:v>29.099774988982599</c:v>
                </c:pt>
                <c:pt idx="4">
                  <c:v>29.0996345380149</c:v>
                </c:pt>
                <c:pt idx="5">
                  <c:v>29.099494087047201</c:v>
                </c:pt>
                <c:pt idx="6">
                  <c:v>29.037602027262199</c:v>
                </c:pt>
                <c:pt idx="7">
                  <c:v>28.9757099674773</c:v>
                </c:pt>
                <c:pt idx="8">
                  <c:v>28.666249668552499</c:v>
                </c:pt>
                <c:pt idx="9">
                  <c:v>28.356789369627801</c:v>
                </c:pt>
                <c:pt idx="10">
                  <c:v>28.0473290707031</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22.0267892676044</c:v>
                </c:pt>
                <c:pt idx="1">
                  <c:v>22.062957401262</c:v>
                </c:pt>
                <c:pt idx="2">
                  <c:v>22.1016198889651</c:v>
                </c:pt>
                <c:pt idx="3">
                  <c:v>22.187536528305198</c:v>
                </c:pt>
                <c:pt idx="4">
                  <c:v>22.224673687057102</c:v>
                </c:pt>
                <c:pt idx="5">
                  <c:v>22.2697839099398</c:v>
                </c:pt>
                <c:pt idx="6">
                  <c:v>22.261075949939798</c:v>
                </c:pt>
                <c:pt idx="7">
                  <c:v>22.252367989939803</c:v>
                </c:pt>
                <c:pt idx="8">
                  <c:v>22.0537825757586</c:v>
                </c:pt>
                <c:pt idx="9">
                  <c:v>21.748535805866101</c:v>
                </c:pt>
                <c:pt idx="10">
                  <c:v>21.443289035973603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25.469993761509301</c:v>
                </c:pt>
                <c:pt idx="1">
                  <c:v>25.512129051831799</c:v>
                </c:pt>
                <c:pt idx="2">
                  <c:v>25.554264342154397</c:v>
                </c:pt>
                <c:pt idx="3">
                  <c:v>25.638534922799597</c:v>
                </c:pt>
                <c:pt idx="4">
                  <c:v>25.635725903444701</c:v>
                </c:pt>
                <c:pt idx="5">
                  <c:v>25.632916884089898</c:v>
                </c:pt>
                <c:pt idx="6">
                  <c:v>25.571867530111398</c:v>
                </c:pt>
                <c:pt idx="7">
                  <c:v>25.510818176132897</c:v>
                </c:pt>
                <c:pt idx="8">
                  <c:v>25.205571406240399</c:v>
                </c:pt>
                <c:pt idx="9">
                  <c:v>24.900324636348003</c:v>
                </c:pt>
                <c:pt idx="10">
                  <c:v>24.595077866455497</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28.917188730918099</c:v>
                </c:pt>
                <c:pt idx="1">
                  <c:v>28.9593240212407</c:v>
                </c:pt>
                <c:pt idx="2">
                  <c:v>29.001459311563302</c:v>
                </c:pt>
                <c:pt idx="3">
                  <c:v>29.085729892208402</c:v>
                </c:pt>
                <c:pt idx="4">
                  <c:v>29.082920872853599</c:v>
                </c:pt>
                <c:pt idx="5">
                  <c:v>29.080111853498803</c:v>
                </c:pt>
                <c:pt idx="6">
                  <c:v>29.019062499520302</c:v>
                </c:pt>
                <c:pt idx="7">
                  <c:v>28.958013145541798</c:v>
                </c:pt>
                <c:pt idx="8">
                  <c:v>28.6527663756493</c:v>
                </c:pt>
                <c:pt idx="9">
                  <c:v>28.347519605756801</c:v>
                </c:pt>
                <c:pt idx="10">
                  <c:v>28.042272835864399</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22.026789267604354</c:v>
                </c:pt>
                <c:pt idx="1">
                  <c:v>22.06295740126204</c:v>
                </c:pt>
                <c:pt idx="2">
                  <c:v>22.101619888965107</c:v>
                </c:pt>
                <c:pt idx="3">
                  <c:v>22.187536528305216</c:v>
                </c:pt>
                <c:pt idx="4">
                  <c:v>22.224673687057109</c:v>
                </c:pt>
                <c:pt idx="5">
                  <c:v>22.269783909939761</c:v>
                </c:pt>
                <c:pt idx="6">
                  <c:v>22.261075949939759</c:v>
                </c:pt>
                <c:pt idx="7">
                  <c:v>22.252367989939756</c:v>
                </c:pt>
                <c:pt idx="8">
                  <c:v>22.053782575758582</c:v>
                </c:pt>
                <c:pt idx="9">
                  <c:v>21.748535805866112</c:v>
                </c:pt>
                <c:pt idx="10">
                  <c:v>21.443289035973638</c:v>
                </c:pt>
                <c:pt idx="11">
                  <c:v>21.076992912102668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25.469993761509265</c:v>
                </c:pt>
                <c:pt idx="1">
                  <c:v>25.512129051831842</c:v>
                </c:pt>
                <c:pt idx="2">
                  <c:v>25.554264342154429</c:v>
                </c:pt>
                <c:pt idx="3">
                  <c:v>25.638534922799586</c:v>
                </c:pt>
                <c:pt idx="4">
                  <c:v>25.635725903444747</c:v>
                </c:pt>
                <c:pt idx="5">
                  <c:v>25.632916884089909</c:v>
                </c:pt>
                <c:pt idx="6">
                  <c:v>25.571867530111419</c:v>
                </c:pt>
                <c:pt idx="7">
                  <c:v>25.510818176132922</c:v>
                </c:pt>
                <c:pt idx="8">
                  <c:v>25.205571406240448</c:v>
                </c:pt>
                <c:pt idx="9">
                  <c:v>24.900324636347975</c:v>
                </c:pt>
                <c:pt idx="10">
                  <c:v>24.595077866455505</c:v>
                </c:pt>
                <c:pt idx="11">
                  <c:v>24.228781742584534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28.917188730918131</c:v>
                </c:pt>
                <c:pt idx="1">
                  <c:v>28.959324021240704</c:v>
                </c:pt>
                <c:pt idx="2">
                  <c:v>29.001459311563295</c:v>
                </c:pt>
                <c:pt idx="3">
                  <c:v>29.085729892208448</c:v>
                </c:pt>
                <c:pt idx="4">
                  <c:v>29.082920872853613</c:v>
                </c:pt>
                <c:pt idx="5">
                  <c:v>29.080111853498774</c:v>
                </c:pt>
                <c:pt idx="6">
                  <c:v>29.019062499520285</c:v>
                </c:pt>
                <c:pt idx="7">
                  <c:v>28.958013145541788</c:v>
                </c:pt>
                <c:pt idx="8">
                  <c:v>28.652766375649314</c:v>
                </c:pt>
                <c:pt idx="9">
                  <c:v>28.347519605756837</c:v>
                </c:pt>
                <c:pt idx="10">
                  <c:v>28.042272835864367</c:v>
                </c:pt>
                <c:pt idx="11">
                  <c:v>27.6759767119934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Hydrograph_H1000!$M$17:$M$140</c:f>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c:ext xmlns:c16="http://schemas.microsoft.com/office/drawing/2014/chart" uri="{C3380CC4-5D6E-409C-BE32-E72D297353CC}">
              <c16:uniqueId val="{00000004-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11855.194973442152</c:v>
                </c:pt>
                <c:pt idx="49">
                  <c:v>11855.194973442152</c:v>
                </c:pt>
                <c:pt idx="50">
                  <c:v>11855.194973442152</c:v>
                </c:pt>
                <c:pt idx="51">
                  <c:v>11855.194973442152</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4"/>
          <c:order val="8"/>
          <c:tx>
            <c:strRef>
              <c:f>Hydrograph_H1000!$T$16</c:f>
              <c:strCache>
                <c:ptCount val="1"/>
                <c:pt idx="0">
                  <c:v>31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3"/>
                <c:order val="3"/>
                <c:tx>
                  <c:strRef>
                    <c:extLst>
                      <c:ex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c:ext xmlns:c16="http://schemas.microsoft.com/office/drawing/2014/chart" uri="{C3380CC4-5D6E-409C-BE32-E72D297353CC}">
                    <c16:uniqueId val="{00000003-CCDD-494F-B7C1-FD89ADA99805}"/>
                  </c:ext>
                </c:extLst>
              </c15:ser>
            </c15:filteredScatterSeries>
            <c15:filteredScatterSeries>
              <c15:ser>
                <c:idx val="5"/>
                <c:order val="5"/>
                <c:tx>
                  <c:strRef>
                    <c:extLs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10457.345511076566</c:v>
                      </c:pt>
                      <c:pt idx="113">
                        <c:v>10457.345511076566</c:v>
                      </c:pt>
                      <c:pt idx="114">
                        <c:v>10457.345511076566</c:v>
                      </c:pt>
                      <c:pt idx="115">
                        <c:v>10457.345511076566</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Hydrograph_H1000!$R$17:$R$140</c15:sqref>
                        </c15:formulaRef>
                      </c:ext>
                    </c:extLst>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numRef>
                </c:yVal>
                <c:smooth val="0"/>
                <c:extLst xmlns:c15="http://schemas.microsoft.com/office/drawing/2012/chart">
                  <c:ext xmlns:c16="http://schemas.microsoft.com/office/drawing/2014/chart" uri="{C3380CC4-5D6E-409C-BE32-E72D297353CC}">
                    <c16:uniqueId val="{00000006-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43</xdr:col>
      <xdr:colOff>26876</xdr:colOff>
      <xdr:row>62</xdr:row>
      <xdr:rowOff>35030</xdr:rowOff>
    </xdr:from>
    <xdr:to>
      <xdr:col>43</xdr:col>
      <xdr:colOff>533124</xdr:colOff>
      <xdr:row>64</xdr:row>
      <xdr:rowOff>59345</xdr:rowOff>
    </xdr:to>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76376" y="1258686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42</xdr:col>
      <xdr:colOff>578097</xdr:colOff>
      <xdr:row>59</xdr:row>
      <xdr:rowOff>174517</xdr:rowOff>
    </xdr:from>
    <xdr:to>
      <xdr:col>43</xdr:col>
      <xdr:colOff>157198</xdr:colOff>
      <xdr:row>62</xdr:row>
      <xdr:rowOff>69153</xdr:rowOff>
    </xdr:to>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577163" y="122914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0.94965</cdr:x>
      <cdr:y>0.83819</cdr:y>
    </cdr:from>
    <cdr:to>
      <cdr:x>0.96491</cdr:x>
      <cdr:y>0.9201</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63064" y="9215370"/>
          <a:ext cx="868585" cy="21361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E1" zoomScale="70" zoomScaleNormal="50" workbookViewId="0">
      <selection activeCell="BH61" sqref="BH61"/>
    </sheetView>
  </sheetViews>
  <sheetFormatPr defaultRowHeight="15" x14ac:dyDescent="0.25"/>
  <sheetData>
    <row r="1" spans="1:28" ht="15.6" customHeight="1" x14ac:dyDescent="0.25">
      <c r="A1" s="15" t="s">
        <v>25</v>
      </c>
      <c r="B1" s="15"/>
      <c r="C1" s="15"/>
      <c r="D1" s="15"/>
      <c r="E1" s="15"/>
      <c r="F1" s="15"/>
      <c r="G1" s="15"/>
      <c r="H1" s="16" t="s">
        <v>26</v>
      </c>
      <c r="I1" s="16"/>
      <c r="J1" s="16"/>
      <c r="K1" s="16"/>
      <c r="L1" s="16"/>
      <c r="M1" s="16"/>
      <c r="N1" s="16"/>
      <c r="O1" s="17" t="s">
        <v>27</v>
      </c>
      <c r="P1" s="17"/>
      <c r="Q1" s="17"/>
      <c r="R1" s="17"/>
      <c r="S1" s="17"/>
      <c r="T1" s="17"/>
      <c r="U1" s="17"/>
      <c r="V1" s="18" t="s">
        <v>28</v>
      </c>
      <c r="W1" s="18"/>
      <c r="X1" s="18"/>
      <c r="Y1" s="18"/>
      <c r="Z1" s="18"/>
      <c r="AA1" s="18"/>
      <c r="AB1" s="18"/>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22.0267892676044</v>
      </c>
      <c r="D4">
        <f>$AK20/1000000</f>
        <v>25.469993761509301</v>
      </c>
      <c r="E4">
        <f>$AK21/1000000</f>
        <v>28.917188730918099</v>
      </c>
      <c r="H4" t="s">
        <v>0</v>
      </c>
      <c r="I4">
        <v>0</v>
      </c>
      <c r="J4">
        <f>$AK24/1000000</f>
        <v>22.0267892676044</v>
      </c>
      <c r="K4">
        <f>$AK25/1000000</f>
        <v>25.469993761509301</v>
      </c>
      <c r="L4">
        <f>$AK26/1000000</f>
        <v>28.917188730918099</v>
      </c>
      <c r="O4" t="s">
        <v>0</v>
      </c>
      <c r="P4">
        <v>0</v>
      </c>
      <c r="Q4">
        <f>$AK29/1000000</f>
        <v>22.0267892676044</v>
      </c>
      <c r="R4">
        <f>$AK30/1000000</f>
        <v>25.469993761509301</v>
      </c>
      <c r="S4">
        <f>$AK31/1000000</f>
        <v>28.917188730918099</v>
      </c>
      <c r="V4" t="s">
        <v>0</v>
      </c>
      <c r="W4">
        <v>0</v>
      </c>
      <c r="X4">
        <f>$AK34/1000000</f>
        <v>22.0267892676044</v>
      </c>
      <c r="Y4">
        <f>$AK35/1000000</f>
        <v>25.469993761509301</v>
      </c>
      <c r="Z4">
        <f>$AK36/1000000</f>
        <v>28.917188730918099</v>
      </c>
    </row>
    <row r="5" spans="1:28" x14ac:dyDescent="0.25">
      <c r="A5" t="s">
        <v>1</v>
      </c>
      <c r="B5">
        <v>1</v>
      </c>
      <c r="C5">
        <f>$AL19/1000000</f>
        <v>22.084727301261999</v>
      </c>
      <c r="D5">
        <f>$AL20/1000000</f>
        <v>25.526174148606</v>
      </c>
      <c r="E5">
        <f>$AL21/1000000</f>
        <v>28.973369118014897</v>
      </c>
      <c r="H5" t="s">
        <v>1</v>
      </c>
      <c r="I5">
        <v>1</v>
      </c>
      <c r="J5">
        <f>$AL24/1000000</f>
        <v>22.073842351261998</v>
      </c>
      <c r="K5">
        <f>$AL25/1000000</f>
        <v>25.519151600218901</v>
      </c>
      <c r="L5">
        <f>$AL26/1000000</f>
        <v>28.966346569627799</v>
      </c>
      <c r="O5" t="s">
        <v>1</v>
      </c>
      <c r="P5">
        <v>1</v>
      </c>
      <c r="Q5">
        <f>$AL29/1000000</f>
        <v>22.068399876262003</v>
      </c>
      <c r="R5">
        <f>$AL30/1000000</f>
        <v>25.515640326025402</v>
      </c>
      <c r="S5">
        <f>$AL31/1000000</f>
        <v>28.962835295434299</v>
      </c>
      <c r="V5" t="s">
        <v>1</v>
      </c>
      <c r="W5">
        <v>1</v>
      </c>
      <c r="X5">
        <f>$AL34/1000000</f>
        <v>22.062957401262</v>
      </c>
      <c r="Y5">
        <f>$AL35/1000000</f>
        <v>25.512129051831799</v>
      </c>
      <c r="Z5">
        <f>$AL36/1000000</f>
        <v>28.9593240212407</v>
      </c>
    </row>
    <row r="6" spans="1:28" x14ac:dyDescent="0.25">
      <c r="A6" t="s">
        <v>2</v>
      </c>
      <c r="B6">
        <v>2</v>
      </c>
      <c r="C6">
        <f>$AM19/1000000</f>
        <v>22.1466610613789</v>
      </c>
      <c r="D6">
        <f>$AM20/1000000</f>
        <v>25.582354535702798</v>
      </c>
      <c r="E6">
        <f>$AM21/1000000</f>
        <v>29.029549505111703</v>
      </c>
      <c r="H6" t="s">
        <v>2</v>
      </c>
      <c r="I6">
        <v>2</v>
      </c>
      <c r="J6">
        <f>$AM24/1000000</f>
        <v>22.124140475171998</v>
      </c>
      <c r="K6">
        <f>$AM25/1000000</f>
        <v>25.568309438928601</v>
      </c>
      <c r="L6">
        <f>$AM26/1000000</f>
        <v>29.015504408337499</v>
      </c>
      <c r="O6" t="s">
        <v>2</v>
      </c>
      <c r="P6">
        <v>2</v>
      </c>
      <c r="Q6">
        <f>$AM29/1000000</f>
        <v>22.112880182068601</v>
      </c>
      <c r="R6">
        <f>$AM30/1000000</f>
        <v>25.561286890541503</v>
      </c>
      <c r="S6">
        <f>$AM31/1000000</f>
        <v>29.0084818599504</v>
      </c>
      <c r="V6" t="s">
        <v>2</v>
      </c>
      <c r="W6">
        <v>2</v>
      </c>
      <c r="X6">
        <f>$AM34/1000000</f>
        <v>22.1016198889651</v>
      </c>
      <c r="Y6">
        <f>$AM35/1000000</f>
        <v>25.554264342154397</v>
      </c>
      <c r="Z6">
        <f>$AM36/1000000</f>
        <v>29.001459311563302</v>
      </c>
    </row>
    <row r="7" spans="1:28" x14ac:dyDescent="0.25">
      <c r="A7" t="s">
        <v>3</v>
      </c>
      <c r="B7">
        <v>4</v>
      </c>
      <c r="C7">
        <f>$AN19/1000000</f>
        <v>22.284291639416299</v>
      </c>
      <c r="D7">
        <f>$AN20/1000000</f>
        <v>25.694715309896399</v>
      </c>
      <c r="E7">
        <f>$AN21/1000000</f>
        <v>29.141910279305201</v>
      </c>
      <c r="H7" t="s">
        <v>3</v>
      </c>
      <c r="I7">
        <v>4</v>
      </c>
      <c r="J7">
        <f>$AN24/1000000</f>
        <v>22.235914083860798</v>
      </c>
      <c r="K7">
        <f>$AN25/1000000</f>
        <v>25.666625116347998</v>
      </c>
      <c r="L7">
        <f>$AN26/1000000</f>
        <v>29.113820085756799</v>
      </c>
      <c r="O7" t="s">
        <v>3</v>
      </c>
      <c r="P7">
        <v>4</v>
      </c>
      <c r="Q7">
        <f>$AN29/1000000</f>
        <v>22.211725306083</v>
      </c>
      <c r="R7">
        <f>$AN30/1000000</f>
        <v>25.652580019573801</v>
      </c>
      <c r="S7">
        <f>$AN31/1000000</f>
        <v>29.099774988982599</v>
      </c>
      <c r="V7" t="s">
        <v>3</v>
      </c>
      <c r="W7">
        <v>4</v>
      </c>
      <c r="X7">
        <f>$AN34/1000000</f>
        <v>22.187536528305198</v>
      </c>
      <c r="Y7">
        <f>$AN35/1000000</f>
        <v>25.638534922799597</v>
      </c>
      <c r="Z7">
        <f>$AN36/1000000</f>
        <v>29.085729892208402</v>
      </c>
    </row>
    <row r="8" spans="1:28" x14ac:dyDescent="0.25">
      <c r="A8" t="s">
        <v>4</v>
      </c>
      <c r="B8">
        <v>6</v>
      </c>
      <c r="C8">
        <f>$AO19/1000000</f>
        <v>22.357731315857102</v>
      </c>
      <c r="D8">
        <f>$AO20/1000000</f>
        <v>25.702580564089903</v>
      </c>
      <c r="E8">
        <f>$AO21/1000000</f>
        <v>29.149775533498801</v>
      </c>
      <c r="H8" t="s">
        <v>4</v>
      </c>
      <c r="I8">
        <v>6</v>
      </c>
      <c r="J8">
        <f>$AO24/1000000</f>
        <v>22.2912025014571</v>
      </c>
      <c r="K8">
        <f>$AO25/1000000</f>
        <v>25.6691532337673</v>
      </c>
      <c r="L8">
        <f>$AO26/1000000</f>
        <v>29.116348203176202</v>
      </c>
      <c r="O8" t="s">
        <v>4</v>
      </c>
      <c r="P8">
        <v>6</v>
      </c>
      <c r="Q8">
        <f>$AO29/1000000</f>
        <v>22.257938094257103</v>
      </c>
      <c r="R8">
        <f>$AO30/1000000</f>
        <v>25.652439568605999</v>
      </c>
      <c r="S8">
        <f>$AO31/1000000</f>
        <v>29.0996345380149</v>
      </c>
      <c r="V8" t="s">
        <v>4</v>
      </c>
      <c r="W8">
        <v>6</v>
      </c>
      <c r="X8">
        <f>$AO34/1000000</f>
        <v>22.224673687057102</v>
      </c>
      <c r="Y8">
        <f>$AO35/1000000</f>
        <v>25.635725903444701</v>
      </c>
      <c r="Z8">
        <f>$AO36/1000000</f>
        <v>29.082920872853599</v>
      </c>
    </row>
    <row r="9" spans="1:28" x14ac:dyDescent="0.25">
      <c r="A9" t="s">
        <v>5</v>
      </c>
      <c r="B9">
        <v>8</v>
      </c>
      <c r="C9">
        <f>$AP19/1000000</f>
        <v>22.443943109939799</v>
      </c>
      <c r="D9">
        <f>$AP20/1000000</f>
        <v>25.7104458182835</v>
      </c>
      <c r="E9">
        <f>$AP21/1000000</f>
        <v>29.157640787692301</v>
      </c>
      <c r="H9" t="s">
        <v>5</v>
      </c>
      <c r="I9">
        <v>8</v>
      </c>
      <c r="J9">
        <f>$AP24/1000000</f>
        <v>22.356863509939799</v>
      </c>
      <c r="K9">
        <f>$AP25/1000000</f>
        <v>25.671681351186699</v>
      </c>
      <c r="L9">
        <f>$AP26/1000000</f>
        <v>29.118876320595501</v>
      </c>
      <c r="O9" t="s">
        <v>5</v>
      </c>
      <c r="P9">
        <v>8</v>
      </c>
      <c r="Q9">
        <f>$AP29/1000000</f>
        <v>22.313323709939802</v>
      </c>
      <c r="R9">
        <f>$AP30/1000000</f>
        <v>25.6522991176383</v>
      </c>
      <c r="S9">
        <f>$AP31/1000000</f>
        <v>29.099494087047201</v>
      </c>
      <c r="V9" t="s">
        <v>5</v>
      </c>
      <c r="W9">
        <v>8</v>
      </c>
      <c r="X9">
        <f>$AP34/1000000</f>
        <v>22.2697839099398</v>
      </c>
      <c r="Y9">
        <f>$AP35/1000000</f>
        <v>25.632916884089898</v>
      </c>
      <c r="Z9">
        <f>$AP36/1000000</f>
        <v>29.080111853498803</v>
      </c>
    </row>
    <row r="10" spans="1:28" x14ac:dyDescent="0.25">
      <c r="A10" t="s">
        <v>6</v>
      </c>
      <c r="B10">
        <v>9</v>
      </c>
      <c r="C10">
        <f>$AQ19/1000000</f>
        <v>22.443943109939799</v>
      </c>
      <c r="D10">
        <f>$AQ20/1000000</f>
        <v>25.646025641079198</v>
      </c>
      <c r="E10">
        <f>$AQ21/1000000</f>
        <v>29.093220610488</v>
      </c>
      <c r="H10" t="s">
        <v>6</v>
      </c>
      <c r="I10">
        <v>9</v>
      </c>
      <c r="J10">
        <f>$AQ24/1000000</f>
        <v>22.352509529939802</v>
      </c>
      <c r="K10">
        <f>$AQ25/1000000</f>
        <v>25.608946585595298</v>
      </c>
      <c r="L10">
        <f>$AQ26/1000000</f>
        <v>29.056141555004203</v>
      </c>
      <c r="O10" t="s">
        <v>6</v>
      </c>
      <c r="P10">
        <v>9</v>
      </c>
      <c r="Q10">
        <f>$AQ29/1000000</f>
        <v>22.306792739939802</v>
      </c>
      <c r="R10">
        <f>$AQ30/1000000</f>
        <v>25.590407057853401</v>
      </c>
      <c r="S10">
        <f>$AQ31/1000000</f>
        <v>29.037602027262199</v>
      </c>
      <c r="V10" t="s">
        <v>6</v>
      </c>
      <c r="W10">
        <v>9</v>
      </c>
      <c r="X10">
        <f>$AQ34/1000000</f>
        <v>22.261075949939798</v>
      </c>
      <c r="Y10">
        <f>$AQ35/1000000</f>
        <v>25.571867530111398</v>
      </c>
      <c r="Z10">
        <f>$AQ36/1000000</f>
        <v>29.019062499520302</v>
      </c>
    </row>
    <row r="11" spans="1:28" x14ac:dyDescent="0.25">
      <c r="A11" t="s">
        <v>7</v>
      </c>
      <c r="B11">
        <v>10</v>
      </c>
      <c r="C11">
        <f>$AR19/1000000</f>
        <v>22.429816633392999</v>
      </c>
      <c r="D11">
        <f>$AR20/1000000</f>
        <v>25.581605463874897</v>
      </c>
      <c r="E11">
        <f>$AR21/1000000</f>
        <v>29.028800433283703</v>
      </c>
      <c r="H11" t="s">
        <v>7</v>
      </c>
      <c r="I11">
        <v>10</v>
      </c>
      <c r="J11">
        <f>$AR24/1000000</f>
        <v>22.348155549939801</v>
      </c>
      <c r="K11">
        <f>$AR25/1000000</f>
        <v>25.546211820003901</v>
      </c>
      <c r="L11">
        <f>$AR26/1000000</f>
        <v>28.993406789412798</v>
      </c>
      <c r="O11" t="s">
        <v>7</v>
      </c>
      <c r="P11">
        <v>10</v>
      </c>
      <c r="Q11">
        <f>$AR29/1000000</f>
        <v>22.300261769939798</v>
      </c>
      <c r="R11">
        <f>$AR30/1000000</f>
        <v>25.528514998068399</v>
      </c>
      <c r="S11">
        <f>$AR31/1000000</f>
        <v>28.9757099674773</v>
      </c>
      <c r="V11" t="s">
        <v>7</v>
      </c>
      <c r="W11">
        <v>10</v>
      </c>
      <c r="X11">
        <f>$AR34/1000000</f>
        <v>22.252367989939803</v>
      </c>
      <c r="Y11">
        <f>$AR35/1000000</f>
        <v>25.510818176132897</v>
      </c>
      <c r="Z11">
        <f>$AR36/1000000</f>
        <v>28.958013145541798</v>
      </c>
    </row>
    <row r="12" spans="1:28" x14ac:dyDescent="0.25">
      <c r="A12" t="s">
        <v>8</v>
      </c>
      <c r="B12">
        <v>15</v>
      </c>
      <c r="C12">
        <f>$AS19/1000000</f>
        <v>22.107715747371497</v>
      </c>
      <c r="D12">
        <f>$AS20/1000000</f>
        <v>25.259504577853399</v>
      </c>
      <c r="E12">
        <f>$AS21/1000000</f>
        <v>28.7066995472622</v>
      </c>
      <c r="H12" t="s">
        <v>8</v>
      </c>
      <c r="I12">
        <v>15</v>
      </c>
      <c r="J12">
        <f>$AS24/1000000</f>
        <v>22.080749161564999</v>
      </c>
      <c r="K12">
        <f>$AS25/1000000</f>
        <v>25.2325379920469</v>
      </c>
      <c r="L12">
        <f>$AS26/1000000</f>
        <v>28.679732961455798</v>
      </c>
      <c r="O12" t="s">
        <v>8</v>
      </c>
      <c r="P12">
        <v>15</v>
      </c>
      <c r="Q12">
        <f>$AS29/1000000</f>
        <v>22.067265868661799</v>
      </c>
      <c r="R12">
        <f>$AS30/1000000</f>
        <v>25.219054699143701</v>
      </c>
      <c r="S12">
        <f>$AS31/1000000</f>
        <v>28.666249668552499</v>
      </c>
      <c r="V12" t="s">
        <v>8</v>
      </c>
      <c r="W12">
        <v>15</v>
      </c>
      <c r="X12">
        <f>$AS34/1000000</f>
        <v>22.0537825757586</v>
      </c>
      <c r="Y12">
        <f>$AS35/1000000</f>
        <v>25.205571406240399</v>
      </c>
      <c r="Z12">
        <f>$AS36/1000000</f>
        <v>28.6527663756493</v>
      </c>
    </row>
    <row r="13" spans="1:28" x14ac:dyDescent="0.25">
      <c r="A13" t="s">
        <v>9</v>
      </c>
      <c r="B13">
        <v>20</v>
      </c>
      <c r="C13">
        <f>$AT19/1000000</f>
        <v>21.785614861349998</v>
      </c>
      <c r="D13">
        <f>$AT20/1000000</f>
        <v>24.937403691831801</v>
      </c>
      <c r="E13">
        <f>$AT21/1000000</f>
        <v>28.384598661240702</v>
      </c>
      <c r="H13" t="s">
        <v>9</v>
      </c>
      <c r="I13">
        <v>20</v>
      </c>
      <c r="J13">
        <f>$AT24/1000000</f>
        <v>21.767075333608002</v>
      </c>
      <c r="K13">
        <f>$AT25/1000000</f>
        <v>24.9188641640899</v>
      </c>
      <c r="L13">
        <f>$AT26/1000000</f>
        <v>28.366059133498798</v>
      </c>
      <c r="O13" t="s">
        <v>9</v>
      </c>
      <c r="P13">
        <v>20</v>
      </c>
      <c r="Q13">
        <f>$AT29/1000000</f>
        <v>21.757805569737098</v>
      </c>
      <c r="R13">
        <f>$AT30/1000000</f>
        <v>24.9095944002189</v>
      </c>
      <c r="S13">
        <f>$AT31/1000000</f>
        <v>28.356789369627801</v>
      </c>
      <c r="V13" t="s">
        <v>9</v>
      </c>
      <c r="W13">
        <v>20</v>
      </c>
      <c r="X13">
        <f>$AT34/1000000</f>
        <v>21.748535805866101</v>
      </c>
      <c r="Y13">
        <f>$AT35/1000000</f>
        <v>24.900324636348003</v>
      </c>
      <c r="Z13">
        <f>$AT36/1000000</f>
        <v>28.347519605756801</v>
      </c>
    </row>
    <row r="14" spans="1:28" x14ac:dyDescent="0.25">
      <c r="A14" t="s">
        <v>10</v>
      </c>
      <c r="B14">
        <v>25</v>
      </c>
      <c r="C14">
        <f>$AU19/1000000</f>
        <v>21.4635139753285</v>
      </c>
      <c r="D14">
        <f>$AU20/1000000</f>
        <v>24.615302805810298</v>
      </c>
      <c r="E14">
        <f>$AU21/1000000</f>
        <v>28.0624977752192</v>
      </c>
      <c r="H14" t="s">
        <v>10</v>
      </c>
      <c r="I14">
        <v>25</v>
      </c>
      <c r="J14">
        <f>$AU24/1000000</f>
        <v>21.453401505651101</v>
      </c>
      <c r="K14">
        <f>$AU25/1000000</f>
        <v>24.6051903361329</v>
      </c>
      <c r="L14">
        <f>$AU26/1000000</f>
        <v>28.052385305541797</v>
      </c>
      <c r="O14" t="s">
        <v>10</v>
      </c>
      <c r="P14">
        <v>25</v>
      </c>
      <c r="Q14">
        <f>$AU29/1000000</f>
        <v>21.4483452708123</v>
      </c>
      <c r="R14">
        <f>$AU30/1000000</f>
        <v>24.600134101294202</v>
      </c>
      <c r="S14">
        <f>$AU31/1000000</f>
        <v>28.0473290707031</v>
      </c>
      <c r="V14" t="s">
        <v>10</v>
      </c>
      <c r="W14">
        <v>25</v>
      </c>
      <c r="X14">
        <f>$AU34/1000000</f>
        <v>21.443289035973603</v>
      </c>
      <c r="Y14">
        <f>$AU35/1000000</f>
        <v>24.595077866455497</v>
      </c>
      <c r="Z14">
        <f>$AU36/1000000</f>
        <v>28.042272835864399</v>
      </c>
    </row>
    <row r="15" spans="1:28" x14ac:dyDescent="0.25">
      <c r="A15" t="s">
        <v>11</v>
      </c>
      <c r="B15">
        <v>31</v>
      </c>
      <c r="C15">
        <f>$AV19/1000000</f>
        <v>21.0769929121027</v>
      </c>
      <c r="D15">
        <f>$AV20/1000000</f>
        <v>24.228781742584502</v>
      </c>
      <c r="E15">
        <f>$AV21/1000000</f>
        <v>27.6759767119934</v>
      </c>
      <c r="H15" t="s">
        <v>11</v>
      </c>
      <c r="I15">
        <v>31</v>
      </c>
      <c r="J15">
        <f>$AV24/1000000</f>
        <v>21.0769929121027</v>
      </c>
      <c r="K15">
        <f>$AV25/1000000</f>
        <v>24.228781742584502</v>
      </c>
      <c r="L15">
        <f>$AV26/1000000</f>
        <v>27.6759767119934</v>
      </c>
      <c r="O15" t="s">
        <v>11</v>
      </c>
      <c r="P15">
        <v>31</v>
      </c>
      <c r="Q15">
        <f>$AV29/1000000</f>
        <v>21.0769929121027</v>
      </c>
      <c r="R15">
        <f>$AV30/1000000</f>
        <v>24.228781742584502</v>
      </c>
      <c r="S15">
        <f>$AV31/1000000</f>
        <v>27.6759767119934</v>
      </c>
      <c r="V15" t="s">
        <v>11</v>
      </c>
      <c r="W15">
        <v>31</v>
      </c>
      <c r="X15">
        <f>$AV34/1000000</f>
        <v>21.0769929121027</v>
      </c>
      <c r="Y15">
        <f>$AV35/1000000</f>
        <v>24.228781742584502</v>
      </c>
      <c r="Z15">
        <f>$AV36/1000000</f>
        <v>27.6759767119934</v>
      </c>
    </row>
    <row r="17" spans="35:66" ht="18.75" x14ac:dyDescent="0.3">
      <c r="BA17" s="22" t="s">
        <v>74</v>
      </c>
      <c r="BB17" s="22"/>
      <c r="BC17" s="22"/>
      <c r="BD17" s="22"/>
      <c r="BE17" s="22"/>
      <c r="BF17" s="22"/>
      <c r="BG17" s="22"/>
      <c r="BH17" s="22"/>
      <c r="BI17" s="22"/>
      <c r="BJ17" s="22"/>
      <c r="BK17" s="22"/>
      <c r="BL17" s="22"/>
      <c r="BM17" s="22"/>
      <c r="BN17" s="22"/>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22026789.267604399</v>
      </c>
      <c r="AL19">
        <f t="shared" ref="AL19:AV21" si="0">BD19</f>
        <v>22084727.301261999</v>
      </c>
      <c r="AM19">
        <f t="shared" si="0"/>
        <v>22146661.0613789</v>
      </c>
      <c r="AN19">
        <f t="shared" si="0"/>
        <v>22284291.6394163</v>
      </c>
      <c r="AO19">
        <f t="shared" si="0"/>
        <v>22357731.315857101</v>
      </c>
      <c r="AP19">
        <f t="shared" si="0"/>
        <v>22443943.109939799</v>
      </c>
      <c r="AQ19">
        <f t="shared" si="0"/>
        <v>22443943.109939799</v>
      </c>
      <c r="AR19">
        <f t="shared" si="0"/>
        <v>22429816.633393001</v>
      </c>
      <c r="AS19">
        <f t="shared" si="0"/>
        <v>22107715.747371498</v>
      </c>
      <c r="AT19">
        <f t="shared" si="0"/>
        <v>21785614.86135</v>
      </c>
      <c r="AU19">
        <f t="shared" si="0"/>
        <v>21463513.975328501</v>
      </c>
      <c r="AV19">
        <f t="shared" si="0"/>
        <v>21076992.912102699</v>
      </c>
      <c r="BA19" s="12" t="s">
        <v>12</v>
      </c>
      <c r="BB19" s="12" t="s">
        <v>13</v>
      </c>
      <c r="BC19" s="12">
        <v>22026789.267604399</v>
      </c>
      <c r="BD19" s="12">
        <v>22084727.301261999</v>
      </c>
      <c r="BE19" s="12">
        <v>22146661.0613789</v>
      </c>
      <c r="BF19" s="12">
        <v>22284291.6394163</v>
      </c>
      <c r="BG19" s="12">
        <v>22357731.315857101</v>
      </c>
      <c r="BH19" s="12">
        <v>22443943.109939799</v>
      </c>
      <c r="BI19" s="12">
        <v>22443943.109939799</v>
      </c>
      <c r="BJ19" s="12">
        <v>22429816.633393001</v>
      </c>
      <c r="BK19" s="12">
        <v>22107715.747371498</v>
      </c>
      <c r="BL19" s="12">
        <v>21785614.86135</v>
      </c>
      <c r="BM19" s="12">
        <v>21463513.975328501</v>
      </c>
      <c r="BN19" s="12">
        <v>21076992.912102699</v>
      </c>
    </row>
    <row r="20" spans="35:66" x14ac:dyDescent="0.25">
      <c r="AI20" t="s">
        <v>12</v>
      </c>
      <c r="AJ20" t="s">
        <v>20</v>
      </c>
      <c r="AK20">
        <f t="shared" ref="AK20:AK21" si="1">BC20</f>
        <v>25469993.761509299</v>
      </c>
      <c r="AL20">
        <f t="shared" si="0"/>
        <v>25526174.148605999</v>
      </c>
      <c r="AM20">
        <f t="shared" si="0"/>
        <v>25582354.535702799</v>
      </c>
      <c r="AN20">
        <f t="shared" si="0"/>
        <v>25694715.309896398</v>
      </c>
      <c r="AO20">
        <f t="shared" si="0"/>
        <v>25702580.564089902</v>
      </c>
      <c r="AP20">
        <f t="shared" si="0"/>
        <v>25710445.818283498</v>
      </c>
      <c r="AQ20">
        <f t="shared" si="0"/>
        <v>25646025.641079199</v>
      </c>
      <c r="AR20">
        <f t="shared" si="0"/>
        <v>25581605.463874899</v>
      </c>
      <c r="AS20">
        <f t="shared" si="0"/>
        <v>25259504.5778534</v>
      </c>
      <c r="AT20">
        <f t="shared" si="0"/>
        <v>24937403.691831801</v>
      </c>
      <c r="AU20">
        <f t="shared" si="0"/>
        <v>24615302.805810299</v>
      </c>
      <c r="AV20">
        <f t="shared" si="0"/>
        <v>24228781.7425845</v>
      </c>
      <c r="BA20" s="12" t="s">
        <v>12</v>
      </c>
      <c r="BB20" s="12" t="s">
        <v>20</v>
      </c>
      <c r="BC20" s="12">
        <v>25469993.761509299</v>
      </c>
      <c r="BD20" s="12">
        <v>25526174.148605999</v>
      </c>
      <c r="BE20" s="12">
        <v>25582354.535702799</v>
      </c>
      <c r="BF20" s="12">
        <v>25694715.309896398</v>
      </c>
      <c r="BG20" s="12">
        <v>25702580.564089902</v>
      </c>
      <c r="BH20" s="12">
        <v>25710445.818283498</v>
      </c>
      <c r="BI20" s="12">
        <v>25646025.641079199</v>
      </c>
      <c r="BJ20" s="12">
        <v>25581605.463874899</v>
      </c>
      <c r="BK20" s="12">
        <v>25259504.5778534</v>
      </c>
      <c r="BL20" s="12">
        <v>24937403.691831801</v>
      </c>
      <c r="BM20" s="12">
        <v>24615302.805810299</v>
      </c>
      <c r="BN20" s="12">
        <v>24228781.7425845</v>
      </c>
    </row>
    <row r="21" spans="35:66" x14ac:dyDescent="0.25">
      <c r="AI21" t="s">
        <v>12</v>
      </c>
      <c r="AJ21" t="s">
        <v>21</v>
      </c>
      <c r="AK21">
        <f t="shared" si="1"/>
        <v>28917188.730918098</v>
      </c>
      <c r="AL21">
        <f t="shared" si="0"/>
        <v>28973369.118014898</v>
      </c>
      <c r="AM21">
        <f t="shared" si="0"/>
        <v>29029549.505111702</v>
      </c>
      <c r="AN21">
        <f t="shared" si="0"/>
        <v>29141910.279305201</v>
      </c>
      <c r="AO21">
        <f t="shared" si="0"/>
        <v>29149775.533498801</v>
      </c>
      <c r="AP21">
        <f t="shared" si="0"/>
        <v>29157640.787692301</v>
      </c>
      <c r="AQ21">
        <f t="shared" si="0"/>
        <v>29093220.610488001</v>
      </c>
      <c r="AR21">
        <f t="shared" si="0"/>
        <v>29028800.433283702</v>
      </c>
      <c r="AS21">
        <f t="shared" si="0"/>
        <v>28706699.547262199</v>
      </c>
      <c r="AT21">
        <f t="shared" si="0"/>
        <v>28384598.661240701</v>
      </c>
      <c r="AU21">
        <f t="shared" si="0"/>
        <v>28062497.775219198</v>
      </c>
      <c r="AV21">
        <f t="shared" si="0"/>
        <v>27675976.7119934</v>
      </c>
      <c r="BA21" s="12" t="s">
        <v>12</v>
      </c>
      <c r="BB21" s="12" t="s">
        <v>21</v>
      </c>
      <c r="BC21" s="12">
        <v>28917188.730918098</v>
      </c>
      <c r="BD21" s="12">
        <v>28973369.118014898</v>
      </c>
      <c r="BE21" s="12">
        <v>29029549.505111702</v>
      </c>
      <c r="BF21" s="12">
        <v>29141910.279305201</v>
      </c>
      <c r="BG21" s="12">
        <v>29149775.533498801</v>
      </c>
      <c r="BH21" s="12">
        <v>29157640.787692301</v>
      </c>
      <c r="BI21" s="12">
        <v>29093220.610488001</v>
      </c>
      <c r="BJ21" s="12">
        <v>29028800.433283702</v>
      </c>
      <c r="BK21" s="12">
        <v>28706699.547262199</v>
      </c>
      <c r="BL21" s="12">
        <v>28384598.661240701</v>
      </c>
      <c r="BM21" s="12">
        <v>28062497.775219198</v>
      </c>
      <c r="BN21" s="12">
        <v>27675976.7119934</v>
      </c>
    </row>
    <row r="22" spans="35:66" x14ac:dyDescent="0.25">
      <c r="BA22" s="12" t="s">
        <v>22</v>
      </c>
      <c r="BB22" s="12" t="s">
        <v>13</v>
      </c>
      <c r="BC22" s="12">
        <v>22026789.267604399</v>
      </c>
      <c r="BD22" s="12">
        <v>22073842.351261999</v>
      </c>
      <c r="BE22" s="12">
        <v>22124140.475171998</v>
      </c>
      <c r="BF22" s="12">
        <v>22235914.0838608</v>
      </c>
      <c r="BG22" s="12">
        <v>22291202.501457099</v>
      </c>
      <c r="BH22" s="12">
        <v>22356863.509939801</v>
      </c>
      <c r="BI22" s="12">
        <v>22352509.529939801</v>
      </c>
      <c r="BJ22" s="12">
        <v>22348155.5499398</v>
      </c>
      <c r="BK22" s="12">
        <v>22080749.161564998</v>
      </c>
      <c r="BL22" s="12">
        <v>21767075.333608001</v>
      </c>
      <c r="BM22" s="12">
        <v>21453401.505651101</v>
      </c>
      <c r="BN22" s="12">
        <v>21076992.912102699</v>
      </c>
    </row>
    <row r="23" spans="35:66" x14ac:dyDescent="0.25">
      <c r="BA23" s="12" t="s">
        <v>22</v>
      </c>
      <c r="BB23" s="12" t="s">
        <v>20</v>
      </c>
      <c r="BC23" s="12">
        <v>25469993.761509299</v>
      </c>
      <c r="BD23" s="12">
        <v>25519151.6002189</v>
      </c>
      <c r="BE23" s="12">
        <v>25568309.4389286</v>
      </c>
      <c r="BF23" s="12">
        <v>25666625.116347998</v>
      </c>
      <c r="BG23" s="12">
        <v>25669153.233767301</v>
      </c>
      <c r="BH23" s="12">
        <v>25671681.3511867</v>
      </c>
      <c r="BI23" s="12">
        <v>25608946.585595299</v>
      </c>
      <c r="BJ23" s="12">
        <v>25546211.820003901</v>
      </c>
      <c r="BK23" s="12">
        <v>25232537.9920469</v>
      </c>
      <c r="BL23" s="12">
        <v>24918864.1640899</v>
      </c>
      <c r="BM23" s="12">
        <v>24605190.336132899</v>
      </c>
      <c r="BN23" s="12">
        <v>24228781.7425845</v>
      </c>
    </row>
    <row r="24" spans="35:66" x14ac:dyDescent="0.25">
      <c r="AI24" t="s">
        <v>22</v>
      </c>
      <c r="AJ24" t="s">
        <v>13</v>
      </c>
      <c r="AK24">
        <f>BC22</f>
        <v>22026789.267604399</v>
      </c>
      <c r="AL24">
        <f t="shared" ref="AL24:AV26" si="2">BD22</f>
        <v>22073842.351261999</v>
      </c>
      <c r="AM24">
        <f t="shared" si="2"/>
        <v>22124140.475171998</v>
      </c>
      <c r="AN24">
        <f t="shared" si="2"/>
        <v>22235914.0838608</v>
      </c>
      <c r="AO24">
        <f t="shared" si="2"/>
        <v>22291202.501457099</v>
      </c>
      <c r="AP24">
        <f t="shared" si="2"/>
        <v>22356863.509939801</v>
      </c>
      <c r="AQ24">
        <f t="shared" si="2"/>
        <v>22352509.529939801</v>
      </c>
      <c r="AR24">
        <f t="shared" si="2"/>
        <v>22348155.5499398</v>
      </c>
      <c r="AS24">
        <f t="shared" si="2"/>
        <v>22080749.161564998</v>
      </c>
      <c r="AT24">
        <f t="shared" si="2"/>
        <v>21767075.333608001</v>
      </c>
      <c r="AU24">
        <f t="shared" si="2"/>
        <v>21453401.505651101</v>
      </c>
      <c r="AV24">
        <f t="shared" si="2"/>
        <v>21076992.912102699</v>
      </c>
      <c r="BA24" s="12" t="s">
        <v>22</v>
      </c>
      <c r="BB24" s="12" t="s">
        <v>21</v>
      </c>
      <c r="BC24" s="12">
        <v>28917188.730918098</v>
      </c>
      <c r="BD24" s="12">
        <v>28966346.569627799</v>
      </c>
      <c r="BE24" s="12">
        <v>29015504.4083375</v>
      </c>
      <c r="BF24" s="12">
        <v>29113820.085756801</v>
      </c>
      <c r="BG24" s="12">
        <v>29116348.2031762</v>
      </c>
      <c r="BH24" s="12">
        <v>29118876.320595499</v>
      </c>
      <c r="BI24" s="12">
        <v>29056141.555004202</v>
      </c>
      <c r="BJ24" s="12">
        <v>28993406.7894128</v>
      </c>
      <c r="BK24" s="12">
        <v>28679732.9614558</v>
      </c>
      <c r="BL24" s="12">
        <v>28366059.133498799</v>
      </c>
      <c r="BM24" s="12">
        <v>28052385.305541798</v>
      </c>
      <c r="BN24" s="12">
        <v>27675976.7119934</v>
      </c>
    </row>
    <row r="25" spans="35:66" x14ac:dyDescent="0.25">
      <c r="AI25" t="s">
        <v>22</v>
      </c>
      <c r="AJ25" t="s">
        <v>20</v>
      </c>
      <c r="AK25">
        <f t="shared" ref="AK25:AK26" si="3">BC23</f>
        <v>25469993.761509299</v>
      </c>
      <c r="AL25">
        <f t="shared" si="2"/>
        <v>25519151.6002189</v>
      </c>
      <c r="AM25">
        <f t="shared" si="2"/>
        <v>25568309.4389286</v>
      </c>
      <c r="AN25">
        <f t="shared" si="2"/>
        <v>25666625.116347998</v>
      </c>
      <c r="AO25">
        <f t="shared" si="2"/>
        <v>25669153.233767301</v>
      </c>
      <c r="AP25">
        <f t="shared" si="2"/>
        <v>25671681.3511867</v>
      </c>
      <c r="AQ25">
        <f t="shared" si="2"/>
        <v>25608946.585595299</v>
      </c>
      <c r="AR25">
        <f t="shared" si="2"/>
        <v>25546211.820003901</v>
      </c>
      <c r="AS25">
        <f t="shared" si="2"/>
        <v>25232537.9920469</v>
      </c>
      <c r="AT25">
        <f t="shared" si="2"/>
        <v>24918864.1640899</v>
      </c>
      <c r="AU25">
        <f t="shared" si="2"/>
        <v>24605190.336132899</v>
      </c>
      <c r="AV25">
        <f t="shared" si="2"/>
        <v>24228781.7425845</v>
      </c>
      <c r="BA25" s="12" t="s">
        <v>23</v>
      </c>
      <c r="BB25" s="12" t="s">
        <v>13</v>
      </c>
      <c r="BC25" s="12">
        <v>22026789.267604399</v>
      </c>
      <c r="BD25" s="12">
        <v>22068399.876262002</v>
      </c>
      <c r="BE25" s="12">
        <v>22112880.182068601</v>
      </c>
      <c r="BF25" s="12">
        <v>22211725.306083001</v>
      </c>
      <c r="BG25" s="12">
        <v>22257938.094257101</v>
      </c>
      <c r="BH25" s="12">
        <v>22313323.7099398</v>
      </c>
      <c r="BI25" s="12">
        <v>22306792.739939801</v>
      </c>
      <c r="BJ25" s="12">
        <v>22300261.769939799</v>
      </c>
      <c r="BK25" s="12">
        <v>22067265.868661799</v>
      </c>
      <c r="BL25" s="12">
        <v>21757805.569737099</v>
      </c>
      <c r="BM25" s="12">
        <v>21448345.270812299</v>
      </c>
      <c r="BN25" s="12">
        <v>21076992.912102699</v>
      </c>
    </row>
    <row r="26" spans="35:66" x14ac:dyDescent="0.25">
      <c r="AI26" t="s">
        <v>22</v>
      </c>
      <c r="AJ26" t="s">
        <v>21</v>
      </c>
      <c r="AK26">
        <f t="shared" si="3"/>
        <v>28917188.730918098</v>
      </c>
      <c r="AL26">
        <f t="shared" si="2"/>
        <v>28966346.569627799</v>
      </c>
      <c r="AM26">
        <f t="shared" si="2"/>
        <v>29015504.4083375</v>
      </c>
      <c r="AN26">
        <f t="shared" si="2"/>
        <v>29113820.085756801</v>
      </c>
      <c r="AO26">
        <f t="shared" si="2"/>
        <v>29116348.2031762</v>
      </c>
      <c r="AP26">
        <f t="shared" si="2"/>
        <v>29118876.320595499</v>
      </c>
      <c r="AQ26">
        <f t="shared" si="2"/>
        <v>29056141.555004202</v>
      </c>
      <c r="AR26">
        <f t="shared" si="2"/>
        <v>28993406.7894128</v>
      </c>
      <c r="AS26">
        <f t="shared" si="2"/>
        <v>28679732.9614558</v>
      </c>
      <c r="AT26">
        <f t="shared" si="2"/>
        <v>28366059.133498799</v>
      </c>
      <c r="AU26">
        <f t="shared" si="2"/>
        <v>28052385.305541798</v>
      </c>
      <c r="AV26">
        <f t="shared" si="2"/>
        <v>27675976.7119934</v>
      </c>
      <c r="BA26" s="12" t="s">
        <v>23</v>
      </c>
      <c r="BB26" s="12" t="s">
        <v>20</v>
      </c>
      <c r="BC26" s="12">
        <v>25469993.761509299</v>
      </c>
      <c r="BD26" s="12">
        <v>25515640.3260254</v>
      </c>
      <c r="BE26" s="12">
        <v>25561286.890541501</v>
      </c>
      <c r="BF26" s="12">
        <v>25652580.0195738</v>
      </c>
      <c r="BG26" s="12">
        <v>25652439.568606</v>
      </c>
      <c r="BH26" s="12">
        <v>25652299.117638301</v>
      </c>
      <c r="BI26" s="12">
        <v>25590407.057853401</v>
      </c>
      <c r="BJ26" s="12">
        <v>25528514.9980684</v>
      </c>
      <c r="BK26" s="12">
        <v>25219054.6991437</v>
      </c>
      <c r="BL26" s="12">
        <v>24909594.4002189</v>
      </c>
      <c r="BM26" s="12">
        <v>24600134.101294201</v>
      </c>
      <c r="BN26" s="12">
        <v>24228781.7425845</v>
      </c>
    </row>
    <row r="27" spans="35:66" x14ac:dyDescent="0.25">
      <c r="BA27" s="12" t="s">
        <v>23</v>
      </c>
      <c r="BB27" s="12" t="s">
        <v>21</v>
      </c>
      <c r="BC27" s="12">
        <v>28917188.730918098</v>
      </c>
      <c r="BD27" s="12">
        <v>28962835.2954343</v>
      </c>
      <c r="BE27" s="12">
        <v>29008481.859950401</v>
      </c>
      <c r="BF27" s="12">
        <v>29099774.988982599</v>
      </c>
      <c r="BG27" s="12">
        <v>29099634.5380149</v>
      </c>
      <c r="BH27" s="12">
        <v>29099494.087047201</v>
      </c>
      <c r="BI27" s="12">
        <v>29037602.0272622</v>
      </c>
      <c r="BJ27" s="12">
        <v>28975709.967477299</v>
      </c>
      <c r="BK27" s="12">
        <v>28666249.668552499</v>
      </c>
      <c r="BL27" s="12">
        <v>28356789.3696278</v>
      </c>
      <c r="BM27" s="12">
        <v>28047329.0707031</v>
      </c>
      <c r="BN27" s="12">
        <v>27675976.7119934</v>
      </c>
    </row>
    <row r="28" spans="35:66" x14ac:dyDescent="0.25">
      <c r="BA28" s="12" t="s">
        <v>24</v>
      </c>
      <c r="BB28" s="12" t="s">
        <v>13</v>
      </c>
      <c r="BC28" s="12">
        <v>22026789.267604399</v>
      </c>
      <c r="BD28" s="12">
        <v>22062957.401262</v>
      </c>
      <c r="BE28" s="12">
        <v>22101619.8889651</v>
      </c>
      <c r="BF28" s="12">
        <v>22187536.528305199</v>
      </c>
      <c r="BG28" s="12">
        <v>22224673.6870571</v>
      </c>
      <c r="BH28" s="12">
        <v>22269783.909939799</v>
      </c>
      <c r="BI28" s="12">
        <v>22261075.949939799</v>
      </c>
      <c r="BJ28" s="12">
        <v>22252367.989939801</v>
      </c>
      <c r="BK28" s="12">
        <v>22053782.575758599</v>
      </c>
      <c r="BL28" s="12">
        <v>21748535.8058661</v>
      </c>
      <c r="BM28" s="12">
        <v>21443289.035973601</v>
      </c>
      <c r="BN28" s="12">
        <v>21076992.912102699</v>
      </c>
    </row>
    <row r="29" spans="35:66" x14ac:dyDescent="0.25">
      <c r="AI29" t="s">
        <v>23</v>
      </c>
      <c r="AJ29" t="s">
        <v>13</v>
      </c>
      <c r="AK29">
        <f>BC25</f>
        <v>22026789.267604399</v>
      </c>
      <c r="AL29">
        <f t="shared" ref="AL29:AV31" si="4">BD25</f>
        <v>22068399.876262002</v>
      </c>
      <c r="AM29">
        <f t="shared" si="4"/>
        <v>22112880.182068601</v>
      </c>
      <c r="AN29">
        <f t="shared" si="4"/>
        <v>22211725.306083001</v>
      </c>
      <c r="AO29">
        <f t="shared" si="4"/>
        <v>22257938.094257101</v>
      </c>
      <c r="AP29">
        <f t="shared" si="4"/>
        <v>22313323.7099398</v>
      </c>
      <c r="AQ29">
        <f t="shared" si="4"/>
        <v>22306792.739939801</v>
      </c>
      <c r="AR29">
        <f t="shared" si="4"/>
        <v>22300261.769939799</v>
      </c>
      <c r="AS29">
        <f t="shared" si="4"/>
        <v>22067265.868661799</v>
      </c>
      <c r="AT29">
        <f t="shared" si="4"/>
        <v>21757805.569737099</v>
      </c>
      <c r="AU29">
        <f t="shared" si="4"/>
        <v>21448345.270812299</v>
      </c>
      <c r="AV29">
        <f t="shared" si="4"/>
        <v>21076992.912102699</v>
      </c>
      <c r="BA29" s="12" t="s">
        <v>24</v>
      </c>
      <c r="BB29" s="12" t="s">
        <v>20</v>
      </c>
      <c r="BC29" s="12">
        <v>25469993.761509299</v>
      </c>
      <c r="BD29" s="12">
        <v>25512129.0518318</v>
      </c>
      <c r="BE29" s="12">
        <v>25554264.342154399</v>
      </c>
      <c r="BF29" s="12">
        <v>25638534.922799598</v>
      </c>
      <c r="BG29" s="12">
        <v>25635725.9034447</v>
      </c>
      <c r="BH29" s="12">
        <v>25632916.884089898</v>
      </c>
      <c r="BI29" s="12">
        <v>25571867.530111399</v>
      </c>
      <c r="BJ29" s="12">
        <v>25510818.176132899</v>
      </c>
      <c r="BK29" s="12">
        <v>25205571.4062404</v>
      </c>
      <c r="BL29" s="12">
        <v>24900324.636348002</v>
      </c>
      <c r="BM29" s="12">
        <v>24595077.866455499</v>
      </c>
      <c r="BN29" s="12">
        <v>24228781.7425845</v>
      </c>
    </row>
    <row r="30" spans="35:66" x14ac:dyDescent="0.25">
      <c r="AI30" t="s">
        <v>23</v>
      </c>
      <c r="AJ30" t="s">
        <v>20</v>
      </c>
      <c r="AK30">
        <f t="shared" ref="AK30:AK31" si="5">BC26</f>
        <v>25469993.761509299</v>
      </c>
      <c r="AL30">
        <f t="shared" si="4"/>
        <v>25515640.3260254</v>
      </c>
      <c r="AM30">
        <f t="shared" si="4"/>
        <v>25561286.890541501</v>
      </c>
      <c r="AN30">
        <f t="shared" si="4"/>
        <v>25652580.0195738</v>
      </c>
      <c r="AO30">
        <f t="shared" si="4"/>
        <v>25652439.568606</v>
      </c>
      <c r="AP30">
        <f t="shared" si="4"/>
        <v>25652299.117638301</v>
      </c>
      <c r="AQ30">
        <f t="shared" si="4"/>
        <v>25590407.057853401</v>
      </c>
      <c r="AR30">
        <f t="shared" si="4"/>
        <v>25528514.9980684</v>
      </c>
      <c r="AS30">
        <f t="shared" si="4"/>
        <v>25219054.6991437</v>
      </c>
      <c r="AT30">
        <f t="shared" si="4"/>
        <v>24909594.4002189</v>
      </c>
      <c r="AU30">
        <f t="shared" si="4"/>
        <v>24600134.101294201</v>
      </c>
      <c r="AV30">
        <f t="shared" si="4"/>
        <v>24228781.7425845</v>
      </c>
      <c r="BA30" s="12" t="s">
        <v>24</v>
      </c>
      <c r="BB30" s="12" t="s">
        <v>21</v>
      </c>
      <c r="BC30" s="12">
        <v>28917188.730918098</v>
      </c>
      <c r="BD30" s="12">
        <v>28959324.0212407</v>
      </c>
      <c r="BE30" s="12">
        <v>29001459.311563302</v>
      </c>
      <c r="BF30" s="12">
        <v>29085729.892208401</v>
      </c>
      <c r="BG30" s="12">
        <v>29082920.872853599</v>
      </c>
      <c r="BH30" s="12">
        <v>29080111.853498802</v>
      </c>
      <c r="BI30" s="12">
        <v>29019062.499520302</v>
      </c>
      <c r="BJ30" s="12">
        <v>28958013.145541798</v>
      </c>
      <c r="BK30" s="12">
        <v>28652766.375649299</v>
      </c>
      <c r="BL30" s="12">
        <v>28347519.605756801</v>
      </c>
      <c r="BM30" s="12">
        <v>28042272.835864399</v>
      </c>
      <c r="BN30" s="12">
        <v>27675976.7119934</v>
      </c>
    </row>
    <row r="31" spans="35:66" x14ac:dyDescent="0.25">
      <c r="AI31" t="s">
        <v>23</v>
      </c>
      <c r="AJ31" t="s">
        <v>21</v>
      </c>
      <c r="AK31">
        <f t="shared" si="5"/>
        <v>28917188.730918098</v>
      </c>
      <c r="AL31">
        <f t="shared" si="4"/>
        <v>28962835.2954343</v>
      </c>
      <c r="AM31">
        <f t="shared" si="4"/>
        <v>29008481.859950401</v>
      </c>
      <c r="AN31">
        <f t="shared" si="4"/>
        <v>29099774.988982599</v>
      </c>
      <c r="AO31">
        <f t="shared" si="4"/>
        <v>29099634.5380149</v>
      </c>
      <c r="AP31">
        <f t="shared" si="4"/>
        <v>29099494.087047201</v>
      </c>
      <c r="AQ31">
        <f t="shared" si="4"/>
        <v>29037602.0272622</v>
      </c>
      <c r="AR31">
        <f t="shared" si="4"/>
        <v>28975709.967477299</v>
      </c>
      <c r="AS31">
        <f t="shared" si="4"/>
        <v>28666249.668552499</v>
      </c>
      <c r="AT31">
        <f t="shared" si="4"/>
        <v>28356789.3696278</v>
      </c>
      <c r="AU31">
        <f t="shared" si="4"/>
        <v>28047329.0707031</v>
      </c>
      <c r="AV31">
        <f t="shared" si="4"/>
        <v>27675976.7119934</v>
      </c>
    </row>
    <row r="34" spans="3:48" x14ac:dyDescent="0.25">
      <c r="AI34" t="s">
        <v>24</v>
      </c>
      <c r="AJ34" t="s">
        <v>13</v>
      </c>
      <c r="AK34">
        <f>BC28</f>
        <v>22026789.267604399</v>
      </c>
      <c r="AL34">
        <f t="shared" ref="AL34:AV36" si="6">BD28</f>
        <v>22062957.401262</v>
      </c>
      <c r="AM34">
        <f t="shared" si="6"/>
        <v>22101619.8889651</v>
      </c>
      <c r="AN34">
        <f t="shared" si="6"/>
        <v>22187536.528305199</v>
      </c>
      <c r="AO34">
        <f t="shared" si="6"/>
        <v>22224673.6870571</v>
      </c>
      <c r="AP34">
        <f t="shared" si="6"/>
        <v>22269783.909939799</v>
      </c>
      <c r="AQ34">
        <f t="shared" si="6"/>
        <v>22261075.949939799</v>
      </c>
      <c r="AR34">
        <f t="shared" si="6"/>
        <v>22252367.989939801</v>
      </c>
      <c r="AS34">
        <f t="shared" si="6"/>
        <v>22053782.575758599</v>
      </c>
      <c r="AT34">
        <f t="shared" si="6"/>
        <v>21748535.8058661</v>
      </c>
      <c r="AU34">
        <f t="shared" si="6"/>
        <v>21443289.035973601</v>
      </c>
      <c r="AV34">
        <f t="shared" si="6"/>
        <v>21076992.912102699</v>
      </c>
    </row>
    <row r="35" spans="3:48" x14ac:dyDescent="0.25">
      <c r="AI35" t="s">
        <v>24</v>
      </c>
      <c r="AJ35" t="s">
        <v>20</v>
      </c>
      <c r="AK35">
        <f t="shared" ref="AK35:AK36" si="7">BC29</f>
        <v>25469993.761509299</v>
      </c>
      <c r="AL35">
        <f t="shared" si="6"/>
        <v>25512129.0518318</v>
      </c>
      <c r="AM35">
        <f t="shared" si="6"/>
        <v>25554264.342154399</v>
      </c>
      <c r="AN35">
        <f t="shared" si="6"/>
        <v>25638534.922799598</v>
      </c>
      <c r="AO35">
        <f t="shared" si="6"/>
        <v>25635725.9034447</v>
      </c>
      <c r="AP35">
        <f t="shared" si="6"/>
        <v>25632916.884089898</v>
      </c>
      <c r="AQ35">
        <f t="shared" si="6"/>
        <v>25571867.530111399</v>
      </c>
      <c r="AR35">
        <f t="shared" si="6"/>
        <v>25510818.176132899</v>
      </c>
      <c r="AS35">
        <f t="shared" si="6"/>
        <v>25205571.4062404</v>
      </c>
      <c r="AT35">
        <f t="shared" si="6"/>
        <v>24900324.636348002</v>
      </c>
      <c r="AU35">
        <f t="shared" si="6"/>
        <v>24595077.866455499</v>
      </c>
      <c r="AV35">
        <f t="shared" si="6"/>
        <v>24228781.7425845</v>
      </c>
    </row>
    <row r="36" spans="3:48" x14ac:dyDescent="0.25">
      <c r="AI36" t="s">
        <v>24</v>
      </c>
      <c r="AJ36" t="s">
        <v>21</v>
      </c>
      <c r="AK36">
        <f t="shared" si="7"/>
        <v>28917188.730918098</v>
      </c>
      <c r="AL36">
        <f t="shared" si="6"/>
        <v>28959324.0212407</v>
      </c>
      <c r="AM36">
        <f t="shared" si="6"/>
        <v>29001459.311563302</v>
      </c>
      <c r="AN36">
        <f t="shared" si="6"/>
        <v>29085729.892208401</v>
      </c>
      <c r="AO36">
        <f t="shared" si="6"/>
        <v>29082920.872853599</v>
      </c>
      <c r="AP36">
        <f t="shared" si="6"/>
        <v>29080111.853498802</v>
      </c>
      <c r="AQ36">
        <f t="shared" si="6"/>
        <v>29019062.499520302</v>
      </c>
      <c r="AR36">
        <f t="shared" si="6"/>
        <v>28958013.145541798</v>
      </c>
      <c r="AS36">
        <f t="shared" si="6"/>
        <v>28652766.375649299</v>
      </c>
      <c r="AT36">
        <f t="shared" si="6"/>
        <v>28347519.605756801</v>
      </c>
      <c r="AU36">
        <f t="shared" si="6"/>
        <v>28042272.835864399</v>
      </c>
      <c r="AV36">
        <f t="shared" si="6"/>
        <v>27675976.7119934</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19" t="s">
        <v>54</v>
      </c>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56" ht="15.75" x14ac:dyDescent="0.25">
      <c r="A58" s="20" t="s">
        <v>58</v>
      </c>
      <c r="B58" s="20"/>
      <c r="C58" s="20"/>
      <c r="D58" s="20"/>
      <c r="E58" s="20"/>
      <c r="F58" s="20"/>
      <c r="G58" s="20"/>
      <c r="H58" s="20"/>
      <c r="I58" s="20"/>
      <c r="J58" s="20"/>
      <c r="K58" s="20"/>
      <c r="L58" s="20"/>
      <c r="M58" s="20"/>
      <c r="N58" s="20"/>
      <c r="O58" s="21" t="s">
        <v>59</v>
      </c>
      <c r="P58" s="21"/>
      <c r="Q58" s="21"/>
      <c r="R58" s="21"/>
      <c r="S58" s="21"/>
      <c r="T58" s="21"/>
      <c r="U58" s="21"/>
      <c r="V58" s="21"/>
      <c r="W58" s="21"/>
      <c r="X58" s="21"/>
      <c r="Y58" s="21"/>
      <c r="Z58" s="21"/>
      <c r="AA58" s="21"/>
      <c r="AB58" s="21"/>
      <c r="AC58" s="13" t="s">
        <v>60</v>
      </c>
      <c r="AD58" s="13"/>
      <c r="AE58" s="13"/>
      <c r="AF58" s="13"/>
      <c r="AG58" s="13"/>
      <c r="AH58" s="13"/>
      <c r="AI58" s="13"/>
      <c r="AJ58" s="13"/>
      <c r="AK58" s="13"/>
      <c r="AL58" s="13"/>
      <c r="AM58" s="13"/>
      <c r="AN58" s="13"/>
      <c r="AO58" s="13"/>
      <c r="AP58" s="13"/>
      <c r="AQ58" s="14" t="s">
        <v>55</v>
      </c>
      <c r="AR58" s="14"/>
      <c r="AS58" s="14"/>
      <c r="AT58" s="14"/>
      <c r="AU58" s="14"/>
      <c r="AV58" s="14"/>
      <c r="AW58" s="14"/>
      <c r="AX58" s="14"/>
      <c r="AY58" s="14"/>
      <c r="AZ58" s="14"/>
      <c r="BA58" s="14"/>
      <c r="BB58" s="14"/>
      <c r="BC58" s="14"/>
      <c r="BD58" s="14"/>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57938.033657599241</v>
      </c>
      <c r="E60">
        <f t="shared" ref="E60:N62" si="8">(AM19-AL19)/(E$59-D$59)</f>
        <v>61933.760116901249</v>
      </c>
      <c r="F60">
        <f t="shared" si="8"/>
        <v>68815.289018699899</v>
      </c>
      <c r="G60">
        <f t="shared" si="8"/>
        <v>36719.838220400736</v>
      </c>
      <c r="H60">
        <f t="shared" si="8"/>
        <v>43105.89704134874</v>
      </c>
      <c r="I60">
        <f t="shared" si="8"/>
        <v>0</v>
      </c>
      <c r="J60">
        <f t="shared" si="8"/>
        <v>-14126.476546797901</v>
      </c>
      <c r="K60">
        <f t="shared" si="8"/>
        <v>-64420.17720430046</v>
      </c>
      <c r="L60">
        <f t="shared" si="8"/>
        <v>-64420.177204299718</v>
      </c>
      <c r="M60">
        <f t="shared" si="8"/>
        <v>-64420.177204299718</v>
      </c>
      <c r="N60">
        <f t="shared" si="8"/>
        <v>-64420.177204300337</v>
      </c>
      <c r="O60" s="6" t="s">
        <v>69</v>
      </c>
      <c r="P60" t="s">
        <v>13</v>
      </c>
      <c r="R60">
        <f>(AL24-AK24)/(R$59-Q$59)</f>
        <v>47053.083657599986</v>
      </c>
      <c r="S60">
        <f t="shared" ref="S60:AB62" si="9">(AM24-AL24)/(S$59-R$59)</f>
        <v>50298.123909998685</v>
      </c>
      <c r="T60">
        <f t="shared" si="9"/>
        <v>55886.804344400764</v>
      </c>
      <c r="U60">
        <f t="shared" si="9"/>
        <v>27644.208798149601</v>
      </c>
      <c r="V60">
        <f t="shared" si="9"/>
        <v>32830.504241351038</v>
      </c>
      <c r="W60">
        <f t="shared" si="9"/>
        <v>-4353.980000000447</v>
      </c>
      <c r="X60">
        <f t="shared" si="9"/>
        <v>-4353.980000000447</v>
      </c>
      <c r="Y60">
        <f t="shared" si="9"/>
        <v>-53481.277674960344</v>
      </c>
      <c r="Z60">
        <f t="shared" si="9"/>
        <v>-62734.765591399373</v>
      </c>
      <c r="AA60">
        <f t="shared" si="9"/>
        <v>-62734.765591379997</v>
      </c>
      <c r="AB60">
        <f t="shared" si="9"/>
        <v>-62734.765591400363</v>
      </c>
      <c r="AC60" s="6" t="s">
        <v>69</v>
      </c>
      <c r="AD60" t="s">
        <v>13</v>
      </c>
      <c r="AF60">
        <f>(AL29-AK29)/(AF$59-AE$59)</f>
        <v>41610.608657602221</v>
      </c>
      <c r="AG60">
        <f t="shared" ref="AG60:AP62" si="10">(AM29-AL29)/(AG$59-AF$59)</f>
        <v>44480.305806599557</v>
      </c>
      <c r="AH60">
        <f t="shared" si="10"/>
        <v>49422.562007199973</v>
      </c>
      <c r="AI60">
        <f t="shared" si="10"/>
        <v>23106.39408705011</v>
      </c>
      <c r="AJ60">
        <f t="shared" si="10"/>
        <v>27692.807841349393</v>
      </c>
      <c r="AK60">
        <f t="shared" si="10"/>
        <v>-6530.9699999988079</v>
      </c>
      <c r="AL60">
        <f t="shared" si="10"/>
        <v>-6530.9700000025332</v>
      </c>
      <c r="AM60">
        <f t="shared" si="10"/>
        <v>-46599.180255600062</v>
      </c>
      <c r="AN60">
        <f t="shared" si="10"/>
        <v>-61892.059784939884</v>
      </c>
      <c r="AO60">
        <f t="shared" si="10"/>
        <v>-61892.059784960002</v>
      </c>
      <c r="AP60">
        <f>(AV29-AU29)/(AP$59-AO$59)</f>
        <v>-61892.059784933306</v>
      </c>
      <c r="AQ60" s="6" t="s">
        <v>69</v>
      </c>
      <c r="AR60" t="s">
        <v>13</v>
      </c>
      <c r="AT60">
        <f>(AL34-AK34)/(AT$59-AS$59)</f>
        <v>36168.133657600731</v>
      </c>
      <c r="AU60">
        <f t="shared" ref="AU60:BD62" si="11">(AM34-AL34)/(AU$59-AT$59)</f>
        <v>38662.487703099847</v>
      </c>
      <c r="AV60">
        <f t="shared" si="11"/>
        <v>42958.319670049474</v>
      </c>
      <c r="AW60">
        <f t="shared" si="11"/>
        <v>18568.57937595062</v>
      </c>
      <c r="AX60">
        <f t="shared" si="11"/>
        <v>22555.111441349611</v>
      </c>
      <c r="AY60">
        <f t="shared" si="11"/>
        <v>-8707.9600000008941</v>
      </c>
      <c r="AZ60">
        <f t="shared" si="11"/>
        <v>-8707.9599999971688</v>
      </c>
      <c r="BA60">
        <f t="shared" si="11"/>
        <v>-39717.08283624053</v>
      </c>
      <c r="BB60">
        <f t="shared" si="11"/>
        <v>-61049.35397849977</v>
      </c>
      <c r="BC60">
        <f t="shared" si="11"/>
        <v>-61049.35397849977</v>
      </c>
      <c r="BD60">
        <f t="shared" si="11"/>
        <v>-61049.353978483625</v>
      </c>
    </row>
    <row r="61" spans="1:56" ht="15.75" x14ac:dyDescent="0.25">
      <c r="A61" s="6" t="s">
        <v>70</v>
      </c>
      <c r="B61" t="s">
        <v>20</v>
      </c>
      <c r="D61">
        <f t="shared" ref="D61:D62" si="12">(AL20-AK20)/(D$59-C$59)</f>
        <v>56180.387096699327</v>
      </c>
      <c r="E61">
        <f t="shared" si="8"/>
        <v>56180.38709679991</v>
      </c>
      <c r="F61">
        <f t="shared" si="8"/>
        <v>56180.38709679991</v>
      </c>
      <c r="G61">
        <f t="shared" si="8"/>
        <v>3932.6270967517048</v>
      </c>
      <c r="H61">
        <f t="shared" si="8"/>
        <v>3932.6270967982709</v>
      </c>
      <c r="I61">
        <f t="shared" si="8"/>
        <v>-64420.177204299718</v>
      </c>
      <c r="J61">
        <f t="shared" si="8"/>
        <v>-64420.177204299718</v>
      </c>
      <c r="K61">
        <f t="shared" si="8"/>
        <v>-64420.177204299718</v>
      </c>
      <c r="L61">
        <f t="shared" si="8"/>
        <v>-64420.177204319836</v>
      </c>
      <c r="M61">
        <f t="shared" si="8"/>
        <v>-64420.17720430046</v>
      </c>
      <c r="N61">
        <f t="shared" si="8"/>
        <v>-64420.177204299718</v>
      </c>
      <c r="O61" s="6" t="s">
        <v>70</v>
      </c>
      <c r="P61" t="s">
        <v>20</v>
      </c>
      <c r="R61">
        <f t="shared" ref="R61:R62" si="13">(AL25-AK25)/(R$59-Q$59)</f>
        <v>49157.83870960027</v>
      </c>
      <c r="S61">
        <f t="shared" si="9"/>
        <v>49157.838709700853</v>
      </c>
      <c r="T61">
        <f t="shared" si="9"/>
        <v>49157.83870969899</v>
      </c>
      <c r="U61">
        <f t="shared" si="9"/>
        <v>1264.0587096512318</v>
      </c>
      <c r="V61">
        <f t="shared" si="9"/>
        <v>1264.0587096996605</v>
      </c>
      <c r="W61">
        <f t="shared" si="9"/>
        <v>-62734.765591401607</v>
      </c>
      <c r="X61">
        <f t="shared" si="9"/>
        <v>-62734.765591397882</v>
      </c>
      <c r="Y61">
        <f t="shared" si="9"/>
        <v>-62734.765591400115</v>
      </c>
      <c r="Z61">
        <f t="shared" si="9"/>
        <v>-62734.765591400115</v>
      </c>
      <c r="AA61">
        <f t="shared" si="9"/>
        <v>-62734.765591400115</v>
      </c>
      <c r="AB61">
        <f t="shared" si="9"/>
        <v>-62734.765591399744</v>
      </c>
      <c r="AC61" s="6" t="s">
        <v>70</v>
      </c>
      <c r="AD61" t="s">
        <v>20</v>
      </c>
      <c r="AF61">
        <f t="shared" ref="AF61:AF62" si="14">(AL30-AK30)/(AF$59-AE$59)</f>
        <v>45646.564516101032</v>
      </c>
      <c r="AG61">
        <f t="shared" si="10"/>
        <v>45646.564516101032</v>
      </c>
      <c r="AH61">
        <f t="shared" si="10"/>
        <v>45646.564516149461</v>
      </c>
      <c r="AI61">
        <f t="shared" si="10"/>
        <v>-70.22548389993608</v>
      </c>
      <c r="AJ61">
        <f t="shared" si="10"/>
        <v>-70.225483849644661</v>
      </c>
      <c r="AK61">
        <f t="shared" si="10"/>
        <v>-61892.059784900397</v>
      </c>
      <c r="AL61">
        <f t="shared" si="10"/>
        <v>-61892.05978500098</v>
      </c>
      <c r="AM61">
        <f t="shared" si="10"/>
        <v>-61892.059784939884</v>
      </c>
      <c r="AN61">
        <f t="shared" si="10"/>
        <v>-61892.059784960002</v>
      </c>
      <c r="AO61">
        <f t="shared" si="10"/>
        <v>-61892.059784939884</v>
      </c>
      <c r="AP61">
        <f t="shared" si="10"/>
        <v>-61892.05978495007</v>
      </c>
      <c r="AQ61" s="6" t="s">
        <v>70</v>
      </c>
      <c r="AR61" t="s">
        <v>20</v>
      </c>
      <c r="AT61">
        <f t="shared" ref="AT61:AT62" si="15">(AL35-AK35)/(AT$59-AS$59)</f>
        <v>42135.290322501212</v>
      </c>
      <c r="AU61">
        <f t="shared" si="11"/>
        <v>42135.29032259807</v>
      </c>
      <c r="AV61">
        <f t="shared" si="11"/>
        <v>42135.290322599933</v>
      </c>
      <c r="AW61">
        <f t="shared" si="11"/>
        <v>-1404.5096774492413</v>
      </c>
      <c r="AX61">
        <f t="shared" si="11"/>
        <v>-1404.5096774008125</v>
      </c>
      <c r="AY61">
        <f t="shared" si="11"/>
        <v>-61049.35397849977</v>
      </c>
      <c r="AZ61">
        <f t="shared" si="11"/>
        <v>-61049.35397849977</v>
      </c>
      <c r="BA61">
        <f t="shared" si="11"/>
        <v>-61049.35397849977</v>
      </c>
      <c r="BB61">
        <f t="shared" si="11"/>
        <v>-61049.353978479652</v>
      </c>
      <c r="BC61">
        <f t="shared" si="11"/>
        <v>-61049.353978500512</v>
      </c>
      <c r="BD61">
        <f t="shared" si="11"/>
        <v>-61049.35397849977</v>
      </c>
    </row>
    <row r="62" spans="1:56" ht="15.75" x14ac:dyDescent="0.25">
      <c r="A62" s="6" t="s">
        <v>71</v>
      </c>
      <c r="B62" t="s">
        <v>21</v>
      </c>
      <c r="D62">
        <f t="shared" si="12"/>
        <v>56180.38709679991</v>
      </c>
      <c r="E62">
        <f t="shared" si="8"/>
        <v>56180.387096803635</v>
      </c>
      <c r="F62">
        <f t="shared" si="8"/>
        <v>56180.387096749619</v>
      </c>
      <c r="G62">
        <f t="shared" si="8"/>
        <v>3932.6270968001336</v>
      </c>
      <c r="H62">
        <f t="shared" si="8"/>
        <v>3932.6270967498422</v>
      </c>
      <c r="I62">
        <f t="shared" si="8"/>
        <v>-64420.177204299718</v>
      </c>
      <c r="J62">
        <f t="shared" si="8"/>
        <v>-64420.177204299718</v>
      </c>
      <c r="K62">
        <f t="shared" si="8"/>
        <v>-64420.17720430046</v>
      </c>
      <c r="L62">
        <f t="shared" si="8"/>
        <v>-64420.177204299718</v>
      </c>
      <c r="M62">
        <f t="shared" si="8"/>
        <v>-64420.17720430046</v>
      </c>
      <c r="N62">
        <f t="shared" si="8"/>
        <v>-64420.177204299718</v>
      </c>
      <c r="O62" s="6" t="s">
        <v>71</v>
      </c>
      <c r="P62" t="s">
        <v>21</v>
      </c>
      <c r="R62">
        <f t="shared" si="13"/>
        <v>49157.838709700853</v>
      </c>
      <c r="S62">
        <f t="shared" si="9"/>
        <v>49157.838709700853</v>
      </c>
      <c r="T62">
        <f t="shared" si="9"/>
        <v>49157.838709650561</v>
      </c>
      <c r="U62">
        <f t="shared" si="9"/>
        <v>1264.0587096996605</v>
      </c>
      <c r="V62">
        <f t="shared" si="9"/>
        <v>1264.0587096493691</v>
      </c>
      <c r="W62">
        <f t="shared" si="9"/>
        <v>-62734.765591297299</v>
      </c>
      <c r="X62">
        <f t="shared" si="9"/>
        <v>-62734.765591401607</v>
      </c>
      <c r="Y62">
        <f t="shared" si="9"/>
        <v>-62734.765591400115</v>
      </c>
      <c r="Z62">
        <f t="shared" si="9"/>
        <v>-62734.765591400115</v>
      </c>
      <c r="AA62">
        <f t="shared" si="9"/>
        <v>-62734.765591400115</v>
      </c>
      <c r="AB62">
        <f t="shared" si="9"/>
        <v>-62734.765591399744</v>
      </c>
      <c r="AC62" s="6" t="s">
        <v>71</v>
      </c>
      <c r="AD62" t="s">
        <v>21</v>
      </c>
      <c r="AF62">
        <f t="shared" si="14"/>
        <v>45646.564516201615</v>
      </c>
      <c r="AG62">
        <f t="shared" si="10"/>
        <v>45646.564516101032</v>
      </c>
      <c r="AH62">
        <f t="shared" si="10"/>
        <v>45646.56451609917</v>
      </c>
      <c r="AI62">
        <f t="shared" si="10"/>
        <v>-70.225483849644661</v>
      </c>
      <c r="AJ62">
        <f t="shared" si="10"/>
        <v>-70.225483849644661</v>
      </c>
      <c r="AK62">
        <f t="shared" si="10"/>
        <v>-61892.05978500098</v>
      </c>
      <c r="AL62">
        <f t="shared" si="10"/>
        <v>-61892.059784900397</v>
      </c>
      <c r="AM62">
        <f t="shared" si="10"/>
        <v>-61892.059784960002</v>
      </c>
      <c r="AN62">
        <f t="shared" si="10"/>
        <v>-61892.059784939884</v>
      </c>
      <c r="AO62">
        <f t="shared" si="10"/>
        <v>-61892.059784939884</v>
      </c>
      <c r="AP62">
        <f t="shared" si="10"/>
        <v>-61892.05978495007</v>
      </c>
      <c r="AQ62" s="6" t="s">
        <v>71</v>
      </c>
      <c r="AR62" t="s">
        <v>21</v>
      </c>
      <c r="AT62">
        <f t="shared" si="15"/>
        <v>42135.290322601795</v>
      </c>
      <c r="AU62">
        <f t="shared" si="11"/>
        <v>42135.290322601795</v>
      </c>
      <c r="AV62">
        <f t="shared" si="11"/>
        <v>42135.290322549641</v>
      </c>
      <c r="AW62">
        <f t="shared" si="11"/>
        <v>-1404.5096774008125</v>
      </c>
      <c r="AX62">
        <f t="shared" si="11"/>
        <v>-1404.5096773989499</v>
      </c>
      <c r="AY62">
        <f t="shared" si="11"/>
        <v>-61049.35397849977</v>
      </c>
      <c r="AZ62">
        <f t="shared" si="11"/>
        <v>-61049.353978503495</v>
      </c>
      <c r="BA62">
        <f t="shared" si="11"/>
        <v>-61049.35397849977</v>
      </c>
      <c r="BB62">
        <f t="shared" si="11"/>
        <v>-61049.35397849977</v>
      </c>
      <c r="BC62">
        <f t="shared" si="11"/>
        <v>-61049.353978480402</v>
      </c>
      <c r="BD62">
        <f t="shared" si="11"/>
        <v>-61049.35397849977</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AK32" sqref="AK32"/>
    </sheetView>
  </sheetViews>
  <sheetFormatPr defaultRowHeight="15" x14ac:dyDescent="0.25"/>
  <sheetData>
    <row r="1" spans="1:13" ht="15.75" x14ac:dyDescent="0.25">
      <c r="A1" s="11"/>
      <c r="B1" s="11"/>
      <c r="C1" s="11"/>
      <c r="D1" s="10"/>
      <c r="E1" s="10"/>
      <c r="F1" s="10"/>
      <c r="G1" s="10"/>
      <c r="H1" s="10"/>
      <c r="I1" s="23" t="s">
        <v>72</v>
      </c>
      <c r="J1" s="23"/>
      <c r="K1" s="23"/>
      <c r="L1" s="23"/>
      <c r="M1" s="23"/>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29">
        <v>22026789.267604355</v>
      </c>
      <c r="I4" t="s">
        <v>0</v>
      </c>
      <c r="J4">
        <v>0</v>
      </c>
      <c r="K4">
        <f>C4/1000000</f>
        <v>22.026789267604354</v>
      </c>
      <c r="L4">
        <f>C16/1000000</f>
        <v>25.469993761509265</v>
      </c>
      <c r="M4">
        <f>C28/1000000</f>
        <v>28.917188730918131</v>
      </c>
    </row>
    <row r="5" spans="1:13" x14ac:dyDescent="0.25">
      <c r="A5" s="3" t="s">
        <v>13</v>
      </c>
      <c r="B5" s="3" t="s">
        <v>1</v>
      </c>
      <c r="C5" s="29">
        <v>22062957.401262041</v>
      </c>
      <c r="I5" t="s">
        <v>1</v>
      </c>
      <c r="J5">
        <v>1</v>
      </c>
      <c r="K5">
        <f t="shared" ref="K5:K14" si="0">C5/1000000</f>
        <v>22.06295740126204</v>
      </c>
      <c r="L5">
        <f t="shared" ref="L5:L15" si="1">C17/1000000</f>
        <v>25.512129051831842</v>
      </c>
      <c r="M5">
        <f t="shared" ref="M5:M15" si="2">C29/1000000</f>
        <v>28.959324021240704</v>
      </c>
    </row>
    <row r="6" spans="1:13" x14ac:dyDescent="0.25">
      <c r="A6" s="3" t="s">
        <v>13</v>
      </c>
      <c r="B6" s="3" t="s">
        <v>2</v>
      </c>
      <c r="C6" s="29">
        <v>22101619.888965108</v>
      </c>
      <c r="I6" t="s">
        <v>2</v>
      </c>
      <c r="J6">
        <v>2</v>
      </c>
      <c r="K6">
        <f t="shared" si="0"/>
        <v>22.101619888965107</v>
      </c>
      <c r="L6">
        <f t="shared" si="1"/>
        <v>25.554264342154429</v>
      </c>
      <c r="M6">
        <f t="shared" si="2"/>
        <v>29.001459311563295</v>
      </c>
    </row>
    <row r="7" spans="1:13" x14ac:dyDescent="0.25">
      <c r="A7" s="3" t="s">
        <v>13</v>
      </c>
      <c r="B7" s="3" t="s">
        <v>3</v>
      </c>
      <c r="C7" s="29">
        <v>22187536.528305218</v>
      </c>
      <c r="I7" t="s">
        <v>3</v>
      </c>
      <c r="J7">
        <v>4</v>
      </c>
      <c r="K7">
        <f t="shared" si="0"/>
        <v>22.187536528305216</v>
      </c>
      <c r="L7">
        <f t="shared" si="1"/>
        <v>25.638534922799586</v>
      </c>
      <c r="M7">
        <f t="shared" si="2"/>
        <v>29.085729892208448</v>
      </c>
    </row>
    <row r="8" spans="1:13" x14ac:dyDescent="0.25">
      <c r="A8" s="3" t="s">
        <v>13</v>
      </c>
      <c r="B8" s="3" t="s">
        <v>4</v>
      </c>
      <c r="C8" s="29">
        <v>22224673.687057108</v>
      </c>
      <c r="I8" t="s">
        <v>4</v>
      </c>
      <c r="J8">
        <v>6</v>
      </c>
      <c r="K8">
        <f t="shared" si="0"/>
        <v>22.224673687057109</v>
      </c>
      <c r="L8">
        <f t="shared" si="1"/>
        <v>25.635725903444747</v>
      </c>
      <c r="M8">
        <f t="shared" si="2"/>
        <v>29.082920872853613</v>
      </c>
    </row>
    <row r="9" spans="1:13" x14ac:dyDescent="0.25">
      <c r="A9" s="3" t="s">
        <v>13</v>
      </c>
      <c r="B9" s="3" t="s">
        <v>5</v>
      </c>
      <c r="C9" s="29">
        <v>22269783.909939762</v>
      </c>
      <c r="I9" t="s">
        <v>5</v>
      </c>
      <c r="J9">
        <v>8</v>
      </c>
      <c r="K9">
        <f t="shared" si="0"/>
        <v>22.269783909939761</v>
      </c>
      <c r="L9">
        <f t="shared" si="1"/>
        <v>25.632916884089909</v>
      </c>
      <c r="M9">
        <f t="shared" si="2"/>
        <v>29.080111853498774</v>
      </c>
    </row>
    <row r="10" spans="1:13" x14ac:dyDescent="0.25">
      <c r="A10" s="3" t="s">
        <v>13</v>
      </c>
      <c r="B10" s="3" t="s">
        <v>6</v>
      </c>
      <c r="C10" s="29">
        <v>22261075.949939758</v>
      </c>
      <c r="I10" t="s">
        <v>6</v>
      </c>
      <c r="J10">
        <v>9</v>
      </c>
      <c r="K10">
        <f t="shared" si="0"/>
        <v>22.261075949939759</v>
      </c>
      <c r="L10">
        <f t="shared" si="1"/>
        <v>25.571867530111419</v>
      </c>
      <c r="M10">
        <f t="shared" si="2"/>
        <v>29.019062499520285</v>
      </c>
    </row>
    <row r="11" spans="1:13" x14ac:dyDescent="0.25">
      <c r="A11" s="3" t="s">
        <v>13</v>
      </c>
      <c r="B11" s="3" t="s">
        <v>7</v>
      </c>
      <c r="C11" s="29">
        <v>22252367.989939757</v>
      </c>
      <c r="I11" t="s">
        <v>7</v>
      </c>
      <c r="J11">
        <v>10</v>
      </c>
      <c r="K11">
        <f t="shared" si="0"/>
        <v>22.252367989939756</v>
      </c>
      <c r="L11">
        <f t="shared" si="1"/>
        <v>25.510818176132922</v>
      </c>
      <c r="M11">
        <f t="shared" si="2"/>
        <v>28.958013145541788</v>
      </c>
    </row>
    <row r="12" spans="1:13" x14ac:dyDescent="0.25">
      <c r="A12" s="3" t="s">
        <v>13</v>
      </c>
      <c r="B12" s="3" t="s">
        <v>8</v>
      </c>
      <c r="C12" s="29">
        <v>22053782.575758584</v>
      </c>
      <c r="I12" t="s">
        <v>8</v>
      </c>
      <c r="J12">
        <f>[1]Num_steady!B11</f>
        <v>15</v>
      </c>
      <c r="K12">
        <f t="shared" si="0"/>
        <v>22.053782575758582</v>
      </c>
      <c r="L12">
        <f t="shared" si="1"/>
        <v>25.205571406240448</v>
      </c>
      <c r="M12">
        <f t="shared" si="2"/>
        <v>28.652766375649314</v>
      </c>
    </row>
    <row r="13" spans="1:13" x14ac:dyDescent="0.25">
      <c r="A13" s="3" t="s">
        <v>13</v>
      </c>
      <c r="B13" s="3" t="s">
        <v>9</v>
      </c>
      <c r="C13" s="29">
        <v>21748535.805866111</v>
      </c>
      <c r="I13" t="s">
        <v>9</v>
      </c>
      <c r="J13">
        <f>[1]Num_steady!B12</f>
        <v>20</v>
      </c>
      <c r="K13">
        <f t="shared" si="0"/>
        <v>21.748535805866112</v>
      </c>
      <c r="L13">
        <f t="shared" si="1"/>
        <v>24.900324636347975</v>
      </c>
      <c r="M13">
        <f t="shared" si="2"/>
        <v>28.347519605756837</v>
      </c>
    </row>
    <row r="14" spans="1:13" x14ac:dyDescent="0.25">
      <c r="A14" s="3" t="s">
        <v>13</v>
      </c>
      <c r="B14" s="3" t="s">
        <v>10</v>
      </c>
      <c r="C14" s="29">
        <v>21443289.035973638</v>
      </c>
      <c r="I14" t="s">
        <v>10</v>
      </c>
      <c r="J14">
        <f>[1]Num_steady!B13</f>
        <v>25</v>
      </c>
      <c r="K14">
        <f t="shared" si="0"/>
        <v>21.443289035973638</v>
      </c>
      <c r="L14">
        <f t="shared" si="1"/>
        <v>24.595077866455505</v>
      </c>
      <c r="M14">
        <f t="shared" si="2"/>
        <v>28.042272835864367</v>
      </c>
    </row>
    <row r="15" spans="1:13" x14ac:dyDescent="0.25">
      <c r="A15" s="3" t="s">
        <v>13</v>
      </c>
      <c r="B15" s="3" t="s">
        <v>11</v>
      </c>
      <c r="C15" s="29">
        <v>21076992.912102669</v>
      </c>
      <c r="I15" t="s">
        <v>11</v>
      </c>
      <c r="J15">
        <v>31</v>
      </c>
      <c r="K15">
        <f>C15/1000000</f>
        <v>21.076992912102668</v>
      </c>
      <c r="L15">
        <f t="shared" si="1"/>
        <v>24.228781742584534</v>
      </c>
      <c r="M15">
        <f t="shared" si="2"/>
        <v>27.6759767119934</v>
      </c>
    </row>
    <row r="16" spans="1:13" x14ac:dyDescent="0.25">
      <c r="A16" s="3" t="s">
        <v>20</v>
      </c>
      <c r="B16" s="3" t="s">
        <v>0</v>
      </c>
      <c r="C16" s="29">
        <v>25469993.761509266</v>
      </c>
    </row>
    <row r="17" spans="1:3" x14ac:dyDescent="0.25">
      <c r="A17" s="3" t="s">
        <v>20</v>
      </c>
      <c r="B17" s="3" t="s">
        <v>1</v>
      </c>
      <c r="C17" s="29">
        <v>25512129.051831841</v>
      </c>
    </row>
    <row r="18" spans="1:3" x14ac:dyDescent="0.25">
      <c r="A18" s="3" t="s">
        <v>20</v>
      </c>
      <c r="B18" s="3" t="s">
        <v>2</v>
      </c>
      <c r="C18" s="29">
        <v>25554264.342154428</v>
      </c>
    </row>
    <row r="19" spans="1:3" x14ac:dyDescent="0.25">
      <c r="A19" s="3" t="s">
        <v>20</v>
      </c>
      <c r="B19" s="3" t="s">
        <v>3</v>
      </c>
      <c r="C19" s="29">
        <v>25638534.922799587</v>
      </c>
    </row>
    <row r="20" spans="1:3" x14ac:dyDescent="0.25">
      <c r="A20" s="3" t="s">
        <v>20</v>
      </c>
      <c r="B20" s="3" t="s">
        <v>4</v>
      </c>
      <c r="C20" s="29">
        <v>25635725.903444748</v>
      </c>
    </row>
    <row r="21" spans="1:3" x14ac:dyDescent="0.25">
      <c r="A21" s="3" t="s">
        <v>20</v>
      </c>
      <c r="B21" s="3" t="s">
        <v>5</v>
      </c>
      <c r="C21" s="29">
        <v>25632916.884089909</v>
      </c>
    </row>
    <row r="22" spans="1:3" x14ac:dyDescent="0.25">
      <c r="A22" s="3" t="s">
        <v>20</v>
      </c>
      <c r="B22" s="3" t="s">
        <v>6</v>
      </c>
      <c r="C22" s="29">
        <v>25571867.530111417</v>
      </c>
    </row>
    <row r="23" spans="1:3" x14ac:dyDescent="0.25">
      <c r="A23" s="3" t="s">
        <v>20</v>
      </c>
      <c r="B23" s="3" t="s">
        <v>7</v>
      </c>
      <c r="C23" s="29">
        <v>25510818.176132921</v>
      </c>
    </row>
    <row r="24" spans="1:3" x14ac:dyDescent="0.25">
      <c r="A24" s="3" t="s">
        <v>20</v>
      </c>
      <c r="B24" s="3" t="s">
        <v>8</v>
      </c>
      <c r="C24" s="29">
        <v>25205571.406240448</v>
      </c>
    </row>
    <row r="25" spans="1:3" x14ac:dyDescent="0.25">
      <c r="A25" s="3" t="s">
        <v>20</v>
      </c>
      <c r="B25" s="3" t="s">
        <v>9</v>
      </c>
      <c r="C25" s="29">
        <v>24900324.636347976</v>
      </c>
    </row>
    <row r="26" spans="1:3" x14ac:dyDescent="0.25">
      <c r="A26" s="3" t="s">
        <v>20</v>
      </c>
      <c r="B26" s="3" t="s">
        <v>10</v>
      </c>
      <c r="C26" s="29">
        <v>24595077.866455503</v>
      </c>
    </row>
    <row r="27" spans="1:3" x14ac:dyDescent="0.25">
      <c r="A27" s="3" t="s">
        <v>20</v>
      </c>
      <c r="B27" s="3" t="s">
        <v>11</v>
      </c>
      <c r="C27" s="29">
        <v>24228781.742584534</v>
      </c>
    </row>
    <row r="28" spans="1:3" x14ac:dyDescent="0.25">
      <c r="A28" s="3" t="s">
        <v>21</v>
      </c>
      <c r="B28" s="3" t="s">
        <v>0</v>
      </c>
      <c r="C28" s="29">
        <v>28917188.730918132</v>
      </c>
    </row>
    <row r="29" spans="1:3" x14ac:dyDescent="0.25">
      <c r="A29" s="3" t="s">
        <v>21</v>
      </c>
      <c r="B29" s="3" t="s">
        <v>1</v>
      </c>
      <c r="C29" s="29">
        <v>28959324.021240704</v>
      </c>
    </row>
    <row r="30" spans="1:3" x14ac:dyDescent="0.25">
      <c r="A30" s="3" t="s">
        <v>21</v>
      </c>
      <c r="B30" s="3" t="s">
        <v>2</v>
      </c>
      <c r="C30" s="29">
        <v>29001459.311563294</v>
      </c>
    </row>
    <row r="31" spans="1:3" x14ac:dyDescent="0.25">
      <c r="A31" s="3" t="s">
        <v>21</v>
      </c>
      <c r="B31" s="3" t="s">
        <v>3</v>
      </c>
      <c r="C31" s="29">
        <v>29085729.89220845</v>
      </c>
    </row>
    <row r="32" spans="1:3" x14ac:dyDescent="0.25">
      <c r="A32" s="3" t="s">
        <v>21</v>
      </c>
      <c r="B32" s="3" t="s">
        <v>4</v>
      </c>
      <c r="C32" s="29">
        <v>29082920.872853614</v>
      </c>
    </row>
    <row r="33" spans="1:3" x14ac:dyDescent="0.25">
      <c r="A33" s="3" t="s">
        <v>21</v>
      </c>
      <c r="B33" s="3" t="s">
        <v>5</v>
      </c>
      <c r="C33" s="29">
        <v>29080111.853498776</v>
      </c>
    </row>
    <row r="34" spans="1:3" x14ac:dyDescent="0.25">
      <c r="A34" s="3" t="s">
        <v>21</v>
      </c>
      <c r="B34" s="3" t="s">
        <v>6</v>
      </c>
      <c r="C34" s="29">
        <v>29019062.499520283</v>
      </c>
    </row>
    <row r="35" spans="1:3" x14ac:dyDescent="0.25">
      <c r="A35" s="3" t="s">
        <v>21</v>
      </c>
      <c r="B35" s="3" t="s">
        <v>7</v>
      </c>
      <c r="C35" s="29">
        <v>28958013.145541787</v>
      </c>
    </row>
    <row r="36" spans="1:3" x14ac:dyDescent="0.25">
      <c r="A36" s="3" t="s">
        <v>21</v>
      </c>
      <c r="B36" s="3" t="s">
        <v>8</v>
      </c>
      <c r="C36" s="29">
        <v>28652766.375649314</v>
      </c>
    </row>
    <row r="37" spans="1:3" x14ac:dyDescent="0.25">
      <c r="A37" s="3" t="s">
        <v>21</v>
      </c>
      <c r="B37" s="3" t="s">
        <v>9</v>
      </c>
      <c r="C37" s="29">
        <v>28347519.605756838</v>
      </c>
    </row>
    <row r="38" spans="1:3" x14ac:dyDescent="0.25">
      <c r="A38" s="3" t="s">
        <v>21</v>
      </c>
      <c r="B38" s="3" t="s">
        <v>10</v>
      </c>
      <c r="C38" s="29">
        <v>28042272.835864365</v>
      </c>
    </row>
    <row r="39" spans="1:3" x14ac:dyDescent="0.25">
      <c r="A39" s="3" t="s">
        <v>21</v>
      </c>
      <c r="B39" s="3" t="s">
        <v>11</v>
      </c>
      <c r="C39" s="29">
        <v>27675976.7119934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K22" zoomScale="70" zoomScaleNormal="70" workbookViewId="0">
      <selection activeCell="AF70" sqref="AF70"/>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24" t="s">
        <v>29</v>
      </c>
      <c r="M2" s="25" t="s">
        <v>34</v>
      </c>
      <c r="N2" s="26" t="s">
        <v>15</v>
      </c>
      <c r="O2" s="26"/>
      <c r="P2" s="26"/>
      <c r="Q2" s="26"/>
      <c r="R2" s="27" t="s">
        <v>18</v>
      </c>
      <c r="S2" s="27"/>
      <c r="T2" s="27"/>
      <c r="U2" s="27"/>
      <c r="V2" s="28" t="s">
        <v>19</v>
      </c>
      <c r="W2" s="28"/>
      <c r="X2" s="28"/>
      <c r="Y2" s="28"/>
    </row>
    <row r="3" spans="1:28" x14ac:dyDescent="0.25">
      <c r="A3" s="3" t="s">
        <v>24</v>
      </c>
      <c r="B3" s="3" t="s">
        <v>20</v>
      </c>
      <c r="C3" s="3" t="s">
        <v>0</v>
      </c>
      <c r="D3" s="3" t="s">
        <v>14</v>
      </c>
      <c r="E3" s="3" t="s">
        <v>15</v>
      </c>
      <c r="F3" s="3" t="s">
        <v>16</v>
      </c>
      <c r="G3" s="29" t="s">
        <v>42</v>
      </c>
      <c r="L3" s="24"/>
      <c r="M3" s="25"/>
      <c r="N3" s="24" t="s">
        <v>14</v>
      </c>
      <c r="O3" s="24"/>
      <c r="P3" s="24" t="s">
        <v>68</v>
      </c>
      <c r="Q3" s="24"/>
      <c r="R3" s="24" t="s">
        <v>14</v>
      </c>
      <c r="S3" s="24"/>
      <c r="T3" s="24" t="s">
        <v>68</v>
      </c>
      <c r="U3" s="24"/>
      <c r="V3" s="24" t="s">
        <v>14</v>
      </c>
      <c r="W3" s="24"/>
      <c r="X3" s="24" t="s">
        <v>68</v>
      </c>
      <c r="Y3" s="24"/>
    </row>
    <row r="4" spans="1:28" x14ac:dyDescent="0.25">
      <c r="A4" s="3" t="s">
        <v>24</v>
      </c>
      <c r="B4" s="3" t="s">
        <v>20</v>
      </c>
      <c r="C4" s="3" t="s">
        <v>0</v>
      </c>
      <c r="D4" s="3" t="s">
        <v>14</v>
      </c>
      <c r="E4" s="3" t="s">
        <v>15</v>
      </c>
      <c r="F4" s="3" t="s">
        <v>17</v>
      </c>
      <c r="G4" s="29" t="s">
        <v>42</v>
      </c>
      <c r="L4" s="24"/>
      <c r="M4" s="25"/>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29"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29"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29"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29"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73</v>
      </c>
      <c r="E9" s="3" t="s">
        <v>15</v>
      </c>
      <c r="F9" s="3" t="s">
        <v>16</v>
      </c>
      <c r="G9" s="29">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73</v>
      </c>
      <c r="E10" s="3" t="s">
        <v>15</v>
      </c>
      <c r="F10" s="3" t="s">
        <v>17</v>
      </c>
      <c r="G10" s="29">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73</v>
      </c>
      <c r="E11" s="3" t="s">
        <v>18</v>
      </c>
      <c r="F11" s="3" t="s">
        <v>16</v>
      </c>
      <c r="G11" s="29">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73</v>
      </c>
      <c r="E12" s="3" t="s">
        <v>18</v>
      </c>
      <c r="F12" s="3" t="s">
        <v>17</v>
      </c>
      <c r="G12" s="29">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73</v>
      </c>
      <c r="E13" s="3" t="s">
        <v>19</v>
      </c>
      <c r="F13" s="3" t="s">
        <v>16</v>
      </c>
      <c r="G13" s="29">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73</v>
      </c>
      <c r="E14" s="3" t="s">
        <v>19</v>
      </c>
      <c r="F14" s="3" t="s">
        <v>17</v>
      </c>
      <c r="G14" s="29">
        <v>16403.582070216351</v>
      </c>
    </row>
    <row r="15" spans="1:28" x14ac:dyDescent="0.25">
      <c r="A15" s="3" t="s">
        <v>24</v>
      </c>
      <c r="B15" s="3" t="s">
        <v>20</v>
      </c>
      <c r="C15" s="3" t="s">
        <v>1</v>
      </c>
      <c r="D15" s="3" t="s">
        <v>14</v>
      </c>
      <c r="E15" s="3" t="s">
        <v>15</v>
      </c>
      <c r="F15" s="3" t="s">
        <v>16</v>
      </c>
      <c r="G15" s="29">
        <v>9500.3562637647356</v>
      </c>
    </row>
    <row r="16" spans="1:28" ht="60" x14ac:dyDescent="0.25">
      <c r="A16" s="3" t="s">
        <v>24</v>
      </c>
      <c r="B16" s="3" t="s">
        <v>20</v>
      </c>
      <c r="C16" s="3" t="s">
        <v>1</v>
      </c>
      <c r="D16" s="3" t="s">
        <v>14</v>
      </c>
      <c r="E16" s="3" t="s">
        <v>15</v>
      </c>
      <c r="F16" s="3" t="s">
        <v>17</v>
      </c>
      <c r="G16" s="29">
        <v>9500.3562637647356</v>
      </c>
      <c r="K16" t="s">
        <v>40</v>
      </c>
      <c r="L16" s="4" t="s">
        <v>41</v>
      </c>
      <c r="M16" s="8" t="s">
        <v>48</v>
      </c>
      <c r="N16" s="8" t="s">
        <v>56</v>
      </c>
      <c r="O16" s="8" t="s">
        <v>49</v>
      </c>
      <c r="P16" s="8" t="s">
        <v>50</v>
      </c>
      <c r="Q16" s="8" t="s">
        <v>51</v>
      </c>
      <c r="R16" s="8" t="s">
        <v>57</v>
      </c>
      <c r="S16" s="8" t="s">
        <v>52</v>
      </c>
      <c r="T16" s="8" t="s">
        <v>75</v>
      </c>
    </row>
    <row r="17" spans="1:20" x14ac:dyDescent="0.25">
      <c r="A17" s="3" t="s">
        <v>24</v>
      </c>
      <c r="B17" s="3" t="s">
        <v>20</v>
      </c>
      <c r="C17" s="3" t="s">
        <v>1</v>
      </c>
      <c r="D17" s="3" t="s">
        <v>14</v>
      </c>
      <c r="E17" s="3" t="s">
        <v>18</v>
      </c>
      <c r="F17" s="3" t="s">
        <v>16</v>
      </c>
      <c r="G17" s="29"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row>
    <row r="18" spans="1:20" x14ac:dyDescent="0.25">
      <c r="A18" s="3" t="s">
        <v>24</v>
      </c>
      <c r="B18" s="3" t="s">
        <v>20</v>
      </c>
      <c r="C18" s="3" t="s">
        <v>1</v>
      </c>
      <c r="D18" s="3" t="s">
        <v>14</v>
      </c>
      <c r="E18" s="3" t="s">
        <v>18</v>
      </c>
      <c r="F18" s="3" t="s">
        <v>17</v>
      </c>
      <c r="G18" s="29"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row>
    <row r="19" spans="1:20" x14ac:dyDescent="0.25">
      <c r="A19" s="3" t="s">
        <v>24</v>
      </c>
      <c r="B19" s="3" t="s">
        <v>20</v>
      </c>
      <c r="C19" s="3" t="s">
        <v>1</v>
      </c>
      <c r="D19" s="3" t="s">
        <v>14</v>
      </c>
      <c r="E19" s="3" t="s">
        <v>19</v>
      </c>
      <c r="F19" s="3" t="s">
        <v>16</v>
      </c>
      <c r="G19" s="29"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row>
    <row r="20" spans="1:20" x14ac:dyDescent="0.25">
      <c r="A20" s="3" t="s">
        <v>24</v>
      </c>
      <c r="B20" s="3" t="s">
        <v>20</v>
      </c>
      <c r="C20" s="3" t="s">
        <v>1</v>
      </c>
      <c r="D20" s="3" t="s">
        <v>14</v>
      </c>
      <c r="E20" s="3" t="s">
        <v>19</v>
      </c>
      <c r="F20" s="3" t="s">
        <v>17</v>
      </c>
      <c r="G20" s="29"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row>
    <row r="21" spans="1:20" x14ac:dyDescent="0.25">
      <c r="A21" s="3" t="s">
        <v>24</v>
      </c>
      <c r="B21" s="3" t="s">
        <v>20</v>
      </c>
      <c r="C21" s="3" t="s">
        <v>1</v>
      </c>
      <c r="D21" s="3" t="s">
        <v>73</v>
      </c>
      <c r="E21" s="3" t="s">
        <v>15</v>
      </c>
      <c r="F21" s="3" t="s">
        <v>16</v>
      </c>
      <c r="G21" s="29">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row>
    <row r="22" spans="1:20" x14ac:dyDescent="0.25">
      <c r="A22" s="3" t="s">
        <v>24</v>
      </c>
      <c r="B22" s="3" t="s">
        <v>20</v>
      </c>
      <c r="C22" s="3" t="s">
        <v>1</v>
      </c>
      <c r="D22" s="3" t="s">
        <v>73</v>
      </c>
      <c r="E22" s="3" t="s">
        <v>15</v>
      </c>
      <c r="F22" s="3" t="s">
        <v>17</v>
      </c>
      <c r="G22" s="29">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row>
    <row r="23" spans="1:20" x14ac:dyDescent="0.25">
      <c r="A23" s="3" t="s">
        <v>24</v>
      </c>
      <c r="B23" s="3" t="s">
        <v>20</v>
      </c>
      <c r="C23" s="3" t="s">
        <v>1</v>
      </c>
      <c r="D23" s="3" t="s">
        <v>73</v>
      </c>
      <c r="E23" s="3" t="s">
        <v>18</v>
      </c>
      <c r="F23" s="3" t="s">
        <v>16</v>
      </c>
      <c r="G23" s="29">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row>
    <row r="24" spans="1:20" x14ac:dyDescent="0.25">
      <c r="A24" s="3" t="s">
        <v>24</v>
      </c>
      <c r="B24" s="3" t="s">
        <v>20</v>
      </c>
      <c r="C24" s="3" t="s">
        <v>1</v>
      </c>
      <c r="D24" s="3" t="s">
        <v>73</v>
      </c>
      <c r="E24" s="3" t="s">
        <v>18</v>
      </c>
      <c r="F24" s="3" t="s">
        <v>17</v>
      </c>
      <c r="G24" s="29">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row>
    <row r="25" spans="1:20" x14ac:dyDescent="0.25">
      <c r="A25" s="3" t="s">
        <v>24</v>
      </c>
      <c r="B25" s="3" t="s">
        <v>20</v>
      </c>
      <c r="C25" s="3" t="s">
        <v>1</v>
      </c>
      <c r="D25" s="3" t="s">
        <v>73</v>
      </c>
      <c r="E25" s="3" t="s">
        <v>19</v>
      </c>
      <c r="F25" s="3" t="s">
        <v>16</v>
      </c>
      <c r="G25" s="29">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row>
    <row r="26" spans="1:20" x14ac:dyDescent="0.25">
      <c r="A26" s="3" t="s">
        <v>24</v>
      </c>
      <c r="B26" s="3" t="s">
        <v>20</v>
      </c>
      <c r="C26" s="3" t="s">
        <v>1</v>
      </c>
      <c r="D26" s="3" t="s">
        <v>73</v>
      </c>
      <c r="E26" s="3" t="s">
        <v>19</v>
      </c>
      <c r="F26" s="3" t="s">
        <v>17</v>
      </c>
      <c r="G26" s="29">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row>
    <row r="27" spans="1:20" x14ac:dyDescent="0.25">
      <c r="A27" s="3" t="s">
        <v>24</v>
      </c>
      <c r="B27" s="3" t="s">
        <v>20</v>
      </c>
      <c r="C27" s="3" t="s">
        <v>2</v>
      </c>
      <c r="D27" s="3" t="s">
        <v>14</v>
      </c>
      <c r="E27" s="3" t="s">
        <v>15</v>
      </c>
      <c r="F27" s="3" t="s">
        <v>16</v>
      </c>
      <c r="G27" s="29">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row>
    <row r="28" spans="1:20" x14ac:dyDescent="0.25">
      <c r="A28" s="3" t="s">
        <v>24</v>
      </c>
      <c r="B28" s="3" t="s">
        <v>20</v>
      </c>
      <c r="C28" s="3" t="s">
        <v>2</v>
      </c>
      <c r="D28" s="3" t="s">
        <v>14</v>
      </c>
      <c r="E28" s="3" t="s">
        <v>15</v>
      </c>
      <c r="F28" s="3" t="s">
        <v>17</v>
      </c>
      <c r="G28" s="29">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row>
    <row r="29" spans="1:20" x14ac:dyDescent="0.25">
      <c r="A29" s="3" t="s">
        <v>24</v>
      </c>
      <c r="B29" s="3" t="s">
        <v>20</v>
      </c>
      <c r="C29" s="3" t="s">
        <v>2</v>
      </c>
      <c r="D29" s="3" t="s">
        <v>14</v>
      </c>
      <c r="E29" s="3" t="s">
        <v>18</v>
      </c>
      <c r="F29" s="3" t="s">
        <v>16</v>
      </c>
      <c r="G29" s="29"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row>
    <row r="30" spans="1:20" x14ac:dyDescent="0.25">
      <c r="A30" s="3" t="s">
        <v>24</v>
      </c>
      <c r="B30" s="3" t="s">
        <v>20</v>
      </c>
      <c r="C30" s="3" t="s">
        <v>2</v>
      </c>
      <c r="D30" s="3" t="s">
        <v>14</v>
      </c>
      <c r="E30" s="3" t="s">
        <v>18</v>
      </c>
      <c r="F30" s="3" t="s">
        <v>17</v>
      </c>
      <c r="G30" s="29"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row>
    <row r="31" spans="1:20" x14ac:dyDescent="0.25">
      <c r="A31" s="3" t="s">
        <v>24</v>
      </c>
      <c r="B31" s="3" t="s">
        <v>20</v>
      </c>
      <c r="C31" s="3" t="s">
        <v>2</v>
      </c>
      <c r="D31" s="3" t="s">
        <v>14</v>
      </c>
      <c r="E31" s="3" t="s">
        <v>19</v>
      </c>
      <c r="F31" s="3" t="s">
        <v>16</v>
      </c>
      <c r="G31" s="29"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row>
    <row r="32" spans="1:20" x14ac:dyDescent="0.25">
      <c r="A32" s="3" t="s">
        <v>24</v>
      </c>
      <c r="B32" s="3" t="s">
        <v>20</v>
      </c>
      <c r="C32" s="3" t="s">
        <v>2</v>
      </c>
      <c r="D32" s="3" t="s">
        <v>14</v>
      </c>
      <c r="E32" s="3" t="s">
        <v>19</v>
      </c>
      <c r="F32" s="3" t="s">
        <v>17</v>
      </c>
      <c r="G32" s="29"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row>
    <row r="33" spans="1:20" x14ac:dyDescent="0.25">
      <c r="A33" s="3" t="s">
        <v>24</v>
      </c>
      <c r="B33" s="3" t="s">
        <v>20</v>
      </c>
      <c r="C33" s="3" t="s">
        <v>2</v>
      </c>
      <c r="D33" s="3" t="s">
        <v>73</v>
      </c>
      <c r="E33" s="3" t="s">
        <v>15</v>
      </c>
      <c r="F33" s="3" t="s">
        <v>16</v>
      </c>
      <c r="G33" s="29">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row>
    <row r="34" spans="1:20" x14ac:dyDescent="0.25">
      <c r="A34" s="3" t="s">
        <v>24</v>
      </c>
      <c r="B34" s="3" t="s">
        <v>20</v>
      </c>
      <c r="C34" s="3" t="s">
        <v>2</v>
      </c>
      <c r="D34" s="3" t="s">
        <v>73</v>
      </c>
      <c r="E34" s="3" t="s">
        <v>15</v>
      </c>
      <c r="F34" s="3" t="s">
        <v>17</v>
      </c>
      <c r="G34" s="29">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row>
    <row r="35" spans="1:20" x14ac:dyDescent="0.25">
      <c r="A35" s="3" t="s">
        <v>24</v>
      </c>
      <c r="B35" s="3" t="s">
        <v>20</v>
      </c>
      <c r="C35" s="3" t="s">
        <v>2</v>
      </c>
      <c r="D35" s="3" t="s">
        <v>73</v>
      </c>
      <c r="E35" s="3" t="s">
        <v>18</v>
      </c>
      <c r="F35" s="3" t="s">
        <v>16</v>
      </c>
      <c r="G35" s="29">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row>
    <row r="36" spans="1:20" x14ac:dyDescent="0.25">
      <c r="A36" s="3" t="s">
        <v>24</v>
      </c>
      <c r="B36" s="3" t="s">
        <v>20</v>
      </c>
      <c r="C36" s="3" t="s">
        <v>2</v>
      </c>
      <c r="D36" s="3" t="s">
        <v>73</v>
      </c>
      <c r="E36" s="3" t="s">
        <v>18</v>
      </c>
      <c r="F36" s="3" t="s">
        <v>17</v>
      </c>
      <c r="G36" s="29">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row>
    <row r="37" spans="1:20" x14ac:dyDescent="0.25">
      <c r="A37" s="3" t="s">
        <v>24</v>
      </c>
      <c r="B37" s="3" t="s">
        <v>20</v>
      </c>
      <c r="C37" s="3" t="s">
        <v>2</v>
      </c>
      <c r="D37" s="3" t="s">
        <v>73</v>
      </c>
      <c r="E37" s="3" t="s">
        <v>19</v>
      </c>
      <c r="F37" s="3" t="s">
        <v>16</v>
      </c>
      <c r="G37" s="29">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row>
    <row r="38" spans="1:20" x14ac:dyDescent="0.25">
      <c r="A38" s="3" t="s">
        <v>24</v>
      </c>
      <c r="B38" s="3" t="s">
        <v>20</v>
      </c>
      <c r="C38" s="3" t="s">
        <v>2</v>
      </c>
      <c r="D38" s="3" t="s">
        <v>73</v>
      </c>
      <c r="E38" s="3" t="s">
        <v>19</v>
      </c>
      <c r="F38" s="3" t="s">
        <v>17</v>
      </c>
      <c r="G38" s="29">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row>
    <row r="39" spans="1:20" x14ac:dyDescent="0.25">
      <c r="A39" s="3" t="s">
        <v>24</v>
      </c>
      <c r="B39" s="3" t="s">
        <v>20</v>
      </c>
      <c r="C39" s="3" t="s">
        <v>3</v>
      </c>
      <c r="D39" s="3" t="s">
        <v>14</v>
      </c>
      <c r="E39" s="3" t="s">
        <v>15</v>
      </c>
      <c r="F39" s="3" t="s">
        <v>16</v>
      </c>
      <c r="G39" s="29">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row>
    <row r="40" spans="1:20" x14ac:dyDescent="0.25">
      <c r="A40" s="3" t="s">
        <v>24</v>
      </c>
      <c r="B40" s="3" t="s">
        <v>20</v>
      </c>
      <c r="C40" s="3" t="s">
        <v>3</v>
      </c>
      <c r="D40" s="3" t="s">
        <v>14</v>
      </c>
      <c r="E40" s="3" t="s">
        <v>15</v>
      </c>
      <c r="F40" s="3" t="s">
        <v>17</v>
      </c>
      <c r="G40" s="29">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row>
    <row r="41" spans="1:20" x14ac:dyDescent="0.25">
      <c r="A41" s="3" t="s">
        <v>24</v>
      </c>
      <c r="B41" s="3" t="s">
        <v>20</v>
      </c>
      <c r="C41" s="3" t="s">
        <v>3</v>
      </c>
      <c r="D41" s="3" t="s">
        <v>14</v>
      </c>
      <c r="E41" s="3" t="s">
        <v>18</v>
      </c>
      <c r="F41" s="3" t="s">
        <v>16</v>
      </c>
      <c r="G41" s="29"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row>
    <row r="42" spans="1:20" x14ac:dyDescent="0.25">
      <c r="A42" s="3" t="s">
        <v>24</v>
      </c>
      <c r="B42" s="3" t="s">
        <v>20</v>
      </c>
      <c r="C42" s="3" t="s">
        <v>3</v>
      </c>
      <c r="D42" s="3" t="s">
        <v>14</v>
      </c>
      <c r="E42" s="3" t="s">
        <v>18</v>
      </c>
      <c r="F42" s="3" t="s">
        <v>17</v>
      </c>
      <c r="G42" s="29"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row>
    <row r="43" spans="1:20" x14ac:dyDescent="0.25">
      <c r="A43" s="3" t="s">
        <v>24</v>
      </c>
      <c r="B43" s="3" t="s">
        <v>20</v>
      </c>
      <c r="C43" s="3" t="s">
        <v>3</v>
      </c>
      <c r="D43" s="3" t="s">
        <v>14</v>
      </c>
      <c r="E43" s="3" t="s">
        <v>19</v>
      </c>
      <c r="F43" s="3" t="s">
        <v>16</v>
      </c>
      <c r="G43" s="29"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row>
    <row r="44" spans="1:20" x14ac:dyDescent="0.25">
      <c r="A44" s="3" t="s">
        <v>24</v>
      </c>
      <c r="B44" s="3" t="s">
        <v>20</v>
      </c>
      <c r="C44" s="3" t="s">
        <v>3</v>
      </c>
      <c r="D44" s="3" t="s">
        <v>14</v>
      </c>
      <c r="E44" s="3" t="s">
        <v>19</v>
      </c>
      <c r="F44" s="3" t="s">
        <v>17</v>
      </c>
      <c r="G44" s="29"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row>
    <row r="45" spans="1:20" x14ac:dyDescent="0.25">
      <c r="A45" s="3" t="s">
        <v>24</v>
      </c>
      <c r="B45" s="3" t="s">
        <v>20</v>
      </c>
      <c r="C45" s="3" t="s">
        <v>3</v>
      </c>
      <c r="D45" s="3" t="s">
        <v>73</v>
      </c>
      <c r="E45" s="3" t="s">
        <v>15</v>
      </c>
      <c r="F45" s="3" t="s">
        <v>16</v>
      </c>
      <c r="G45" s="29"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row>
    <row r="46" spans="1:20" x14ac:dyDescent="0.25">
      <c r="A46" s="3" t="s">
        <v>24</v>
      </c>
      <c r="B46" s="3" t="s">
        <v>20</v>
      </c>
      <c r="C46" s="3" t="s">
        <v>3</v>
      </c>
      <c r="D46" s="3" t="s">
        <v>73</v>
      </c>
      <c r="E46" s="3" t="s">
        <v>15</v>
      </c>
      <c r="F46" s="3" t="s">
        <v>17</v>
      </c>
      <c r="G46" s="29"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row>
    <row r="47" spans="1:20" x14ac:dyDescent="0.25">
      <c r="A47" s="3" t="s">
        <v>24</v>
      </c>
      <c r="B47" s="3" t="s">
        <v>20</v>
      </c>
      <c r="C47" s="3" t="s">
        <v>3</v>
      </c>
      <c r="D47" s="3" t="s">
        <v>73</v>
      </c>
      <c r="E47" s="3" t="s">
        <v>18</v>
      </c>
      <c r="F47" s="3" t="s">
        <v>16</v>
      </c>
      <c r="G47" s="29">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row>
    <row r="48" spans="1:20" x14ac:dyDescent="0.25">
      <c r="A48" s="3" t="s">
        <v>24</v>
      </c>
      <c r="B48" s="3" t="s">
        <v>20</v>
      </c>
      <c r="C48" s="3" t="s">
        <v>3</v>
      </c>
      <c r="D48" s="3" t="s">
        <v>73</v>
      </c>
      <c r="E48" s="3" t="s">
        <v>18</v>
      </c>
      <c r="F48" s="3" t="s">
        <v>17</v>
      </c>
      <c r="G48" s="29">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row>
    <row r="49" spans="1:20" x14ac:dyDescent="0.25">
      <c r="A49" s="3" t="s">
        <v>24</v>
      </c>
      <c r="B49" s="3" t="s">
        <v>20</v>
      </c>
      <c r="C49" s="3" t="s">
        <v>3</v>
      </c>
      <c r="D49" s="3" t="s">
        <v>73</v>
      </c>
      <c r="E49" s="3" t="s">
        <v>19</v>
      </c>
      <c r="F49" s="3" t="s">
        <v>16</v>
      </c>
      <c r="G49" s="29">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row>
    <row r="50" spans="1:20" x14ac:dyDescent="0.25">
      <c r="A50" s="3" t="s">
        <v>24</v>
      </c>
      <c r="B50" s="3" t="s">
        <v>20</v>
      </c>
      <c r="C50" s="3" t="s">
        <v>3</v>
      </c>
      <c r="D50" s="3" t="s">
        <v>73</v>
      </c>
      <c r="E50" s="3" t="s">
        <v>19</v>
      </c>
      <c r="F50" s="3" t="s">
        <v>17</v>
      </c>
      <c r="G50" s="29">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row>
    <row r="51" spans="1:20" x14ac:dyDescent="0.25">
      <c r="A51" s="3" t="s">
        <v>24</v>
      </c>
      <c r="B51" s="3" t="s">
        <v>20</v>
      </c>
      <c r="C51" s="3" t="s">
        <v>4</v>
      </c>
      <c r="D51" s="3" t="s">
        <v>14</v>
      </c>
      <c r="E51" s="3" t="s">
        <v>15</v>
      </c>
      <c r="F51" s="3" t="s">
        <v>16</v>
      </c>
      <c r="G51" s="29">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row>
    <row r="52" spans="1:20" x14ac:dyDescent="0.25">
      <c r="A52" s="3" t="s">
        <v>24</v>
      </c>
      <c r="B52" s="3" t="s">
        <v>20</v>
      </c>
      <c r="C52" s="3" t="s">
        <v>4</v>
      </c>
      <c r="D52" s="3" t="s">
        <v>14</v>
      </c>
      <c r="E52" s="3" t="s">
        <v>15</v>
      </c>
      <c r="F52" s="3" t="s">
        <v>17</v>
      </c>
      <c r="G52" s="29">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row>
    <row r="53" spans="1:20" x14ac:dyDescent="0.25">
      <c r="A53" s="3" t="s">
        <v>24</v>
      </c>
      <c r="B53" s="3" t="s">
        <v>20</v>
      </c>
      <c r="C53" s="3" t="s">
        <v>4</v>
      </c>
      <c r="D53" s="3" t="s">
        <v>14</v>
      </c>
      <c r="E53" s="3" t="s">
        <v>18</v>
      </c>
      <c r="F53" s="3" t="s">
        <v>16</v>
      </c>
      <c r="G53" s="29">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row>
    <row r="54" spans="1:20" x14ac:dyDescent="0.25">
      <c r="A54" s="3" t="s">
        <v>24</v>
      </c>
      <c r="B54" s="3" t="s">
        <v>20</v>
      </c>
      <c r="C54" s="3" t="s">
        <v>4</v>
      </c>
      <c r="D54" s="3" t="s">
        <v>14</v>
      </c>
      <c r="E54" s="3" t="s">
        <v>18</v>
      </c>
      <c r="F54" s="3" t="s">
        <v>17</v>
      </c>
      <c r="G54" s="29">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row>
    <row r="55" spans="1:20" x14ac:dyDescent="0.25">
      <c r="A55" s="3" t="s">
        <v>24</v>
      </c>
      <c r="B55" s="3" t="s">
        <v>20</v>
      </c>
      <c r="C55" s="3" t="s">
        <v>4</v>
      </c>
      <c r="D55" s="3" t="s">
        <v>14</v>
      </c>
      <c r="E55" s="3" t="s">
        <v>19</v>
      </c>
      <c r="F55" s="3" t="s">
        <v>16</v>
      </c>
      <c r="G55" s="29"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row>
    <row r="56" spans="1:20" x14ac:dyDescent="0.25">
      <c r="A56" s="3" t="s">
        <v>24</v>
      </c>
      <c r="B56" s="3" t="s">
        <v>20</v>
      </c>
      <c r="C56" s="3" t="s">
        <v>4</v>
      </c>
      <c r="D56" s="3" t="s">
        <v>14</v>
      </c>
      <c r="E56" s="3" t="s">
        <v>19</v>
      </c>
      <c r="F56" s="3" t="s">
        <v>17</v>
      </c>
      <c r="G56" s="29"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row>
    <row r="57" spans="1:20" x14ac:dyDescent="0.25">
      <c r="A57" s="3" t="s">
        <v>24</v>
      </c>
      <c r="B57" s="3" t="s">
        <v>20</v>
      </c>
      <c r="C57" s="3" t="s">
        <v>4</v>
      </c>
      <c r="D57" s="3" t="s">
        <v>73</v>
      </c>
      <c r="E57" s="3" t="s">
        <v>15</v>
      </c>
      <c r="F57" s="3" t="s">
        <v>16</v>
      </c>
      <c r="G57" s="29"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row>
    <row r="58" spans="1:20" x14ac:dyDescent="0.25">
      <c r="A58" s="3" t="s">
        <v>24</v>
      </c>
      <c r="B58" s="3" t="s">
        <v>20</v>
      </c>
      <c r="C58" s="3" t="s">
        <v>4</v>
      </c>
      <c r="D58" s="3" t="s">
        <v>73</v>
      </c>
      <c r="E58" s="3" t="s">
        <v>15</v>
      </c>
      <c r="F58" s="3" t="s">
        <v>17</v>
      </c>
      <c r="G58" s="29"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row>
    <row r="59" spans="1:20" x14ac:dyDescent="0.25">
      <c r="A59" s="3" t="s">
        <v>24</v>
      </c>
      <c r="B59" s="3" t="s">
        <v>20</v>
      </c>
      <c r="C59" s="3" t="s">
        <v>4</v>
      </c>
      <c r="D59" s="3" t="s">
        <v>73</v>
      </c>
      <c r="E59" s="3" t="s">
        <v>18</v>
      </c>
      <c r="F59" s="3" t="s">
        <v>16</v>
      </c>
      <c r="G59" s="29">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row>
    <row r="60" spans="1:20" x14ac:dyDescent="0.25">
      <c r="A60" s="3" t="s">
        <v>24</v>
      </c>
      <c r="B60" s="3" t="s">
        <v>20</v>
      </c>
      <c r="C60" s="3" t="s">
        <v>4</v>
      </c>
      <c r="D60" s="3" t="s">
        <v>73</v>
      </c>
      <c r="E60" s="3" t="s">
        <v>18</v>
      </c>
      <c r="F60" s="3" t="s">
        <v>17</v>
      </c>
      <c r="G60" s="29">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row>
    <row r="61" spans="1:20" x14ac:dyDescent="0.25">
      <c r="A61" s="3" t="s">
        <v>24</v>
      </c>
      <c r="B61" s="3" t="s">
        <v>20</v>
      </c>
      <c r="C61" s="3" t="s">
        <v>4</v>
      </c>
      <c r="D61" s="3" t="s">
        <v>73</v>
      </c>
      <c r="E61" s="3" t="s">
        <v>19</v>
      </c>
      <c r="F61" s="3" t="s">
        <v>16</v>
      </c>
      <c r="G61" s="29">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row>
    <row r="62" spans="1:20" x14ac:dyDescent="0.25">
      <c r="A62" s="3" t="s">
        <v>24</v>
      </c>
      <c r="B62" s="3" t="s">
        <v>20</v>
      </c>
      <c r="C62" s="3" t="s">
        <v>4</v>
      </c>
      <c r="D62" s="3" t="s">
        <v>73</v>
      </c>
      <c r="E62" s="3" t="s">
        <v>19</v>
      </c>
      <c r="F62" s="3" t="s">
        <v>17</v>
      </c>
      <c r="G62" s="29">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row>
    <row r="63" spans="1:20" x14ac:dyDescent="0.25">
      <c r="A63" s="3" t="s">
        <v>24</v>
      </c>
      <c r="B63" s="3" t="s">
        <v>20</v>
      </c>
      <c r="C63" s="3" t="s">
        <v>5</v>
      </c>
      <c r="D63" s="3" t="s">
        <v>14</v>
      </c>
      <c r="E63" s="3" t="s">
        <v>15</v>
      </c>
      <c r="F63" s="3" t="s">
        <v>16</v>
      </c>
      <c r="G63" s="29">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row>
    <row r="64" spans="1:20" x14ac:dyDescent="0.25">
      <c r="A64" s="3" t="s">
        <v>24</v>
      </c>
      <c r="B64" s="3" t="s">
        <v>20</v>
      </c>
      <c r="C64" s="3" t="s">
        <v>5</v>
      </c>
      <c r="D64" s="3" t="s">
        <v>14</v>
      </c>
      <c r="E64" s="3" t="s">
        <v>15</v>
      </c>
      <c r="F64" s="3" t="s">
        <v>17</v>
      </c>
      <c r="G64" s="29">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row>
    <row r="65" spans="1:20" x14ac:dyDescent="0.25">
      <c r="A65" s="3" t="s">
        <v>24</v>
      </c>
      <c r="B65" s="3" t="s">
        <v>20</v>
      </c>
      <c r="C65" s="3" t="s">
        <v>5</v>
      </c>
      <c r="D65" s="3" t="s">
        <v>14</v>
      </c>
      <c r="E65" s="3" t="s">
        <v>18</v>
      </c>
      <c r="F65" s="3" t="s">
        <v>16</v>
      </c>
      <c r="G65" s="29">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$R$12</f>
        <v>11855.194973442152</v>
      </c>
      <c r="T65">
        <f>$R$13</f>
        <v>13392.829382044303</v>
      </c>
    </row>
    <row r="66" spans="1:20" x14ac:dyDescent="0.25">
      <c r="A66" s="3" t="s">
        <v>24</v>
      </c>
      <c r="B66" s="3" t="s">
        <v>20</v>
      </c>
      <c r="C66" s="3" t="s">
        <v>5</v>
      </c>
      <c r="D66" s="3" t="s">
        <v>14</v>
      </c>
      <c r="E66" s="3" t="s">
        <v>18</v>
      </c>
      <c r="F66" s="3" t="s">
        <v>17</v>
      </c>
      <c r="G66" s="29">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$R$12</f>
        <v>11855.194973442152</v>
      </c>
      <c r="T66">
        <f>$R$13</f>
        <v>13392.829382044303</v>
      </c>
    </row>
    <row r="67" spans="1:20" x14ac:dyDescent="0.25">
      <c r="A67" s="3" t="s">
        <v>24</v>
      </c>
      <c r="B67" s="3" t="s">
        <v>20</v>
      </c>
      <c r="C67" s="3" t="s">
        <v>5</v>
      </c>
      <c r="D67" s="3" t="s">
        <v>14</v>
      </c>
      <c r="E67" s="3" t="s">
        <v>19</v>
      </c>
      <c r="F67" s="3" t="s">
        <v>16</v>
      </c>
      <c r="G67" s="29"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$S$12</f>
        <v>11855.194973442152</v>
      </c>
      <c r="T67">
        <f>$S$13</f>
        <v>13392.829382044303</v>
      </c>
    </row>
    <row r="68" spans="1:20" x14ac:dyDescent="0.25">
      <c r="A68" s="3" t="s">
        <v>24</v>
      </c>
      <c r="B68" s="3" t="s">
        <v>20</v>
      </c>
      <c r="C68" s="3" t="s">
        <v>5</v>
      </c>
      <c r="D68" s="3" t="s">
        <v>14</v>
      </c>
      <c r="E68" s="3" t="s">
        <v>19</v>
      </c>
      <c r="F68" s="3" t="s">
        <v>17</v>
      </c>
      <c r="G68" s="29" t="s">
        <v>42</v>
      </c>
      <c r="K68" s="2">
        <v>43326</v>
      </c>
      <c r="L68">
        <f>$U$5</f>
        <v>14403.582070216351</v>
      </c>
      <c r="M68">
        <f>$U$6</f>
        <v>14500.356263764734</v>
      </c>
      <c r="N68">
        <f>$U$7</f>
        <v>14790.678844409897</v>
      </c>
      <c r="O68">
        <f>$U$8</f>
        <v>14984.227231506673</v>
      </c>
      <c r="P68">
        <f>$S$9</f>
        <v>10177.775618603444</v>
      </c>
      <c r="Q68">
        <f>$S$10</f>
        <v>10457.345511076564</v>
      </c>
      <c r="R68">
        <f>$S$11</f>
        <v>11156.270242259361</v>
      </c>
      <c r="S68">
        <f>$S$12</f>
        <v>11855.194973442152</v>
      </c>
      <c r="T68">
        <f>$S$13</f>
        <v>13392.829382044303</v>
      </c>
    </row>
    <row r="69" spans="1:20" x14ac:dyDescent="0.25">
      <c r="A69" s="3" t="s">
        <v>24</v>
      </c>
      <c r="B69" s="3" t="s">
        <v>20</v>
      </c>
      <c r="C69" s="3" t="s">
        <v>5</v>
      </c>
      <c r="D69" s="3" t="s">
        <v>73</v>
      </c>
      <c r="E69" s="3" t="s">
        <v>15</v>
      </c>
      <c r="F69" s="3" t="s">
        <v>16</v>
      </c>
      <c r="G69" s="29"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row>
    <row r="70" spans="1:20" x14ac:dyDescent="0.25">
      <c r="A70" s="3" t="s">
        <v>24</v>
      </c>
      <c r="B70" s="3" t="s">
        <v>20</v>
      </c>
      <c r="C70" s="3" t="s">
        <v>5</v>
      </c>
      <c r="D70" s="3" t="s">
        <v>73</v>
      </c>
      <c r="E70" s="3" t="s">
        <v>15</v>
      </c>
      <c r="F70" s="3" t="s">
        <v>17</v>
      </c>
      <c r="G70" s="29"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row>
    <row r="71" spans="1:20" x14ac:dyDescent="0.25">
      <c r="A71" s="3" t="s">
        <v>24</v>
      </c>
      <c r="B71" s="3" t="s">
        <v>20</v>
      </c>
      <c r="C71" s="3" t="s">
        <v>5</v>
      </c>
      <c r="D71" s="3" t="s">
        <v>73</v>
      </c>
      <c r="E71" s="3" t="s">
        <v>18</v>
      </c>
      <c r="F71" s="3" t="s">
        <v>16</v>
      </c>
      <c r="G71" s="29"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row>
    <row r="72" spans="1:20" x14ac:dyDescent="0.25">
      <c r="A72" s="3" t="s">
        <v>24</v>
      </c>
      <c r="B72" s="3" t="s">
        <v>20</v>
      </c>
      <c r="C72" s="3" t="s">
        <v>5</v>
      </c>
      <c r="D72" s="3" t="s">
        <v>73</v>
      </c>
      <c r="E72" s="3" t="s">
        <v>18</v>
      </c>
      <c r="F72" s="3" t="s">
        <v>17</v>
      </c>
      <c r="G72" s="29"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row>
    <row r="73" spans="1:20" x14ac:dyDescent="0.25">
      <c r="A73" s="3" t="s">
        <v>24</v>
      </c>
      <c r="B73" s="3" t="s">
        <v>20</v>
      </c>
      <c r="C73" s="3" t="s">
        <v>5</v>
      </c>
      <c r="D73" s="3" t="s">
        <v>73</v>
      </c>
      <c r="E73" s="3" t="s">
        <v>19</v>
      </c>
      <c r="F73" s="3" t="s">
        <v>16</v>
      </c>
      <c r="G73" s="29">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row>
    <row r="74" spans="1:20" x14ac:dyDescent="0.25">
      <c r="A74" s="3" t="s">
        <v>24</v>
      </c>
      <c r="B74" s="3" t="s">
        <v>20</v>
      </c>
      <c r="C74" s="3" t="s">
        <v>5</v>
      </c>
      <c r="D74" s="3" t="s">
        <v>73</v>
      </c>
      <c r="E74" s="3" t="s">
        <v>19</v>
      </c>
      <c r="F74" s="3" t="s">
        <v>17</v>
      </c>
      <c r="G74" s="29">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row>
    <row r="75" spans="1:20" x14ac:dyDescent="0.25">
      <c r="A75" s="3" t="s">
        <v>24</v>
      </c>
      <c r="B75" s="3" t="s">
        <v>20</v>
      </c>
      <c r="C75" s="3" t="s">
        <v>6</v>
      </c>
      <c r="D75" s="3" t="s">
        <v>14</v>
      </c>
      <c r="E75" s="3" t="s">
        <v>15</v>
      </c>
      <c r="F75" s="3" t="s">
        <v>16</v>
      </c>
      <c r="G75" s="29">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row>
    <row r="76" spans="1:20" x14ac:dyDescent="0.25">
      <c r="A76" s="3" t="s">
        <v>24</v>
      </c>
      <c r="B76" s="3" t="s">
        <v>20</v>
      </c>
      <c r="C76" s="3" t="s">
        <v>6</v>
      </c>
      <c r="D76" s="3" t="s">
        <v>14</v>
      </c>
      <c r="E76" s="3" t="s">
        <v>15</v>
      </c>
      <c r="F76" s="3" t="s">
        <v>17</v>
      </c>
      <c r="G76" s="29">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row>
    <row r="77" spans="1:20" x14ac:dyDescent="0.25">
      <c r="A77" s="3" t="s">
        <v>24</v>
      </c>
      <c r="B77" s="3" t="s">
        <v>20</v>
      </c>
      <c r="C77" s="3" t="s">
        <v>6</v>
      </c>
      <c r="D77" s="3" t="s">
        <v>14</v>
      </c>
      <c r="E77" s="3" t="s">
        <v>18</v>
      </c>
      <c r="F77" s="3" t="s">
        <v>16</v>
      </c>
      <c r="G77" s="29">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row>
    <row r="78" spans="1:20" x14ac:dyDescent="0.25">
      <c r="A78" s="3" t="s">
        <v>24</v>
      </c>
      <c r="B78" s="3" t="s">
        <v>20</v>
      </c>
      <c r="C78" s="3" t="s">
        <v>6</v>
      </c>
      <c r="D78" s="3" t="s">
        <v>14</v>
      </c>
      <c r="E78" s="3" t="s">
        <v>18</v>
      </c>
      <c r="F78" s="3" t="s">
        <v>17</v>
      </c>
      <c r="G78" s="29">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row>
    <row r="79" spans="1:20" x14ac:dyDescent="0.25">
      <c r="A79" s="3" t="s">
        <v>24</v>
      </c>
      <c r="B79" s="3" t="s">
        <v>20</v>
      </c>
      <c r="C79" s="3" t="s">
        <v>6</v>
      </c>
      <c r="D79" s="3" t="s">
        <v>14</v>
      </c>
      <c r="E79" s="3" t="s">
        <v>19</v>
      </c>
      <c r="F79" s="3" t="s">
        <v>16</v>
      </c>
      <c r="G79" s="29">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row>
    <row r="80" spans="1:20" x14ac:dyDescent="0.25">
      <c r="A80" s="3" t="s">
        <v>24</v>
      </c>
      <c r="B80" s="3" t="s">
        <v>20</v>
      </c>
      <c r="C80" s="3" t="s">
        <v>6</v>
      </c>
      <c r="D80" s="3" t="s">
        <v>14</v>
      </c>
      <c r="E80" s="3" t="s">
        <v>19</v>
      </c>
      <c r="F80" s="3" t="s">
        <v>17</v>
      </c>
      <c r="G80" s="29">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row>
    <row r="81" spans="1:20" x14ac:dyDescent="0.25">
      <c r="A81" s="3" t="s">
        <v>24</v>
      </c>
      <c r="B81" s="3" t="s">
        <v>20</v>
      </c>
      <c r="C81" s="3" t="s">
        <v>6</v>
      </c>
      <c r="D81" s="3" t="s">
        <v>73</v>
      </c>
      <c r="E81" s="3" t="s">
        <v>15</v>
      </c>
      <c r="F81" s="3" t="s">
        <v>16</v>
      </c>
      <c r="G81" s="29"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row>
    <row r="82" spans="1:20" x14ac:dyDescent="0.25">
      <c r="A82" s="3" t="s">
        <v>24</v>
      </c>
      <c r="B82" s="3" t="s">
        <v>20</v>
      </c>
      <c r="C82" s="3" t="s">
        <v>6</v>
      </c>
      <c r="D82" s="3" t="s">
        <v>73</v>
      </c>
      <c r="E82" s="3" t="s">
        <v>15</v>
      </c>
      <c r="F82" s="3" t="s">
        <v>17</v>
      </c>
      <c r="G82" s="29"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row>
    <row r="83" spans="1:20" x14ac:dyDescent="0.25">
      <c r="A83" s="3" t="s">
        <v>24</v>
      </c>
      <c r="B83" s="3" t="s">
        <v>20</v>
      </c>
      <c r="C83" s="3" t="s">
        <v>6</v>
      </c>
      <c r="D83" s="3" t="s">
        <v>73</v>
      </c>
      <c r="E83" s="3" t="s">
        <v>18</v>
      </c>
      <c r="F83" s="3" t="s">
        <v>16</v>
      </c>
      <c r="G83" s="29"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row>
    <row r="84" spans="1:20" x14ac:dyDescent="0.25">
      <c r="A84" s="3" t="s">
        <v>24</v>
      </c>
      <c r="B84" s="3" t="s">
        <v>20</v>
      </c>
      <c r="C84" s="3" t="s">
        <v>6</v>
      </c>
      <c r="D84" s="3" t="s">
        <v>73</v>
      </c>
      <c r="E84" s="3" t="s">
        <v>18</v>
      </c>
      <c r="F84" s="3" t="s">
        <v>17</v>
      </c>
      <c r="G84" s="29"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row>
    <row r="85" spans="1:20" x14ac:dyDescent="0.25">
      <c r="A85" s="3" t="s">
        <v>24</v>
      </c>
      <c r="B85" s="3" t="s">
        <v>20</v>
      </c>
      <c r="C85" s="3" t="s">
        <v>6</v>
      </c>
      <c r="D85" s="3" t="s">
        <v>73</v>
      </c>
      <c r="E85" s="3" t="s">
        <v>19</v>
      </c>
      <c r="F85" s="3" t="s">
        <v>16</v>
      </c>
      <c r="G85" s="29">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row>
    <row r="86" spans="1:20" x14ac:dyDescent="0.25">
      <c r="A86" s="3" t="s">
        <v>24</v>
      </c>
      <c r="B86" s="3" t="s">
        <v>20</v>
      </c>
      <c r="C86" s="3" t="s">
        <v>6</v>
      </c>
      <c r="D86" s="3" t="s">
        <v>73</v>
      </c>
      <c r="E86" s="3" t="s">
        <v>19</v>
      </c>
      <c r="F86" s="3" t="s">
        <v>17</v>
      </c>
      <c r="G86" s="29">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row>
    <row r="87" spans="1:20" x14ac:dyDescent="0.25">
      <c r="A87" s="3" t="s">
        <v>24</v>
      </c>
      <c r="B87" s="3" t="s">
        <v>20</v>
      </c>
      <c r="C87" s="3" t="s">
        <v>7</v>
      </c>
      <c r="D87" s="3" t="s">
        <v>14</v>
      </c>
      <c r="E87" s="3" t="s">
        <v>15</v>
      </c>
      <c r="F87" s="3" t="s">
        <v>16</v>
      </c>
      <c r="G87" s="29">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row>
    <row r="88" spans="1:20" x14ac:dyDescent="0.25">
      <c r="A88" s="3" t="s">
        <v>24</v>
      </c>
      <c r="B88" s="3" t="s">
        <v>20</v>
      </c>
      <c r="C88" s="3" t="s">
        <v>7</v>
      </c>
      <c r="D88" s="3" t="s">
        <v>14</v>
      </c>
      <c r="E88" s="3" t="s">
        <v>15</v>
      </c>
      <c r="F88" s="3" t="s">
        <v>17</v>
      </c>
      <c r="G88" s="29">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row>
    <row r="89" spans="1:20" x14ac:dyDescent="0.25">
      <c r="A89" s="3" t="s">
        <v>24</v>
      </c>
      <c r="B89" s="3" t="s">
        <v>20</v>
      </c>
      <c r="C89" s="3" t="s">
        <v>7</v>
      </c>
      <c r="D89" s="3" t="s">
        <v>14</v>
      </c>
      <c r="E89" s="3" t="s">
        <v>18</v>
      </c>
      <c r="F89" s="3" t="s">
        <v>16</v>
      </c>
      <c r="G89" s="29">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row>
    <row r="90" spans="1:20" x14ac:dyDescent="0.25">
      <c r="A90" s="3" t="s">
        <v>24</v>
      </c>
      <c r="B90" s="3" t="s">
        <v>20</v>
      </c>
      <c r="C90" s="3" t="s">
        <v>7</v>
      </c>
      <c r="D90" s="3" t="s">
        <v>14</v>
      </c>
      <c r="E90" s="3" t="s">
        <v>18</v>
      </c>
      <c r="F90" s="3" t="s">
        <v>17</v>
      </c>
      <c r="G90" s="29">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row>
    <row r="91" spans="1:20" x14ac:dyDescent="0.25">
      <c r="A91" s="3" t="s">
        <v>24</v>
      </c>
      <c r="B91" s="3" t="s">
        <v>20</v>
      </c>
      <c r="C91" s="3" t="s">
        <v>7</v>
      </c>
      <c r="D91" s="3" t="s">
        <v>14</v>
      </c>
      <c r="E91" s="3" t="s">
        <v>19</v>
      </c>
      <c r="F91" s="3" t="s">
        <v>16</v>
      </c>
      <c r="G91" s="29">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row>
    <row r="92" spans="1:20" x14ac:dyDescent="0.25">
      <c r="A92" s="3" t="s">
        <v>24</v>
      </c>
      <c r="B92" s="3" t="s">
        <v>20</v>
      </c>
      <c r="C92" s="3" t="s">
        <v>7</v>
      </c>
      <c r="D92" s="3" t="s">
        <v>14</v>
      </c>
      <c r="E92" s="3" t="s">
        <v>19</v>
      </c>
      <c r="F92" s="3" t="s">
        <v>17</v>
      </c>
      <c r="G92" s="29">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row>
    <row r="93" spans="1:20" x14ac:dyDescent="0.25">
      <c r="A93" s="3" t="s">
        <v>24</v>
      </c>
      <c r="B93" s="3" t="s">
        <v>20</v>
      </c>
      <c r="C93" s="3" t="s">
        <v>7</v>
      </c>
      <c r="D93" s="3" t="s">
        <v>73</v>
      </c>
      <c r="E93" s="3" t="s">
        <v>15</v>
      </c>
      <c r="F93" s="3" t="s">
        <v>16</v>
      </c>
      <c r="G93" s="29"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row>
    <row r="94" spans="1:20" x14ac:dyDescent="0.25">
      <c r="A94" s="3" t="s">
        <v>24</v>
      </c>
      <c r="B94" s="3" t="s">
        <v>20</v>
      </c>
      <c r="C94" s="3" t="s">
        <v>7</v>
      </c>
      <c r="D94" s="3" t="s">
        <v>73</v>
      </c>
      <c r="E94" s="3" t="s">
        <v>15</v>
      </c>
      <c r="F94" s="3" t="s">
        <v>17</v>
      </c>
      <c r="G94" s="29"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row>
    <row r="95" spans="1:20" x14ac:dyDescent="0.25">
      <c r="A95" s="3" t="s">
        <v>24</v>
      </c>
      <c r="B95" s="3" t="s">
        <v>20</v>
      </c>
      <c r="C95" s="3" t="s">
        <v>7</v>
      </c>
      <c r="D95" s="3" t="s">
        <v>73</v>
      </c>
      <c r="E95" s="3" t="s">
        <v>18</v>
      </c>
      <c r="F95" s="3" t="s">
        <v>16</v>
      </c>
      <c r="G95" s="29"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row>
    <row r="96" spans="1:20" x14ac:dyDescent="0.25">
      <c r="A96" s="3" t="s">
        <v>24</v>
      </c>
      <c r="B96" s="3" t="s">
        <v>20</v>
      </c>
      <c r="C96" s="3" t="s">
        <v>7</v>
      </c>
      <c r="D96" s="3" t="s">
        <v>73</v>
      </c>
      <c r="E96" s="3" t="s">
        <v>18</v>
      </c>
      <c r="F96" s="3" t="s">
        <v>17</v>
      </c>
      <c r="G96" s="29"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row>
    <row r="97" spans="1:20" x14ac:dyDescent="0.25">
      <c r="A97" s="3" t="s">
        <v>24</v>
      </c>
      <c r="B97" s="3" t="s">
        <v>20</v>
      </c>
      <c r="C97" s="3" t="s">
        <v>7</v>
      </c>
      <c r="D97" s="3" t="s">
        <v>73</v>
      </c>
      <c r="E97" s="3" t="s">
        <v>19</v>
      </c>
      <c r="F97" s="3" t="s">
        <v>16</v>
      </c>
      <c r="G97" s="29">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row>
    <row r="98" spans="1:20" x14ac:dyDescent="0.25">
      <c r="A98" s="3" t="s">
        <v>24</v>
      </c>
      <c r="B98" s="3" t="s">
        <v>20</v>
      </c>
      <c r="C98" s="3" t="s">
        <v>7</v>
      </c>
      <c r="D98" s="3" t="s">
        <v>73</v>
      </c>
      <c r="E98" s="3" t="s">
        <v>19</v>
      </c>
      <c r="F98" s="3" t="s">
        <v>17</v>
      </c>
      <c r="G98" s="29">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row>
    <row r="99" spans="1:20" x14ac:dyDescent="0.25">
      <c r="A99" s="3" t="s">
        <v>24</v>
      </c>
      <c r="B99" s="3" t="s">
        <v>20</v>
      </c>
      <c r="C99" s="3" t="s">
        <v>8</v>
      </c>
      <c r="D99" s="3" t="s">
        <v>14</v>
      </c>
      <c r="E99" s="3" t="s">
        <v>15</v>
      </c>
      <c r="F99" s="3" t="s">
        <v>16</v>
      </c>
      <c r="G99" s="29">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row>
    <row r="100" spans="1:20" x14ac:dyDescent="0.25">
      <c r="A100" s="3" t="s">
        <v>24</v>
      </c>
      <c r="B100" s="3" t="s">
        <v>20</v>
      </c>
      <c r="C100" s="3" t="s">
        <v>8</v>
      </c>
      <c r="D100" s="3" t="s">
        <v>14</v>
      </c>
      <c r="E100" s="3" t="s">
        <v>15</v>
      </c>
      <c r="F100" s="3" t="s">
        <v>17</v>
      </c>
      <c r="G100" s="29">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row>
    <row r="101" spans="1:20" x14ac:dyDescent="0.25">
      <c r="A101" s="3" t="s">
        <v>24</v>
      </c>
      <c r="B101" s="3" t="s">
        <v>20</v>
      </c>
      <c r="C101" s="3" t="s">
        <v>8</v>
      </c>
      <c r="D101" s="3" t="s">
        <v>14</v>
      </c>
      <c r="E101" s="3" t="s">
        <v>18</v>
      </c>
      <c r="F101" s="3" t="s">
        <v>16</v>
      </c>
      <c r="G101" s="29">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row>
    <row r="102" spans="1:20" x14ac:dyDescent="0.25">
      <c r="A102" s="3" t="s">
        <v>24</v>
      </c>
      <c r="B102" s="3" t="s">
        <v>20</v>
      </c>
      <c r="C102" s="3" t="s">
        <v>8</v>
      </c>
      <c r="D102" s="3" t="s">
        <v>14</v>
      </c>
      <c r="E102" s="3" t="s">
        <v>18</v>
      </c>
      <c r="F102" s="3" t="s">
        <v>17</v>
      </c>
      <c r="G102" s="29">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row>
    <row r="103" spans="1:20" x14ac:dyDescent="0.25">
      <c r="A103" s="3" t="s">
        <v>24</v>
      </c>
      <c r="B103" s="3" t="s">
        <v>20</v>
      </c>
      <c r="C103" s="3" t="s">
        <v>8</v>
      </c>
      <c r="D103" s="3" t="s">
        <v>14</v>
      </c>
      <c r="E103" s="3" t="s">
        <v>19</v>
      </c>
      <c r="F103" s="3" t="s">
        <v>16</v>
      </c>
      <c r="G103" s="29">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row>
    <row r="104" spans="1:20" x14ac:dyDescent="0.25">
      <c r="A104" s="3" t="s">
        <v>24</v>
      </c>
      <c r="B104" s="3" t="s">
        <v>20</v>
      </c>
      <c r="C104" s="3" t="s">
        <v>8</v>
      </c>
      <c r="D104" s="3" t="s">
        <v>14</v>
      </c>
      <c r="E104" s="3" t="s">
        <v>19</v>
      </c>
      <c r="F104" s="3" t="s">
        <v>17</v>
      </c>
      <c r="G104" s="29">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row>
    <row r="105" spans="1:20" x14ac:dyDescent="0.25">
      <c r="A105" s="3" t="s">
        <v>24</v>
      </c>
      <c r="B105" s="3" t="s">
        <v>20</v>
      </c>
      <c r="C105" s="3" t="s">
        <v>8</v>
      </c>
      <c r="D105" s="3" t="s">
        <v>73</v>
      </c>
      <c r="E105" s="3" t="s">
        <v>15</v>
      </c>
      <c r="F105" s="3" t="s">
        <v>16</v>
      </c>
      <c r="G105" s="29"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row>
    <row r="106" spans="1:20" x14ac:dyDescent="0.25">
      <c r="A106" s="3" t="s">
        <v>24</v>
      </c>
      <c r="B106" s="3" t="s">
        <v>20</v>
      </c>
      <c r="C106" s="3" t="s">
        <v>8</v>
      </c>
      <c r="D106" s="3" t="s">
        <v>73</v>
      </c>
      <c r="E106" s="3" t="s">
        <v>15</v>
      </c>
      <c r="F106" s="3" t="s">
        <v>17</v>
      </c>
      <c r="G106" s="29"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row>
    <row r="107" spans="1:20" x14ac:dyDescent="0.25">
      <c r="A107" s="3" t="s">
        <v>24</v>
      </c>
      <c r="B107" s="3" t="s">
        <v>20</v>
      </c>
      <c r="C107" s="3" t="s">
        <v>8</v>
      </c>
      <c r="D107" s="3" t="s">
        <v>73</v>
      </c>
      <c r="E107" s="3" t="s">
        <v>18</v>
      </c>
      <c r="F107" s="3" t="s">
        <v>16</v>
      </c>
      <c r="G107" s="29"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row>
    <row r="108" spans="1:20" x14ac:dyDescent="0.25">
      <c r="A108" s="3" t="s">
        <v>24</v>
      </c>
      <c r="B108" s="3" t="s">
        <v>20</v>
      </c>
      <c r="C108" s="3" t="s">
        <v>8</v>
      </c>
      <c r="D108" s="3" t="s">
        <v>73</v>
      </c>
      <c r="E108" s="3" t="s">
        <v>18</v>
      </c>
      <c r="F108" s="3" t="s">
        <v>17</v>
      </c>
      <c r="G108" s="29"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row>
    <row r="109" spans="1:20" x14ac:dyDescent="0.25">
      <c r="A109" s="3" t="s">
        <v>24</v>
      </c>
      <c r="B109" s="3" t="s">
        <v>20</v>
      </c>
      <c r="C109" s="3" t="s">
        <v>8</v>
      </c>
      <c r="D109" s="3" t="s">
        <v>73</v>
      </c>
      <c r="E109" s="3" t="s">
        <v>19</v>
      </c>
      <c r="F109" s="3" t="s">
        <v>16</v>
      </c>
      <c r="G109" s="29">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row>
    <row r="110" spans="1:20" x14ac:dyDescent="0.25">
      <c r="A110" s="3" t="s">
        <v>24</v>
      </c>
      <c r="B110" s="3" t="s">
        <v>20</v>
      </c>
      <c r="C110" s="3" t="s">
        <v>8</v>
      </c>
      <c r="D110" s="3" t="s">
        <v>73</v>
      </c>
      <c r="E110" s="3" t="s">
        <v>19</v>
      </c>
      <c r="F110" s="3" t="s">
        <v>17</v>
      </c>
      <c r="G110" s="29">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row>
    <row r="111" spans="1:20" x14ac:dyDescent="0.25">
      <c r="A111" s="3" t="s">
        <v>24</v>
      </c>
      <c r="B111" s="3" t="s">
        <v>20</v>
      </c>
      <c r="C111" s="3" t="s">
        <v>9</v>
      </c>
      <c r="D111" s="3" t="s">
        <v>14</v>
      </c>
      <c r="E111" s="3" t="s">
        <v>15</v>
      </c>
      <c r="F111" s="3" t="s">
        <v>16</v>
      </c>
      <c r="G111" s="29">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row>
    <row r="112" spans="1:20" x14ac:dyDescent="0.25">
      <c r="A112" s="3" t="s">
        <v>24</v>
      </c>
      <c r="B112" s="3" t="s">
        <v>20</v>
      </c>
      <c r="C112" s="3" t="s">
        <v>9</v>
      </c>
      <c r="D112" s="3" t="s">
        <v>14</v>
      </c>
      <c r="E112" s="3" t="s">
        <v>15</v>
      </c>
      <c r="F112" s="3" t="s">
        <v>17</v>
      </c>
      <c r="G112" s="29">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row>
    <row r="113" spans="1:20" x14ac:dyDescent="0.25">
      <c r="A113" s="3" t="s">
        <v>24</v>
      </c>
      <c r="B113" s="3" t="s">
        <v>20</v>
      </c>
      <c r="C113" s="3" t="s">
        <v>9</v>
      </c>
      <c r="D113" s="3" t="s">
        <v>14</v>
      </c>
      <c r="E113" s="3" t="s">
        <v>18</v>
      </c>
      <c r="F113" s="3" t="s">
        <v>16</v>
      </c>
      <c r="G113" s="29">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row>
    <row r="114" spans="1:20" x14ac:dyDescent="0.25">
      <c r="A114" s="3" t="s">
        <v>24</v>
      </c>
      <c r="B114" s="3" t="s">
        <v>20</v>
      </c>
      <c r="C114" s="3" t="s">
        <v>9</v>
      </c>
      <c r="D114" s="3" t="s">
        <v>14</v>
      </c>
      <c r="E114" s="3" t="s">
        <v>18</v>
      </c>
      <c r="F114" s="3" t="s">
        <v>17</v>
      </c>
      <c r="G114" s="29">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row>
    <row r="115" spans="1:20" x14ac:dyDescent="0.25">
      <c r="A115" s="3" t="s">
        <v>24</v>
      </c>
      <c r="B115" s="3" t="s">
        <v>20</v>
      </c>
      <c r="C115" s="3" t="s">
        <v>9</v>
      </c>
      <c r="D115" s="3" t="s">
        <v>14</v>
      </c>
      <c r="E115" s="3" t="s">
        <v>19</v>
      </c>
      <c r="F115" s="3" t="s">
        <v>16</v>
      </c>
      <c r="G115" s="29">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row>
    <row r="116" spans="1:20" x14ac:dyDescent="0.25">
      <c r="A116" s="3" t="s">
        <v>24</v>
      </c>
      <c r="B116" s="3" t="s">
        <v>20</v>
      </c>
      <c r="C116" s="3" t="s">
        <v>9</v>
      </c>
      <c r="D116" s="3" t="s">
        <v>14</v>
      </c>
      <c r="E116" s="3" t="s">
        <v>19</v>
      </c>
      <c r="F116" s="3" t="s">
        <v>17</v>
      </c>
      <c r="G116" s="29">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row>
    <row r="117" spans="1:20" x14ac:dyDescent="0.25">
      <c r="A117" s="3" t="s">
        <v>24</v>
      </c>
      <c r="B117" s="3" t="s">
        <v>20</v>
      </c>
      <c r="C117" s="3" t="s">
        <v>9</v>
      </c>
      <c r="D117" s="3" t="s">
        <v>73</v>
      </c>
      <c r="E117" s="3" t="s">
        <v>15</v>
      </c>
      <c r="F117" s="3" t="s">
        <v>16</v>
      </c>
      <c r="G117" s="29"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row>
    <row r="118" spans="1:20" x14ac:dyDescent="0.25">
      <c r="A118" s="3" t="s">
        <v>24</v>
      </c>
      <c r="B118" s="3" t="s">
        <v>20</v>
      </c>
      <c r="C118" s="3" t="s">
        <v>9</v>
      </c>
      <c r="D118" s="3" t="s">
        <v>73</v>
      </c>
      <c r="E118" s="3" t="s">
        <v>15</v>
      </c>
      <c r="F118" s="3" t="s">
        <v>17</v>
      </c>
      <c r="G118" s="29"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row>
    <row r="119" spans="1:20" x14ac:dyDescent="0.25">
      <c r="A119" s="3" t="s">
        <v>24</v>
      </c>
      <c r="B119" s="3" t="s">
        <v>20</v>
      </c>
      <c r="C119" s="3" t="s">
        <v>9</v>
      </c>
      <c r="D119" s="3" t="s">
        <v>73</v>
      </c>
      <c r="E119" s="3" t="s">
        <v>18</v>
      </c>
      <c r="F119" s="3" t="s">
        <v>16</v>
      </c>
      <c r="G119" s="29"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row>
    <row r="120" spans="1:20" x14ac:dyDescent="0.25">
      <c r="A120" s="3" t="s">
        <v>24</v>
      </c>
      <c r="B120" s="3" t="s">
        <v>20</v>
      </c>
      <c r="C120" s="3" t="s">
        <v>9</v>
      </c>
      <c r="D120" s="3" t="s">
        <v>73</v>
      </c>
      <c r="E120" s="3" t="s">
        <v>18</v>
      </c>
      <c r="F120" s="3" t="s">
        <v>17</v>
      </c>
      <c r="G120" s="29"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row>
    <row r="121" spans="1:20" x14ac:dyDescent="0.25">
      <c r="A121" s="3" t="s">
        <v>24</v>
      </c>
      <c r="B121" s="3" t="s">
        <v>20</v>
      </c>
      <c r="C121" s="3" t="s">
        <v>9</v>
      </c>
      <c r="D121" s="3" t="s">
        <v>73</v>
      </c>
      <c r="E121" s="3" t="s">
        <v>19</v>
      </c>
      <c r="F121" s="3" t="s">
        <v>16</v>
      </c>
      <c r="G121" s="29">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row>
    <row r="122" spans="1:20" x14ac:dyDescent="0.25">
      <c r="A122" s="3" t="s">
        <v>24</v>
      </c>
      <c r="B122" s="3" t="s">
        <v>20</v>
      </c>
      <c r="C122" s="3" t="s">
        <v>9</v>
      </c>
      <c r="D122" s="3" t="s">
        <v>73</v>
      </c>
      <c r="E122" s="3" t="s">
        <v>19</v>
      </c>
      <c r="F122" s="3" t="s">
        <v>17</v>
      </c>
      <c r="G122" s="29">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row>
    <row r="123" spans="1:20" x14ac:dyDescent="0.25">
      <c r="A123" s="3" t="s">
        <v>24</v>
      </c>
      <c r="B123" s="3" t="s">
        <v>20</v>
      </c>
      <c r="C123" s="3" t="s">
        <v>10</v>
      </c>
      <c r="D123" s="3" t="s">
        <v>14</v>
      </c>
      <c r="E123" s="3" t="s">
        <v>15</v>
      </c>
      <c r="F123" s="3" t="s">
        <v>16</v>
      </c>
      <c r="G123" s="29">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row>
    <row r="124" spans="1:20" x14ac:dyDescent="0.25">
      <c r="A124" s="3" t="s">
        <v>24</v>
      </c>
      <c r="B124" s="3" t="s">
        <v>20</v>
      </c>
      <c r="C124" s="3" t="s">
        <v>10</v>
      </c>
      <c r="D124" s="3" t="s">
        <v>14</v>
      </c>
      <c r="E124" s="3" t="s">
        <v>15</v>
      </c>
      <c r="F124" s="3" t="s">
        <v>17</v>
      </c>
      <c r="G124" s="29">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row>
    <row r="125" spans="1:20" x14ac:dyDescent="0.25">
      <c r="A125" s="3" t="s">
        <v>24</v>
      </c>
      <c r="B125" s="3" t="s">
        <v>20</v>
      </c>
      <c r="C125" s="3" t="s">
        <v>10</v>
      </c>
      <c r="D125" s="3" t="s">
        <v>14</v>
      </c>
      <c r="E125" s="3" t="s">
        <v>18</v>
      </c>
      <c r="F125" s="3" t="s">
        <v>16</v>
      </c>
      <c r="G125" s="29">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row>
    <row r="126" spans="1:20" x14ac:dyDescent="0.25">
      <c r="A126" s="3" t="s">
        <v>24</v>
      </c>
      <c r="B126" s="3" t="s">
        <v>20</v>
      </c>
      <c r="C126" s="3" t="s">
        <v>10</v>
      </c>
      <c r="D126" s="3" t="s">
        <v>14</v>
      </c>
      <c r="E126" s="3" t="s">
        <v>18</v>
      </c>
      <c r="F126" s="3" t="s">
        <v>17</v>
      </c>
      <c r="G126" s="29">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row>
    <row r="127" spans="1:20" x14ac:dyDescent="0.25">
      <c r="A127" s="3" t="s">
        <v>24</v>
      </c>
      <c r="B127" s="3" t="s">
        <v>20</v>
      </c>
      <c r="C127" s="3" t="s">
        <v>10</v>
      </c>
      <c r="D127" s="3" t="s">
        <v>14</v>
      </c>
      <c r="E127" s="3" t="s">
        <v>19</v>
      </c>
      <c r="F127" s="3" t="s">
        <v>16</v>
      </c>
      <c r="G127" s="29">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row>
    <row r="128" spans="1:20" x14ac:dyDescent="0.25">
      <c r="A128" s="3" t="s">
        <v>24</v>
      </c>
      <c r="B128" s="3" t="s">
        <v>20</v>
      </c>
      <c r="C128" s="3" t="s">
        <v>10</v>
      </c>
      <c r="D128" s="3" t="s">
        <v>14</v>
      </c>
      <c r="E128" s="3" t="s">
        <v>19</v>
      </c>
      <c r="F128" s="3" t="s">
        <v>17</v>
      </c>
      <c r="G128" s="29">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row>
    <row r="129" spans="1:22" x14ac:dyDescent="0.25">
      <c r="A129" s="3" t="s">
        <v>24</v>
      </c>
      <c r="B129" s="3" t="s">
        <v>20</v>
      </c>
      <c r="C129" s="3" t="s">
        <v>10</v>
      </c>
      <c r="D129" s="3" t="s">
        <v>73</v>
      </c>
      <c r="E129" s="3" t="s">
        <v>15</v>
      </c>
      <c r="F129" s="3" t="s">
        <v>16</v>
      </c>
      <c r="G129" s="29" t="s">
        <v>42</v>
      </c>
      <c r="K129" s="2">
        <v>43341</v>
      </c>
      <c r="L129">
        <f>$X$5</f>
        <v>8403.5820702163492</v>
      </c>
      <c r="M129">
        <f>$X$6</f>
        <v>8500.3562637647356</v>
      </c>
      <c r="N129">
        <f>$X$7</f>
        <v>8790.6788444098947</v>
      </c>
      <c r="O129">
        <f>$X$8</f>
        <v>8984.227231506673</v>
      </c>
      <c r="P129">
        <f>$X$9</f>
        <v>9177.7756186034494</v>
      </c>
      <c r="Q129">
        <f>$V$10</f>
        <v>10457.345511076566</v>
      </c>
      <c r="R129">
        <f>$V$11</f>
        <v>11156.270242259359</v>
      </c>
      <c r="S129">
        <f>$V$12</f>
        <v>11855.194973442158</v>
      </c>
      <c r="T129">
        <f>$V$13</f>
        <v>13392.829382044303</v>
      </c>
    </row>
    <row r="130" spans="1:22" x14ac:dyDescent="0.25">
      <c r="A130" s="3" t="s">
        <v>24</v>
      </c>
      <c r="B130" s="3" t="s">
        <v>20</v>
      </c>
      <c r="C130" s="3" t="s">
        <v>10</v>
      </c>
      <c r="D130" s="3" t="s">
        <v>73</v>
      </c>
      <c r="E130" s="3" t="s">
        <v>15</v>
      </c>
      <c r="F130" s="3" t="s">
        <v>17</v>
      </c>
      <c r="G130" s="29" t="s">
        <v>42</v>
      </c>
      <c r="K130" s="2">
        <v>43341.333333333336</v>
      </c>
      <c r="L130">
        <f>$X$5</f>
        <v>8403.5820702163492</v>
      </c>
      <c r="M130">
        <f>$X$6</f>
        <v>8500.3562637647356</v>
      </c>
      <c r="N130">
        <f>$X$7</f>
        <v>8790.6788444098947</v>
      </c>
      <c r="O130">
        <f>$X$8</f>
        <v>8984.227231506673</v>
      </c>
      <c r="P130">
        <f>$X$9</f>
        <v>9177.7756186034494</v>
      </c>
      <c r="Q130">
        <f>$V$10</f>
        <v>10457.345511076566</v>
      </c>
      <c r="R130">
        <f>$V$11</f>
        <v>11156.270242259359</v>
      </c>
      <c r="S130">
        <f>$V$12</f>
        <v>11855.194973442158</v>
      </c>
      <c r="T130">
        <f>$V$13</f>
        <v>13392.829382044303</v>
      </c>
    </row>
    <row r="131" spans="1:22" x14ac:dyDescent="0.25">
      <c r="A131" s="3" t="s">
        <v>24</v>
      </c>
      <c r="B131" s="3" t="s">
        <v>20</v>
      </c>
      <c r="C131" s="3" t="s">
        <v>10</v>
      </c>
      <c r="D131" s="3" t="s">
        <v>73</v>
      </c>
      <c r="E131" s="3" t="s">
        <v>18</v>
      </c>
      <c r="F131" s="3" t="s">
        <v>16</v>
      </c>
      <c r="G131" s="29" t="s">
        <v>42</v>
      </c>
      <c r="K131" s="2">
        <v>43341.333333333336</v>
      </c>
      <c r="L131">
        <f>$Y$5</f>
        <v>16403.582070216351</v>
      </c>
      <c r="M131">
        <f>$Y$6</f>
        <v>16500.356263764734</v>
      </c>
      <c r="N131">
        <f>$Y$7</f>
        <v>16790.678844409897</v>
      </c>
      <c r="O131">
        <f>$Y$8</f>
        <v>16984.227231506673</v>
      </c>
      <c r="P131">
        <f>$Y$9</f>
        <v>17177.775618603449</v>
      </c>
      <c r="Q131">
        <f>$W$10</f>
        <v>10457.345511076566</v>
      </c>
      <c r="R131">
        <f>$W$11</f>
        <v>11156.270242259359</v>
      </c>
      <c r="S131">
        <f>$W$12</f>
        <v>11855.194973442158</v>
      </c>
      <c r="T131">
        <f>$W$13</f>
        <v>13392.829382044303</v>
      </c>
    </row>
    <row r="132" spans="1:22" x14ac:dyDescent="0.25">
      <c r="A132" s="3" t="s">
        <v>24</v>
      </c>
      <c r="B132" s="3" t="s">
        <v>20</v>
      </c>
      <c r="C132" s="3" t="s">
        <v>10</v>
      </c>
      <c r="D132" s="3" t="s">
        <v>73</v>
      </c>
      <c r="E132" s="3" t="s">
        <v>18</v>
      </c>
      <c r="F132" s="3" t="s">
        <v>17</v>
      </c>
      <c r="G132" s="29" t="s">
        <v>42</v>
      </c>
      <c r="K132" s="2">
        <v>43342</v>
      </c>
      <c r="L132">
        <f>$Y$5</f>
        <v>16403.582070216351</v>
      </c>
      <c r="M132">
        <f>$Y$6</f>
        <v>16500.356263764734</v>
      </c>
      <c r="N132">
        <f>$Y$7</f>
        <v>16790.678844409897</v>
      </c>
      <c r="O132">
        <f>$Y$8</f>
        <v>16984.227231506673</v>
      </c>
      <c r="P132">
        <f>$Y$9</f>
        <v>17177.775618603449</v>
      </c>
      <c r="Q132">
        <f>$W$10</f>
        <v>10457.345511076566</v>
      </c>
      <c r="R132">
        <f>$W$11</f>
        <v>11156.270242259359</v>
      </c>
      <c r="S132">
        <f>$W$12</f>
        <v>11855.194973442158</v>
      </c>
      <c r="T132">
        <f>$W$13</f>
        <v>13392.829382044303</v>
      </c>
    </row>
    <row r="133" spans="1:22" x14ac:dyDescent="0.25">
      <c r="A133" s="3" t="s">
        <v>24</v>
      </c>
      <c r="B133" s="3" t="s">
        <v>20</v>
      </c>
      <c r="C133" s="3" t="s">
        <v>10</v>
      </c>
      <c r="D133" s="3" t="s">
        <v>73</v>
      </c>
      <c r="E133" s="3" t="s">
        <v>19</v>
      </c>
      <c r="F133" s="3" t="s">
        <v>16</v>
      </c>
      <c r="G133" s="29">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row>
    <row r="134" spans="1:22" x14ac:dyDescent="0.25">
      <c r="A134" s="3" t="s">
        <v>24</v>
      </c>
      <c r="B134" s="3" t="s">
        <v>20</v>
      </c>
      <c r="C134" s="3" t="s">
        <v>10</v>
      </c>
      <c r="D134" s="3" t="s">
        <v>73</v>
      </c>
      <c r="E134" s="3" t="s">
        <v>19</v>
      </c>
      <c r="F134" s="3" t="s">
        <v>17</v>
      </c>
      <c r="G134" s="29">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V134" t="s">
        <v>76</v>
      </c>
    </row>
    <row r="135" spans="1:22" x14ac:dyDescent="0.25">
      <c r="A135" s="3" t="s">
        <v>24</v>
      </c>
      <c r="B135" s="3" t="s">
        <v>20</v>
      </c>
      <c r="C135" s="3" t="s">
        <v>11</v>
      </c>
      <c r="D135" s="3" t="s">
        <v>14</v>
      </c>
      <c r="E135" s="3" t="s">
        <v>15</v>
      </c>
      <c r="F135" s="3" t="s">
        <v>16</v>
      </c>
      <c r="G135" s="29">
        <v>13392.829382044303</v>
      </c>
      <c r="K135" s="2">
        <v>43342.333333333336</v>
      </c>
      <c r="L135">
        <f>$Y$5</f>
        <v>16403.582070216351</v>
      </c>
      <c r="M135">
        <f>$Y$6</f>
        <v>16500.356263764734</v>
      </c>
      <c r="N135">
        <f>$Y$7</f>
        <v>16790.678844409897</v>
      </c>
      <c r="O135">
        <f>$Y$8</f>
        <v>16984.227231506673</v>
      </c>
      <c r="P135">
        <f>$Y$9</f>
        <v>17177.775618603449</v>
      </c>
      <c r="Q135">
        <f>$W$10</f>
        <v>10457.345511076566</v>
      </c>
      <c r="R135">
        <f>$W$11</f>
        <v>11156.270242259359</v>
      </c>
      <c r="S135">
        <f>$W$12</f>
        <v>11855.194973442158</v>
      </c>
      <c r="T135">
        <f>$W$13</f>
        <v>13392.829382044303</v>
      </c>
    </row>
    <row r="136" spans="1:22" x14ac:dyDescent="0.25">
      <c r="A136" s="3" t="s">
        <v>24</v>
      </c>
      <c r="B136" s="3" t="s">
        <v>20</v>
      </c>
      <c r="C136" s="3" t="s">
        <v>11</v>
      </c>
      <c r="D136" s="3" t="s">
        <v>14</v>
      </c>
      <c r="E136" s="3" t="s">
        <v>15</v>
      </c>
      <c r="F136" s="3" t="s">
        <v>17</v>
      </c>
      <c r="G136" s="29">
        <v>13392.829382044303</v>
      </c>
      <c r="K136" s="2">
        <v>43343</v>
      </c>
      <c r="L136">
        <f>$Y$5</f>
        <v>16403.582070216351</v>
      </c>
      <c r="M136">
        <f>$Y$6</f>
        <v>16500.356263764734</v>
      </c>
      <c r="N136">
        <f>$Y$7</f>
        <v>16790.678844409897</v>
      </c>
      <c r="O136">
        <f>$Y$8</f>
        <v>16984.227231506673</v>
      </c>
      <c r="P136">
        <f>$Y$9</f>
        <v>17177.775618603449</v>
      </c>
      <c r="Q136">
        <f>$W$10</f>
        <v>10457.345511076566</v>
      </c>
      <c r="R136">
        <f>$W$11</f>
        <v>11156.270242259359</v>
      </c>
      <c r="S136">
        <f>$W$12</f>
        <v>11855.194973442158</v>
      </c>
      <c r="T136">
        <f>$W$13</f>
        <v>13392.829382044303</v>
      </c>
    </row>
    <row r="137" spans="1:22" x14ac:dyDescent="0.25">
      <c r="A137" s="3" t="s">
        <v>24</v>
      </c>
      <c r="B137" s="3" t="s">
        <v>20</v>
      </c>
      <c r="C137" s="3" t="s">
        <v>11</v>
      </c>
      <c r="D137" s="3" t="s">
        <v>14</v>
      </c>
      <c r="E137" s="3" t="s">
        <v>18</v>
      </c>
      <c r="F137" s="3" t="s">
        <v>16</v>
      </c>
      <c r="G137" s="29">
        <v>13392.829382044303</v>
      </c>
      <c r="K137" s="2">
        <v>43343</v>
      </c>
      <c r="L137">
        <f>$X$5</f>
        <v>8403.5820702163492</v>
      </c>
      <c r="M137">
        <f>$X$6</f>
        <v>8500.3562637647356</v>
      </c>
      <c r="N137">
        <f>$X$7</f>
        <v>8790.6788444098947</v>
      </c>
      <c r="O137">
        <f>$X$8</f>
        <v>8984.227231506673</v>
      </c>
      <c r="P137">
        <f>$X$9</f>
        <v>9177.7756186034494</v>
      </c>
      <c r="Q137">
        <f>$W$10</f>
        <v>10457.345511076566</v>
      </c>
      <c r="R137">
        <f>$W$11</f>
        <v>11156.270242259359</v>
      </c>
      <c r="S137">
        <f>$W$12</f>
        <v>11855.194973442158</v>
      </c>
      <c r="T137">
        <f>$W$13</f>
        <v>13392.829382044303</v>
      </c>
    </row>
    <row r="138" spans="1:22" x14ac:dyDescent="0.25">
      <c r="A138" s="3" t="s">
        <v>24</v>
      </c>
      <c r="B138" s="3" t="s">
        <v>20</v>
      </c>
      <c r="C138" s="3" t="s">
        <v>11</v>
      </c>
      <c r="D138" s="3" t="s">
        <v>14</v>
      </c>
      <c r="E138" s="3" t="s">
        <v>18</v>
      </c>
      <c r="F138" s="3" t="s">
        <v>17</v>
      </c>
      <c r="G138" s="29">
        <v>13392.829382044303</v>
      </c>
      <c r="K138" s="2">
        <v>43343.333333333336</v>
      </c>
      <c r="L138">
        <f>$X$5</f>
        <v>8403.5820702163492</v>
      </c>
      <c r="M138">
        <f>$X$6</f>
        <v>8500.3562637647356</v>
      </c>
      <c r="N138">
        <f>$X$7</f>
        <v>8790.6788444098947</v>
      </c>
      <c r="O138">
        <f>$X$8</f>
        <v>8984.227231506673</v>
      </c>
      <c r="P138">
        <f>$X$9</f>
        <v>9177.7756186034494</v>
      </c>
      <c r="Q138">
        <f>$W$10</f>
        <v>10457.345511076566</v>
      </c>
      <c r="R138">
        <f>$W$11</f>
        <v>11156.270242259359</v>
      </c>
      <c r="S138">
        <f>$W$12</f>
        <v>11855.194973442158</v>
      </c>
      <c r="T138">
        <f>$W$13</f>
        <v>13392.829382044303</v>
      </c>
    </row>
    <row r="139" spans="1:22" x14ac:dyDescent="0.25">
      <c r="A139" s="3" t="s">
        <v>24</v>
      </c>
      <c r="B139" s="3" t="s">
        <v>20</v>
      </c>
      <c r="C139" s="3" t="s">
        <v>11</v>
      </c>
      <c r="D139" s="3" t="s">
        <v>14</v>
      </c>
      <c r="E139" s="3" t="s">
        <v>19</v>
      </c>
      <c r="F139" s="3" t="s">
        <v>16</v>
      </c>
      <c r="G139" s="29">
        <v>13392.829382044303</v>
      </c>
      <c r="K139" s="2">
        <v>43343.333333333336</v>
      </c>
      <c r="L139">
        <f>$Y$5</f>
        <v>16403.582070216351</v>
      </c>
      <c r="M139">
        <f>$Y$6</f>
        <v>16500.356263764734</v>
      </c>
      <c r="N139">
        <f>$Y$7</f>
        <v>16790.678844409897</v>
      </c>
      <c r="O139">
        <f>$Y$8</f>
        <v>16984.227231506673</v>
      </c>
      <c r="P139">
        <f>$Y$9</f>
        <v>17177.775618603449</v>
      </c>
      <c r="Q139">
        <f>$W$10</f>
        <v>10457.345511076566</v>
      </c>
      <c r="R139">
        <f>$W$11</f>
        <v>11156.270242259359</v>
      </c>
      <c r="S139">
        <f>$W$12</f>
        <v>11855.194973442158</v>
      </c>
      <c r="T139">
        <f>$W$13</f>
        <v>13392.829382044303</v>
      </c>
    </row>
    <row r="140" spans="1:22" x14ac:dyDescent="0.25">
      <c r="A140" s="3" t="s">
        <v>24</v>
      </c>
      <c r="B140" s="3" t="s">
        <v>20</v>
      </c>
      <c r="C140" s="3" t="s">
        <v>11</v>
      </c>
      <c r="D140" s="3" t="s">
        <v>14</v>
      </c>
      <c r="E140" s="3" t="s">
        <v>19</v>
      </c>
      <c r="F140" s="3" t="s">
        <v>17</v>
      </c>
      <c r="G140" s="29">
        <v>13392.829382044303</v>
      </c>
      <c r="K140" s="2">
        <v>43344</v>
      </c>
      <c r="L140">
        <f>$Y$5</f>
        <v>16403.582070216351</v>
      </c>
      <c r="M140">
        <f>$Y$6</f>
        <v>16500.356263764734</v>
      </c>
      <c r="N140">
        <f>$Y$7</f>
        <v>16790.678844409897</v>
      </c>
      <c r="O140">
        <f>$Y$8</f>
        <v>16984.227231506673</v>
      </c>
      <c r="P140">
        <f>$Y$9</f>
        <v>17177.775618603449</v>
      </c>
      <c r="Q140">
        <f>$W$10</f>
        <v>10457.345511076566</v>
      </c>
      <c r="R140">
        <f>$W$11</f>
        <v>11156.270242259359</v>
      </c>
      <c r="S140">
        <f>$W$12</f>
        <v>11855.194973442158</v>
      </c>
      <c r="T140">
        <f>$W$13</f>
        <v>13392.829382044303</v>
      </c>
    </row>
    <row r="141" spans="1:22" x14ac:dyDescent="0.25">
      <c r="A141" s="3" t="s">
        <v>24</v>
      </c>
      <c r="B141" s="3" t="s">
        <v>20</v>
      </c>
      <c r="C141" s="3" t="s">
        <v>11</v>
      </c>
      <c r="D141" s="3" t="s">
        <v>73</v>
      </c>
      <c r="E141" s="3" t="s">
        <v>15</v>
      </c>
      <c r="F141" s="3" t="s">
        <v>16</v>
      </c>
      <c r="G141" s="29" t="s">
        <v>42</v>
      </c>
      <c r="K141" s="2"/>
    </row>
    <row r="142" spans="1:22" x14ac:dyDescent="0.25">
      <c r="A142" s="3" t="s">
        <v>24</v>
      </c>
      <c r="B142" s="3" t="s">
        <v>20</v>
      </c>
      <c r="C142" s="3" t="s">
        <v>11</v>
      </c>
      <c r="D142" s="3" t="s">
        <v>73</v>
      </c>
      <c r="E142" s="3" t="s">
        <v>15</v>
      </c>
      <c r="F142" s="3" t="s">
        <v>17</v>
      </c>
      <c r="G142" s="29" t="s">
        <v>42</v>
      </c>
    </row>
    <row r="143" spans="1:22" x14ac:dyDescent="0.25">
      <c r="A143" s="3" t="s">
        <v>24</v>
      </c>
      <c r="B143" s="3" t="s">
        <v>20</v>
      </c>
      <c r="C143" s="3" t="s">
        <v>11</v>
      </c>
      <c r="D143" s="3" t="s">
        <v>73</v>
      </c>
      <c r="E143" s="3" t="s">
        <v>18</v>
      </c>
      <c r="F143" s="3" t="s">
        <v>16</v>
      </c>
      <c r="G143" s="29" t="s">
        <v>42</v>
      </c>
    </row>
    <row r="144" spans="1:22" x14ac:dyDescent="0.25">
      <c r="A144" s="3" t="s">
        <v>24</v>
      </c>
      <c r="B144" s="3" t="s">
        <v>20</v>
      </c>
      <c r="C144" s="3" t="s">
        <v>11</v>
      </c>
      <c r="D144" s="3" t="s">
        <v>73</v>
      </c>
      <c r="E144" s="3" t="s">
        <v>18</v>
      </c>
      <c r="F144" s="3" t="s">
        <v>17</v>
      </c>
      <c r="G144" s="29" t="s">
        <v>42</v>
      </c>
    </row>
    <row r="145" spans="1:7" x14ac:dyDescent="0.25">
      <c r="A145" s="3" t="s">
        <v>24</v>
      </c>
      <c r="B145" s="3" t="s">
        <v>20</v>
      </c>
      <c r="C145" s="3" t="s">
        <v>11</v>
      </c>
      <c r="D145" s="3" t="s">
        <v>73</v>
      </c>
      <c r="E145" s="3" t="s">
        <v>19</v>
      </c>
      <c r="F145" s="3" t="s">
        <v>16</v>
      </c>
      <c r="G145" s="29" t="s">
        <v>42</v>
      </c>
    </row>
    <row r="146" spans="1:7" x14ac:dyDescent="0.25">
      <c r="A146" s="3" t="s">
        <v>24</v>
      </c>
      <c r="B146" s="3" t="s">
        <v>20</v>
      </c>
      <c r="C146" s="3" t="s">
        <v>11</v>
      </c>
      <c r="D146" s="3" t="s">
        <v>73</v>
      </c>
      <c r="E146" s="3" t="s">
        <v>19</v>
      </c>
      <c r="F146" s="3" t="s">
        <v>17</v>
      </c>
      <c r="G146" s="29"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2022-04-27T05:19:54Z</dcterms:modified>
</cp:coreProperties>
</file>