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oz\Documents\GitHub\GCD_BugFlowExperiment\August 2018\Miscellaneous\"/>
    </mc:Choice>
  </mc:AlternateContent>
  <bookViews>
    <workbookView xWindow="0" yWindow="0" windowWidth="17265" windowHeight="5400" tabRatio="717"/>
  </bookViews>
  <sheets>
    <sheet name="Comparision_Models_Final" sheetId="2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83" i="28" l="1"/>
  <c r="AM83" i="28"/>
  <c r="AN83" i="28"/>
  <c r="AO83" i="28"/>
  <c r="AP83" i="28"/>
  <c r="AQ83" i="28"/>
  <c r="AR83" i="28"/>
  <c r="AS83" i="28"/>
  <c r="AT83" i="28"/>
  <c r="AU83" i="28"/>
  <c r="AV83" i="28"/>
  <c r="AL84" i="28"/>
  <c r="AM84" i="28"/>
  <c r="AN84" i="28"/>
  <c r="AO84" i="28"/>
  <c r="AP84" i="28"/>
  <c r="AQ84" i="28"/>
  <c r="AR84" i="28"/>
  <c r="AS84" i="28"/>
  <c r="AT84" i="28"/>
  <c r="AU84" i="28"/>
  <c r="AV84" i="28"/>
  <c r="AL85" i="28"/>
  <c r="AM85" i="28"/>
  <c r="AN85" i="28"/>
  <c r="AO85" i="28"/>
  <c r="AP85" i="28"/>
  <c r="AQ85" i="28"/>
  <c r="AR85" i="28"/>
  <c r="AS85" i="28"/>
  <c r="AT85" i="28"/>
  <c r="AU85" i="28"/>
  <c r="AV85" i="28"/>
  <c r="AK84" i="28"/>
  <c r="AK85" i="28"/>
  <c r="AK83" i="28"/>
  <c r="AL78" i="28"/>
  <c r="AM78" i="28"/>
  <c r="AN78" i="28"/>
  <c r="AO78" i="28"/>
  <c r="AP78" i="28"/>
  <c r="AQ78" i="28"/>
  <c r="AR78" i="28"/>
  <c r="AS78" i="28"/>
  <c r="AT78" i="28"/>
  <c r="AU78" i="28"/>
  <c r="AV78" i="28"/>
  <c r="AL79" i="28"/>
  <c r="D64" i="28" s="1"/>
  <c r="AM79" i="28"/>
  <c r="AN79" i="28"/>
  <c r="AO79" i="28"/>
  <c r="AP79" i="28"/>
  <c r="AQ79" i="28"/>
  <c r="AR79" i="28"/>
  <c r="AS79" i="28"/>
  <c r="AT79" i="28"/>
  <c r="AU79" i="28"/>
  <c r="AV79" i="28"/>
  <c r="AL80" i="28"/>
  <c r="AM80" i="28"/>
  <c r="AN80" i="28"/>
  <c r="AO80" i="28"/>
  <c r="AP80" i="28"/>
  <c r="AQ80" i="28"/>
  <c r="AR80" i="28"/>
  <c r="AS80" i="28"/>
  <c r="AT80" i="28"/>
  <c r="AU80" i="28"/>
  <c r="AV80" i="28"/>
  <c r="AK79" i="28"/>
  <c r="AK80" i="28"/>
  <c r="AK78" i="28"/>
  <c r="AL19" i="28"/>
  <c r="AM19" i="28"/>
  <c r="AN19" i="28"/>
  <c r="AO19" i="28"/>
  <c r="AP19" i="28"/>
  <c r="AQ19" i="28"/>
  <c r="AR19" i="28"/>
  <c r="AS19" i="28"/>
  <c r="AT19" i="28"/>
  <c r="AU19" i="28"/>
  <c r="AV19" i="28"/>
  <c r="AL20" i="28"/>
  <c r="AM20" i="28"/>
  <c r="AN20" i="28"/>
  <c r="AO20" i="28"/>
  <c r="AP20" i="28"/>
  <c r="AQ20" i="28"/>
  <c r="AR20" i="28"/>
  <c r="AS20" i="28"/>
  <c r="AT20" i="28"/>
  <c r="AU20" i="28"/>
  <c r="AV20" i="28"/>
  <c r="AL21" i="28"/>
  <c r="AM21" i="28"/>
  <c r="AN21" i="28"/>
  <c r="AO21" i="28"/>
  <c r="AP21" i="28"/>
  <c r="AQ21" i="28"/>
  <c r="AR21" i="28"/>
  <c r="AS21" i="28"/>
  <c r="AT21" i="28"/>
  <c r="AU21" i="28"/>
  <c r="AV21" i="28"/>
  <c r="AK20" i="28"/>
  <c r="AK21" i="28"/>
  <c r="AK19" i="28"/>
  <c r="J6" i="28" s="1"/>
  <c r="AL14" i="28"/>
  <c r="AM14" i="28"/>
  <c r="AN14" i="28"/>
  <c r="AO14" i="28"/>
  <c r="AP14" i="28"/>
  <c r="AQ14" i="28"/>
  <c r="AR14" i="28"/>
  <c r="AS14" i="28"/>
  <c r="AT14" i="28"/>
  <c r="AU14" i="28"/>
  <c r="AV14" i="28"/>
  <c r="AL15" i="28"/>
  <c r="AM15" i="28"/>
  <c r="AN15" i="28"/>
  <c r="AO15" i="28"/>
  <c r="AP15" i="28"/>
  <c r="AQ15" i="28"/>
  <c r="AR15" i="28"/>
  <c r="AS15" i="28"/>
  <c r="AT15" i="28"/>
  <c r="AU15" i="28"/>
  <c r="AV15" i="28"/>
  <c r="AL16" i="28"/>
  <c r="AM16" i="28"/>
  <c r="AN16" i="28"/>
  <c r="AO16" i="28"/>
  <c r="AP16" i="28"/>
  <c r="AQ16" i="28"/>
  <c r="AR16" i="28"/>
  <c r="AS16" i="28"/>
  <c r="AT16" i="28"/>
  <c r="AU16" i="28"/>
  <c r="AV16" i="28"/>
  <c r="AK15" i="28"/>
  <c r="AK16" i="28"/>
  <c r="AK14" i="28"/>
  <c r="AL9" i="28"/>
  <c r="AM9" i="28"/>
  <c r="AN9" i="28"/>
  <c r="AO9" i="28"/>
  <c r="AP9" i="28"/>
  <c r="AQ9" i="28"/>
  <c r="AR9" i="28"/>
  <c r="AS9" i="28"/>
  <c r="AT9" i="28"/>
  <c r="AU9" i="28"/>
  <c r="AV9" i="28"/>
  <c r="AL10" i="28"/>
  <c r="AM10" i="28"/>
  <c r="AN10" i="28"/>
  <c r="AO10" i="28"/>
  <c r="AP10" i="28"/>
  <c r="AQ10" i="28"/>
  <c r="AR10" i="28"/>
  <c r="AS10" i="28"/>
  <c r="AT10" i="28"/>
  <c r="AU10" i="28"/>
  <c r="AV10" i="28"/>
  <c r="AL11" i="28"/>
  <c r="AM11" i="28"/>
  <c r="AN11" i="28"/>
  <c r="AO11" i="28"/>
  <c r="AP11" i="28"/>
  <c r="AQ11" i="28"/>
  <c r="AR11" i="28"/>
  <c r="AS11" i="28"/>
  <c r="AT11" i="28"/>
  <c r="AU11" i="28"/>
  <c r="AV11" i="28"/>
  <c r="AK10" i="28"/>
  <c r="AK11" i="28"/>
  <c r="AK9" i="28"/>
  <c r="AL4" i="28"/>
  <c r="AM4" i="28"/>
  <c r="AN4" i="28"/>
  <c r="AO4" i="28"/>
  <c r="AP4" i="28"/>
  <c r="AQ4" i="28"/>
  <c r="AR4" i="28"/>
  <c r="AS4" i="28"/>
  <c r="AT4" i="28"/>
  <c r="AU4" i="28"/>
  <c r="AV4" i="28"/>
  <c r="AL5" i="28"/>
  <c r="AM5" i="28"/>
  <c r="AN5" i="28"/>
  <c r="AO5" i="28"/>
  <c r="AP5" i="28"/>
  <c r="AQ5" i="28"/>
  <c r="AR5" i="28"/>
  <c r="AS5" i="28"/>
  <c r="AT5" i="28"/>
  <c r="AU5" i="28"/>
  <c r="AV5" i="28"/>
  <c r="AL6" i="28"/>
  <c r="AM6" i="28"/>
  <c r="AN6" i="28"/>
  <c r="AO6" i="28"/>
  <c r="AP6" i="28"/>
  <c r="AQ6" i="28"/>
  <c r="AR6" i="28"/>
  <c r="AS6" i="28"/>
  <c r="AT6" i="28"/>
  <c r="AU6" i="28"/>
  <c r="AV6" i="28"/>
  <c r="AK5" i="28"/>
  <c r="AK6" i="28"/>
  <c r="AK4" i="28"/>
  <c r="K6" i="28" l="1"/>
  <c r="K7" i="28"/>
  <c r="J8" i="28"/>
  <c r="L74" i="28" l="1"/>
  <c r="Z74" i="28" s="1"/>
  <c r="E17" i="28" s="1"/>
  <c r="K74" i="28"/>
  <c r="Y74" i="28" s="1"/>
  <c r="D17" i="28" s="1"/>
  <c r="J74" i="28"/>
  <c r="X74" i="28" s="1"/>
  <c r="C17" i="28" s="1"/>
  <c r="E74" i="28"/>
  <c r="D74" i="28"/>
  <c r="C74" i="28"/>
  <c r="L73" i="28"/>
  <c r="Z73" i="28" s="1"/>
  <c r="E16" i="28" s="1"/>
  <c r="K73" i="28"/>
  <c r="Y73" i="28" s="1"/>
  <c r="D16" i="28" s="1"/>
  <c r="J73" i="28"/>
  <c r="X73" i="28" s="1"/>
  <c r="C16" i="28" s="1"/>
  <c r="E73" i="28"/>
  <c r="D73" i="28"/>
  <c r="C73" i="28"/>
  <c r="L72" i="28"/>
  <c r="Z72" i="28" s="1"/>
  <c r="E15" i="28" s="1"/>
  <c r="K72" i="28"/>
  <c r="Y72" i="28" s="1"/>
  <c r="D15" i="28" s="1"/>
  <c r="J72" i="28"/>
  <c r="X72" i="28" s="1"/>
  <c r="C15" i="28" s="1"/>
  <c r="E72" i="28"/>
  <c r="D72" i="28"/>
  <c r="C72" i="28"/>
  <c r="L71" i="28"/>
  <c r="Z71" i="28" s="1"/>
  <c r="E14" i="28" s="1"/>
  <c r="K71" i="28"/>
  <c r="Y71" i="28" s="1"/>
  <c r="D14" i="28" s="1"/>
  <c r="J71" i="28"/>
  <c r="X71" i="28" s="1"/>
  <c r="C14" i="28" s="1"/>
  <c r="E71" i="28"/>
  <c r="D71" i="28"/>
  <c r="C71" i="28"/>
  <c r="L70" i="28"/>
  <c r="Z70" i="28" s="1"/>
  <c r="E13" i="28" s="1"/>
  <c r="K70" i="28"/>
  <c r="Y70" i="28" s="1"/>
  <c r="D13" i="28" s="1"/>
  <c r="J70" i="28"/>
  <c r="X70" i="28" s="1"/>
  <c r="C13" i="28" s="1"/>
  <c r="E70" i="28"/>
  <c r="D70" i="28"/>
  <c r="C70" i="28"/>
  <c r="L69" i="28"/>
  <c r="Z69" i="28" s="1"/>
  <c r="E12" i="28" s="1"/>
  <c r="K69" i="28"/>
  <c r="Y69" i="28" s="1"/>
  <c r="D12" i="28" s="1"/>
  <c r="J69" i="28"/>
  <c r="X69" i="28" s="1"/>
  <c r="C12" i="28" s="1"/>
  <c r="E69" i="28"/>
  <c r="D69" i="28"/>
  <c r="C69" i="28"/>
  <c r="L68" i="28"/>
  <c r="Z68" i="28" s="1"/>
  <c r="E11" i="28" s="1"/>
  <c r="K68" i="28"/>
  <c r="Y68" i="28" s="1"/>
  <c r="D11" i="28" s="1"/>
  <c r="J68" i="28"/>
  <c r="X68" i="28" s="1"/>
  <c r="C11" i="28" s="1"/>
  <c r="E68" i="28"/>
  <c r="D68" i="28"/>
  <c r="C68" i="28"/>
  <c r="L67" i="28"/>
  <c r="Z67" i="28" s="1"/>
  <c r="E10" i="28" s="1"/>
  <c r="K67" i="28"/>
  <c r="Y67" i="28" s="1"/>
  <c r="D10" i="28" s="1"/>
  <c r="J67" i="28"/>
  <c r="X67" i="28" s="1"/>
  <c r="C10" i="28" s="1"/>
  <c r="E67" i="28"/>
  <c r="D67" i="28"/>
  <c r="C67" i="28"/>
  <c r="L66" i="28"/>
  <c r="Z66" i="28" s="1"/>
  <c r="E9" i="28" s="1"/>
  <c r="K66" i="28"/>
  <c r="Y66" i="28" s="1"/>
  <c r="D9" i="28" s="1"/>
  <c r="J66" i="28"/>
  <c r="X66" i="28" s="1"/>
  <c r="C9" i="28" s="1"/>
  <c r="E66" i="28"/>
  <c r="D66" i="28"/>
  <c r="C66" i="28"/>
  <c r="L65" i="28"/>
  <c r="Z65" i="28" s="1"/>
  <c r="E8" i="28" s="1"/>
  <c r="K65" i="28"/>
  <c r="Y65" i="28" s="1"/>
  <c r="D8" i="28" s="1"/>
  <c r="J65" i="28"/>
  <c r="X65" i="28" s="1"/>
  <c r="C8" i="28" s="1"/>
  <c r="E65" i="28"/>
  <c r="D65" i="28"/>
  <c r="C65" i="28"/>
  <c r="L64" i="28"/>
  <c r="Z64" i="28" s="1"/>
  <c r="E7" i="28" s="1"/>
  <c r="K64" i="28"/>
  <c r="Y64" i="28" s="1"/>
  <c r="D7" i="28" s="1"/>
  <c r="J64" i="28"/>
  <c r="X64" i="28" s="1"/>
  <c r="C7" i="28" s="1"/>
  <c r="E64" i="28"/>
  <c r="C64" i="28"/>
  <c r="L63" i="28"/>
  <c r="Z63" i="28" s="1"/>
  <c r="E6" i="28" s="1"/>
  <c r="K63" i="28"/>
  <c r="Y63" i="28" s="1"/>
  <c r="D6" i="28" s="1"/>
  <c r="J63" i="28"/>
  <c r="X63" i="28" s="1"/>
  <c r="C6" i="28" s="1"/>
  <c r="E63" i="28"/>
  <c r="D63" i="28"/>
  <c r="C63" i="28"/>
  <c r="L17" i="28"/>
  <c r="K17" i="28"/>
  <c r="J17" i="28"/>
  <c r="L16" i="28"/>
  <c r="K16" i="28"/>
  <c r="J16" i="28"/>
  <c r="L15" i="28"/>
  <c r="K15" i="28"/>
  <c r="J15" i="28"/>
  <c r="L14" i="28"/>
  <c r="K14" i="28"/>
  <c r="J14" i="28"/>
  <c r="L13" i="28"/>
  <c r="K13" i="28"/>
  <c r="J13" i="28"/>
  <c r="L12" i="28"/>
  <c r="K12" i="28"/>
  <c r="J12" i="28"/>
  <c r="L11" i="28"/>
  <c r="K11" i="28"/>
  <c r="J11" i="28"/>
  <c r="L10" i="28"/>
  <c r="K10" i="28"/>
  <c r="J10" i="28"/>
  <c r="L9" i="28"/>
  <c r="K9" i="28"/>
  <c r="J9" i="28"/>
  <c r="L8" i="28"/>
  <c r="K8" i="28"/>
  <c r="L7" i="28"/>
  <c r="J7" i="28"/>
  <c r="L6" i="28"/>
</calcChain>
</file>

<file path=xl/sharedStrings.xml><?xml version="1.0" encoding="utf-8"?>
<sst xmlns="http://schemas.openxmlformats.org/spreadsheetml/2006/main" count="248" uniqueCount="36">
  <si>
    <t>case1</t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</si>
  <si>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</si>
  <si>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</si>
  <si>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</si>
  <si>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</si>
  <si>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</si>
  <si>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</si>
  <si>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</si>
  <si>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</si>
  <si>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</si>
  <si>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</si>
  <si>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</si>
  <si>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H1</t>
  </si>
  <si>
    <t>V1</t>
  </si>
  <si>
    <t>V2</t>
  </si>
  <si>
    <t>V3</t>
  </si>
  <si>
    <t>H2</t>
  </si>
  <si>
    <t>H3</t>
  </si>
  <si>
    <t>H4</t>
  </si>
  <si>
    <t>H0 (weekend=off-peak weekday)</t>
  </si>
  <si>
    <t>H1000 (weekend=off-peak weekday +1000)</t>
  </si>
  <si>
    <t>Case</t>
  </si>
  <si>
    <t>Days</t>
  </si>
  <si>
    <t xml:space="preserve">     </t>
  </si>
  <si>
    <t xml:space="preserve"> Note : Here on and off Peak Saturady equals to the steady low flow release.</t>
  </si>
  <si>
    <t>Saturday Model</t>
  </si>
  <si>
    <t>H1000 (weekend=off-peak weekday+1000)</t>
  </si>
  <si>
    <t>Saturday-Sunday-Weekday model</t>
  </si>
  <si>
    <t>Market-Contract prices model</t>
  </si>
  <si>
    <t>0.72 MAF</t>
  </si>
  <si>
    <t>0.83 MAF</t>
  </si>
  <si>
    <t>0.94 MAF</t>
  </si>
  <si>
    <t>The graph is controlled by these values</t>
  </si>
  <si>
    <t xml:space="preserve">Paste the Saturday-Sunday-Weekday model results here from the .gdx file. </t>
  </si>
  <si>
    <t xml:space="preserve"> The graph is controlled by these values</t>
  </si>
  <si>
    <t>Paste the pricing model results here from the .gdx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</si>
</sst>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0" fillId="7" borderId="0" xfId="0" applyFill="1"/>
    <xf numFmtId="0" fontId="0" fillId="0" borderId="0" xfId="0" applyFill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/>
    <xf numFmtId="0" fontId="4" fillId="0" borderId="0" xfId="0" applyFont="1" applyFill="1" applyBorder="1" applyAlignment="1"/>
    <xf numFmtId="0" fontId="0" fillId="0" borderId="0" xfId="0" applyFill="1"/>
    <xf numFmtId="0" fontId="3" fillId="0" borderId="0" xfId="0" applyFont="1" applyFill="1"/>
    <xf numFmtId="0" fontId="0" fillId="8" borderId="0" xfId="0" applyFill="1"/>
    <xf numFmtId="0" fontId="6" fillId="12" borderId="0" xfId="0" applyFont="1" applyFill="1" applyAlignment="1">
      <alignment horizontal="center"/>
    </xf>
    <xf numFmtId="0" fontId="3" fillId="0" borderId="0" xfId="0" applyFont="1" applyFill="1" applyAlignment="1">
      <alignment horizontal="center" wrapText="1"/>
    </xf>
    <xf numFmtId="0" fontId="4" fillId="9" borderId="0" xfId="0" applyFont="1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4" fillId="10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4" fillId="6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6" borderId="2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8516"/>
      <color rgb="FFD48716"/>
      <color rgb="FFF09456"/>
      <color rgb="FFFF6600"/>
      <color rgb="FFEC7524"/>
      <color rgb="FF93D050"/>
      <color rgb="FFC7A1E3"/>
      <color rgb="FFCDA4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6634838880779654"/>
          <c:h val="0.88621536432194992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12700">
                <a:noFill/>
              </a:ln>
              <a:effectLst/>
            </c:spPr>
          </c:marker>
          <c:xVal>
            <c:numRef>
              <c:f>Comparision_Models_Final!$C$6:$C$17</c:f>
              <c:numCache>
                <c:formatCode>General</c:formatCode>
                <c:ptCount val="12"/>
                <c:pt idx="0">
                  <c:v>15.7748612803644</c:v>
                </c:pt>
                <c:pt idx="1">
                  <c:v>15.8598221987023</c:v>
                </c:pt>
                <c:pt idx="2">
                  <c:v>15.8716576687405</c:v>
                </c:pt>
                <c:pt idx="3">
                  <c:v>15.901653461366999</c:v>
                </c:pt>
                <c:pt idx="4">
                  <c:v>15.7929309028625</c:v>
                </c:pt>
                <c:pt idx="5">
                  <c:v>15.690110418884501</c:v>
                </c:pt>
                <c:pt idx="6">
                  <c:v>15.6449384137475</c:v>
                </c:pt>
                <c:pt idx="7">
                  <c:v>15.6268016811658</c:v>
                </c:pt>
                <c:pt idx="8">
                  <c:v>15.503396298257099</c:v>
                </c:pt>
                <c:pt idx="9">
                  <c:v>15.3254547153484</c:v>
                </c:pt>
                <c:pt idx="10">
                  <c:v>15.092976932439599</c:v>
                </c:pt>
                <c:pt idx="11">
                  <c:v>14.805962949530899</c:v>
                </c:pt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8-474D-8D42-4F93994413C8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0945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09456"/>
              </a:solidFill>
              <a:ln w="9525">
                <a:noFill/>
              </a:ln>
              <a:effectLst/>
            </c:spPr>
          </c:marker>
          <c:xVal>
            <c:numRef>
              <c:f>Comparision_Models_Final!$D$6:$D$17</c:f>
              <c:numCache>
                <c:formatCode>General</c:formatCode>
                <c:ptCount val="12"/>
                <c:pt idx="0">
                  <c:v>18.160832902933901</c:v>
                </c:pt>
                <c:pt idx="1">
                  <c:v>18.1993376652735</c:v>
                </c:pt>
                <c:pt idx="2">
                  <c:v>18.1717407898734</c:v>
                </c:pt>
                <c:pt idx="3">
                  <c:v>18.130184952673201</c:v>
                </c:pt>
                <c:pt idx="4">
                  <c:v>17.980095042698903</c:v>
                </c:pt>
                <c:pt idx="5">
                  <c:v>17.852211916724499</c:v>
                </c:pt>
                <c:pt idx="6">
                  <c:v>17.801127789800699</c:v>
                </c:pt>
                <c:pt idx="7">
                  <c:v>17.778153895587899</c:v>
                </c:pt>
                <c:pt idx="8">
                  <c:v>17.630562704524202</c:v>
                </c:pt>
                <c:pt idx="9">
                  <c:v>17.4284353134606</c:v>
                </c:pt>
                <c:pt idx="10">
                  <c:v>17.171771722396898</c:v>
                </c:pt>
                <c:pt idx="11">
                  <c:v>16.860571931333197</c:v>
                </c:pt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D8-474D-8D42-4F93994413C8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D08516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D08516"/>
              </a:solidFill>
              <a:ln w="9525">
                <a:noFill/>
              </a:ln>
              <a:effectLst/>
            </c:spPr>
          </c:marker>
          <c:xVal>
            <c:numRef>
              <c:f>Comparision_Models_Final!$E$6:$E$17</c:f>
              <c:numCache>
                <c:formatCode>General</c:formatCode>
                <c:ptCount val="12"/>
                <c:pt idx="0">
                  <c:v>20.647252408292402</c:v>
                </c:pt>
                <c:pt idx="1">
                  <c:v>20.722674613880798</c:v>
                </c:pt>
                <c:pt idx="2">
                  <c:v>20.708674875266702</c:v>
                </c:pt>
                <c:pt idx="3">
                  <c:v>20.694313311638602</c:v>
                </c:pt>
                <c:pt idx="4">
                  <c:v>20.539266071575803</c:v>
                </c:pt>
                <c:pt idx="5">
                  <c:v>20.406425615512902</c:v>
                </c:pt>
                <c:pt idx="6">
                  <c:v>20.366434348787902</c:v>
                </c:pt>
                <c:pt idx="7">
                  <c:v>20.354553314773899</c:v>
                </c:pt>
                <c:pt idx="8">
                  <c:v>20.262426424704202</c:v>
                </c:pt>
                <c:pt idx="9">
                  <c:v>20.115763334634501</c:v>
                </c:pt>
                <c:pt idx="10">
                  <c:v>19.914564044564798</c:v>
                </c:pt>
                <c:pt idx="11">
                  <c:v>19.658828554495098</c:v>
                </c:pt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D8-474D-8D42-4F93994413C8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EC7524">
                  <a:alpha val="99000"/>
                </a:srgbClr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EC7524"/>
              </a:solidFill>
              <a:ln w="9525">
                <a:noFill/>
              </a:ln>
              <a:effectLst/>
            </c:spPr>
          </c:marker>
          <c:xVal>
            <c:numRef>
              <c:f>Comparision_Models_Final!$F$6:$F$17</c:f>
              <c:numCache>
                <c:formatCode>General</c:formatCode>
                <c:ptCount val="12"/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D8-474D-8D42-4F93994413C8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FF66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FF6600"/>
                </a:solidFill>
              </a:ln>
              <a:effectLst/>
            </c:spPr>
          </c:marker>
          <c:xVal>
            <c:numRef>
              <c:f>Comparision_Models_Final!$G$6:$G$17</c:f>
              <c:numCache>
                <c:formatCode>General</c:formatCode>
                <c:ptCount val="12"/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D8-474D-8D42-4F93994413C8}"/>
            </c:ext>
          </c:extLst>
        </c:ser>
        <c:ser>
          <c:idx val="0"/>
          <c:order val="5"/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Comparision_Models_Final!$J$6:$J$17</c:f>
              <c:numCache>
                <c:formatCode>General</c:formatCode>
                <c:ptCount val="12"/>
                <c:pt idx="0">
                  <c:v>22.0267892676044</c:v>
                </c:pt>
                <c:pt idx="1">
                  <c:v>22.062957401262</c:v>
                </c:pt>
                <c:pt idx="2">
                  <c:v>22.1016198889651</c:v>
                </c:pt>
                <c:pt idx="3">
                  <c:v>22.187536528305198</c:v>
                </c:pt>
                <c:pt idx="4">
                  <c:v>22.224673687057102</c:v>
                </c:pt>
                <c:pt idx="5">
                  <c:v>22.2697839099398</c:v>
                </c:pt>
                <c:pt idx="6">
                  <c:v>22.261075949939798</c:v>
                </c:pt>
                <c:pt idx="7">
                  <c:v>22.252367989939803</c:v>
                </c:pt>
                <c:pt idx="8">
                  <c:v>22.0537825757586</c:v>
                </c:pt>
                <c:pt idx="9">
                  <c:v>21.748535805866101</c:v>
                </c:pt>
                <c:pt idx="10">
                  <c:v>21.443289035973603</c:v>
                </c:pt>
                <c:pt idx="11">
                  <c:v>21.0769929121027</c:v>
                </c:pt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D8-474D-8D42-4F93994413C8}"/>
            </c:ext>
          </c:extLst>
        </c:ser>
        <c:ser>
          <c:idx val="1"/>
          <c:order val="6"/>
          <c:spPr>
            <a:ln w="2222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Comparision_Models_Final!$K$6:$K$17</c:f>
              <c:numCache>
                <c:formatCode>General</c:formatCode>
                <c:ptCount val="12"/>
                <c:pt idx="0">
                  <c:v>25.469993761509301</c:v>
                </c:pt>
                <c:pt idx="1">
                  <c:v>25.512129051831799</c:v>
                </c:pt>
                <c:pt idx="2">
                  <c:v>25.554264342154397</c:v>
                </c:pt>
                <c:pt idx="3">
                  <c:v>25.638534922799597</c:v>
                </c:pt>
                <c:pt idx="4">
                  <c:v>25.635725903444701</c:v>
                </c:pt>
                <c:pt idx="5">
                  <c:v>25.632916884089898</c:v>
                </c:pt>
                <c:pt idx="6">
                  <c:v>25.571867530111398</c:v>
                </c:pt>
                <c:pt idx="7">
                  <c:v>25.510818176132897</c:v>
                </c:pt>
                <c:pt idx="8">
                  <c:v>25.205571406240399</c:v>
                </c:pt>
                <c:pt idx="9">
                  <c:v>24.900324636348003</c:v>
                </c:pt>
                <c:pt idx="10">
                  <c:v>24.595077866455497</c:v>
                </c:pt>
                <c:pt idx="11">
                  <c:v>24.228781742584502</c:v>
                </c:pt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D8-474D-8D42-4F93994413C8}"/>
            </c:ext>
          </c:extLst>
        </c:ser>
        <c:ser>
          <c:idx val="2"/>
          <c:order val="7"/>
          <c:spPr>
            <a:ln w="22225" cap="rnd">
              <a:solidFill>
                <a:schemeClr val="accent5">
                  <a:lumMod val="50000"/>
                </a:schemeClr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chemeClr val="accent5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Comparision_Models_Final!$L$6:$L$17</c:f>
              <c:numCache>
                <c:formatCode>General</c:formatCode>
                <c:ptCount val="12"/>
                <c:pt idx="0">
                  <c:v>28.917188730918099</c:v>
                </c:pt>
                <c:pt idx="1">
                  <c:v>28.9593240212407</c:v>
                </c:pt>
                <c:pt idx="2">
                  <c:v>29.001459311563302</c:v>
                </c:pt>
                <c:pt idx="3">
                  <c:v>29.085729892208402</c:v>
                </c:pt>
                <c:pt idx="4">
                  <c:v>29.082920872853599</c:v>
                </c:pt>
                <c:pt idx="5">
                  <c:v>29.080111853498803</c:v>
                </c:pt>
                <c:pt idx="6">
                  <c:v>29.019062499520302</c:v>
                </c:pt>
                <c:pt idx="7">
                  <c:v>28.958013145541798</c:v>
                </c:pt>
                <c:pt idx="8">
                  <c:v>28.6527663756493</c:v>
                </c:pt>
                <c:pt idx="9">
                  <c:v>28.347519605756801</c:v>
                </c:pt>
                <c:pt idx="10">
                  <c:v>28.042272835864399</c:v>
                </c:pt>
                <c:pt idx="11">
                  <c:v>27.6759767119934</c:v>
                </c:pt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D8-474D-8D42-4F93994413C8}"/>
            </c:ext>
          </c:extLst>
        </c:ser>
        <c:ser>
          <c:idx val="3"/>
          <c:order val="8"/>
          <c:spPr>
            <a:ln w="19050" cap="rnd">
              <a:solidFill>
                <a:schemeClr val="accent5">
                  <a:lumMod val="75000"/>
                </a:schemeClr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Comparision_Models_Final!$M$6:$M$17</c:f>
              <c:numCache>
                <c:formatCode>General</c:formatCode>
                <c:ptCount val="12"/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D8-474D-8D42-4F93994413C8}"/>
            </c:ext>
          </c:extLst>
        </c:ser>
        <c:ser>
          <c:idx val="9"/>
          <c:order val="9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Comparision_Models_Final!$N$6:$N$17</c:f>
              <c:numCache>
                <c:formatCode>General</c:formatCode>
                <c:ptCount val="12"/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AD8-474D-8D42-4F9399441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ax val="30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1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2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58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234180</xdr:colOff>
      <xdr:row>19</xdr:row>
      <xdr:rowOff>171318</xdr:rowOff>
    </xdr:from>
    <xdr:to>
      <xdr:col>21</xdr:col>
      <xdr:colOff>182598</xdr:colOff>
      <xdr:row>53</xdr:row>
      <xdr:rowOff>88449</xdr:rowOff>
    </xdr:to>
    <xdr:grpSp>
      <xdr:nvGrpSpPr>
        <xdr:cNvPr id="67" name="Group 66">
          <a:extLst>
            <a:ext uri="{FF2B5EF4-FFF2-40B4-BE49-F238E27FC236}">
              <a16:creationId xmlns:a16="http://schemas.microsoft.com/office/drawing/2014/main" id="{C4950D3F-376C-4D5B-AADA-1B770E8FC130}"/>
            </a:ext>
          </a:extLst>
        </xdr:cNvPr>
        <xdr:cNvGrpSpPr/>
      </xdr:nvGrpSpPr>
      <xdr:grpSpPr>
        <a:xfrm>
          <a:off x="2683466" y="4117389"/>
          <a:ext cx="10357882" cy="6502989"/>
          <a:chOff x="2796592" y="4007465"/>
          <a:chExt cx="10838668" cy="6250322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B005AA1F-E627-46C2-B2DA-E32A8E8563FF}"/>
              </a:ext>
            </a:extLst>
          </xdr:cNvPr>
          <xdr:cNvGrpSpPr/>
        </xdr:nvGrpSpPr>
        <xdr:grpSpPr>
          <a:xfrm>
            <a:off x="2796592" y="4007465"/>
            <a:ext cx="10838668" cy="6250322"/>
            <a:chOff x="3888920" y="2905333"/>
            <a:chExt cx="10817169" cy="6208703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3D3DDE80-FE14-4F3C-99E8-00EDE12115EB}"/>
                </a:ext>
              </a:extLst>
            </xdr:cNvPr>
            <xdr:cNvGrpSpPr/>
          </xdr:nvGrpSpPr>
          <xdr:grpSpPr>
            <a:xfrm>
              <a:off x="3888920" y="2905333"/>
              <a:ext cx="10817169" cy="6208703"/>
              <a:chOff x="3824205" y="2321032"/>
              <a:chExt cx="12147669" cy="6201548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454DCBE1-C5CD-486C-B81F-F64B8F0876F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824205" y="2321032"/>
              <a:ext cx="12147669" cy="620154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76BA884C-EDDD-4053-8BD3-45AC0EDA0FDE}"/>
                  </a:ext>
                </a:extLst>
              </xdr:cNvPr>
              <xdr:cNvGrpSpPr/>
            </xdr:nvGrpSpPr>
            <xdr:grpSpPr>
              <a:xfrm>
                <a:off x="13957744" y="4916591"/>
                <a:ext cx="1951672" cy="1554716"/>
                <a:chOff x="14211870" y="6571307"/>
                <a:chExt cx="1934511" cy="149515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3EB7FD1F-D427-439C-BD04-1F27EE661B23}"/>
                    </a:ext>
                  </a:extLst>
                </xdr:cNvPr>
                <xdr:cNvSpPr/>
              </xdr:nvSpPr>
              <xdr:spPr>
                <a:xfrm>
                  <a:off x="14211870" y="6852716"/>
                  <a:ext cx="1934511" cy="1213749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chemeClr val="accent2"/>
                      </a:solidFill>
                    </a:rPr>
                    <a:t>Orange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Market-Contract pricing</a:t>
                  </a: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lang="en-US" sz="1200" b="1" baseline="0">
                    <a:solidFill>
                      <a:sysClr val="windowText" lastClr="000000"/>
                    </a:solidFill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chemeClr val="accent1"/>
                      </a:solidFill>
                    </a:rPr>
                    <a:t>Blue</a:t>
                  </a:r>
                  <a:r>
                    <a:rPr lang="en-US" sz="1200" b="1" baseline="0">
                      <a:solidFill>
                        <a:srgbClr val="00206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palette = Sat-Sun-Weekday </a:t>
                  </a:r>
                  <a:r>
                    <a:rPr lang="en-US" sz="1100" b="1" baseline="0">
                      <a:solidFill>
                        <a:schemeClr val="lt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a</a:t>
                  </a: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lang="en-US" sz="1100" b="1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DA9F1D2D-4CE4-46DF-B7EC-14C80BE42D73}"/>
                    </a:ext>
                  </a:extLst>
                </xdr:cNvPr>
                <xdr:cNvSpPr/>
              </xdr:nvSpPr>
              <xdr:spPr>
                <a:xfrm>
                  <a:off x="14825612" y="6571307"/>
                  <a:ext cx="868458" cy="265451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 u="sng">
                      <a:solidFill>
                        <a:sysClr val="windowText" lastClr="000000"/>
                      </a:solidFill>
                    </a:rPr>
                    <a:t>Models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1C00C3D9-FCFA-4E94-AD7E-3C8802FD647A}"/>
                  </a:ext>
                </a:extLst>
              </xdr:cNvPr>
              <xdr:cNvGrpSpPr/>
            </xdr:nvGrpSpPr>
            <xdr:grpSpPr>
              <a:xfrm>
                <a:off x="14300902" y="6438462"/>
                <a:ext cx="1649557" cy="1391159"/>
                <a:chOff x="16588535" y="7270742"/>
                <a:chExt cx="1649557" cy="1388393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C88B12DC-9EEA-4FB6-8EA8-8DA925FB3834}"/>
                    </a:ext>
                  </a:extLst>
                </xdr:cNvPr>
                <xdr:cNvGrpSpPr/>
              </xdr:nvGrpSpPr>
              <xdr:grpSpPr>
                <a:xfrm>
                  <a:off x="16588535" y="7270742"/>
                  <a:ext cx="1649557" cy="1388393"/>
                  <a:chOff x="-155533" y="238728"/>
                  <a:chExt cx="1649633" cy="1389310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90EAD504-E667-45BD-9EEB-21AA1E79ED72}"/>
                      </a:ext>
                    </a:extLst>
                  </xdr:cNvPr>
                  <xdr:cNvGrpSpPr/>
                </xdr:nvGrpSpPr>
                <xdr:grpSpPr>
                  <a:xfrm>
                    <a:off x="-155533" y="238728"/>
                    <a:ext cx="1649633" cy="1389310"/>
                    <a:chOff x="-155533" y="238728"/>
                    <a:chExt cx="1649633" cy="1389310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1B9FDF0D-D784-4EAD-9132-005C208FEBCA}"/>
                        </a:ext>
                      </a:extLst>
                    </xdr:cNvPr>
                    <xdr:cNvGrpSpPr/>
                  </xdr:nvGrpSpPr>
                  <xdr:grpSpPr>
                    <a:xfrm>
                      <a:off x="-155533" y="238728"/>
                      <a:ext cx="1649633" cy="1389310"/>
                      <a:chOff x="-153754" y="229517"/>
                      <a:chExt cx="1630753" cy="1335704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054FFA61-AC31-4B51-9707-27FE35C1F83D}"/>
                          </a:ext>
                        </a:extLst>
                      </xdr:cNvPr>
                      <xdr:cNvSpPr/>
                    </xdr:nvSpPr>
                    <xdr:spPr>
                      <a:xfrm>
                        <a:off x="33269" y="1390948"/>
                        <a:ext cx="130141" cy="140760"/>
                      </a:xfrm>
                      <a:prstGeom prst="ellipse">
                        <a:avLst/>
                      </a:prstGeom>
                      <a:solidFill>
                        <a:srgbClr val="FF0000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9E1DCEFF-1436-41D5-8FFE-5DD5E6D6148F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153754" y="229517"/>
                        <a:ext cx="1630753" cy="1335704"/>
                        <a:chOff x="-153836" y="229517"/>
                        <a:chExt cx="1631623" cy="1335704"/>
                      </a:xfrm>
                    </xdr:grpSpPr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8816511B-A8BF-41A4-ACF2-F328ADF98D63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-95331" y="1132086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33C43C5C-84E6-4E2B-B923-28CB3B78809B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-17539" y="873833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41C0AA20-97F4-495A-B3C3-E65BB237EB43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153836" y="229517"/>
                          <a:ext cx="1631623" cy="1335704"/>
                          <a:chOff x="-153912" y="230699"/>
                          <a:chExt cx="1632419" cy="1342583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438FE2DB-C11F-48C5-8278-268400C6DE87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-31795" y="518844"/>
                            <a:ext cx="1510302" cy="1054438"/>
                            <a:chOff x="-32414" y="517989"/>
                            <a:chExt cx="1522175" cy="1051008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3A75236E-01C7-4F84-821C-82DCD609A1D4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67011" y="517989"/>
                              <a:ext cx="1222750" cy="1051008"/>
                              <a:chOff x="267524" y="513125"/>
                              <a:chExt cx="1207135" cy="1031498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F0046B40-EF5A-414C-B688-48239D12D2D6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67524" y="513125"/>
                                <a:ext cx="1207135" cy="1031498"/>
                                <a:chOff x="272842" y="518470"/>
                                <a:chExt cx="1045349" cy="1052939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6F983FCD-04B9-4D37-8311-8BB24199F81D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03260" y="518470"/>
                                  <a:ext cx="939706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0.72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666C8E82-2071-4258-B0FE-C00DE44598B7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17654" y="732972"/>
                                  <a:ext cx="939299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0.83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07BF054F-87FC-477D-99F9-05D088DDD03C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72842" y="1323747"/>
                                  <a:ext cx="1045349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D1153F07-E5BD-4018-8103-FD3022303CC9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02823" y="994482"/>
                                <a:ext cx="1064491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0.94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906FFABF-5F57-450E-AB34-8CFB0B973E5F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-32414" y="671405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5B0CB9DF-ACBF-4ED7-A617-6E39B4FE8077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153912" y="230699"/>
                            <a:ext cx="1515553" cy="240221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D330533D-6306-4A63-8603-909DE85A26DA}"/>
                        </a:ext>
                      </a:extLst>
                    </xdr:cNvPr>
                    <xdr:cNvSpPr/>
                  </xdr:nvSpPr>
                  <xdr:spPr>
                    <a:xfrm>
                      <a:off x="70255" y="613138"/>
                      <a:ext cx="126965" cy="131407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77A6CE65-9666-4652-8763-BF6C5DB1947A}"/>
                      </a:ext>
                    </a:extLst>
                  </xdr:cNvPr>
                  <xdr:cNvSpPr/>
                </xdr:nvSpPr>
                <xdr:spPr>
                  <a:xfrm>
                    <a:off x="90307" y="858782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sp macro="" textlink="">
              <xdr:nvSpPr>
                <xdr:cNvPr id="42" name="Isosceles Triangle 41">
                  <a:extLst>
                    <a:ext uri="{FF2B5EF4-FFF2-40B4-BE49-F238E27FC236}">
                      <a16:creationId xmlns:a16="http://schemas.microsoft.com/office/drawing/2014/main" id="{CC62D129-D220-46BA-AFA9-62D1D8C0802B}"/>
                    </a:ext>
                  </a:extLst>
                </xdr:cNvPr>
                <xdr:cNvSpPr/>
              </xdr:nvSpPr>
              <xdr:spPr>
                <a:xfrm>
                  <a:off x="16804174" y="8125254"/>
                  <a:ext cx="129036" cy="134807"/>
                </a:xfrm>
                <a:prstGeom prst="triangle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endParaRPr lang="en-US"/>
                </a:p>
              </xdr:txBody>
            </xdr: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F457D8B9-0C05-4358-B561-26DC6ED636CF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5E8D3652-A156-4452-A7C4-BBCF5E12E748}"/>
              </a:ext>
            </a:extLst>
          </xdr:cNvPr>
          <xdr:cNvSpPr/>
        </xdr:nvSpPr>
        <xdr:spPr>
          <a:xfrm>
            <a:off x="11742521" y="4193044"/>
            <a:ext cx="116036" cy="146750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06"/>
  <sheetViews>
    <sheetView tabSelected="1" topLeftCell="A13" zoomScale="70" zoomScaleNormal="70" workbookViewId="0">
      <selection activeCell="AA34" sqref="AA34"/>
    </sheetView>
  </sheetViews>
  <sheetFormatPr defaultRowHeight="15" x14ac:dyDescent="0.25"/>
  <cols>
    <col min="68" max="68" width="10.140625" bestFit="1" customWidth="1"/>
  </cols>
  <sheetData>
    <row r="1" spans="1:68" s="7" customFormat="1" ht="27.95" customHeight="1" x14ac:dyDescent="0.3">
      <c r="A1" s="20" t="s">
        <v>25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68" s="4" customFormat="1" ht="27.95" customHeight="1" x14ac:dyDescent="0.3">
      <c r="A2" s="21" t="s">
        <v>28</v>
      </c>
      <c r="B2" s="21"/>
      <c r="C2" s="21"/>
      <c r="D2" s="21"/>
      <c r="E2" s="21"/>
      <c r="F2" s="21"/>
      <c r="G2" s="21"/>
      <c r="H2" s="22" t="s">
        <v>27</v>
      </c>
      <c r="I2" s="22"/>
      <c r="J2" s="22"/>
      <c r="K2" s="22"/>
      <c r="L2" s="22"/>
      <c r="M2" s="22"/>
      <c r="N2" s="22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I2" s="23" t="s">
        <v>32</v>
      </c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BC2" s="18" t="s">
        <v>33</v>
      </c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</row>
    <row r="3" spans="1:68" ht="15.6" customHeight="1" x14ac:dyDescent="0.3">
      <c r="A3" s="24" t="s">
        <v>26</v>
      </c>
      <c r="B3" s="24"/>
      <c r="C3" s="24"/>
      <c r="D3" s="24"/>
      <c r="E3" s="24"/>
      <c r="F3" s="24"/>
      <c r="G3" s="24"/>
      <c r="H3" s="25" t="s">
        <v>20</v>
      </c>
      <c r="I3" s="25"/>
      <c r="J3" s="25"/>
      <c r="K3" s="25"/>
      <c r="L3" s="25"/>
      <c r="M3" s="25"/>
      <c r="N3" s="2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7</v>
      </c>
      <c r="AS3" t="s">
        <v>8</v>
      </c>
      <c r="AT3" t="s">
        <v>9</v>
      </c>
      <c r="AU3" t="s">
        <v>10</v>
      </c>
      <c r="AV3" t="s">
        <v>11</v>
      </c>
      <c r="BC3" s="9"/>
      <c r="BD3" s="9"/>
      <c r="BE3" s="9" t="s">
        <v>0</v>
      </c>
      <c r="BF3" s="9" t="s">
        <v>1</v>
      </c>
      <c r="BG3" s="9" t="s">
        <v>2</v>
      </c>
      <c r="BH3" s="9" t="s">
        <v>3</v>
      </c>
      <c r="BI3" s="9" t="s">
        <v>4</v>
      </c>
      <c r="BJ3" s="9" t="s">
        <v>5</v>
      </c>
      <c r="BK3" s="9" t="s">
        <v>6</v>
      </c>
      <c r="BL3" s="9" t="s">
        <v>7</v>
      </c>
      <c r="BM3" s="9" t="s">
        <v>8</v>
      </c>
      <c r="BN3" s="9" t="s">
        <v>9</v>
      </c>
      <c r="BO3" s="9" t="s">
        <v>10</v>
      </c>
      <c r="BP3" s="9" t="s">
        <v>11</v>
      </c>
    </row>
    <row r="4" spans="1:68" x14ac:dyDescent="0.25">
      <c r="C4" t="s">
        <v>29</v>
      </c>
      <c r="D4" t="s">
        <v>30</v>
      </c>
      <c r="E4" t="s">
        <v>31</v>
      </c>
      <c r="J4" t="s">
        <v>29</v>
      </c>
      <c r="K4" t="s">
        <v>30</v>
      </c>
      <c r="L4" t="s">
        <v>31</v>
      </c>
      <c r="AI4" t="s">
        <v>12</v>
      </c>
      <c r="AJ4" t="s">
        <v>13</v>
      </c>
      <c r="AK4">
        <f>BE4</f>
        <v>22026789.267604399</v>
      </c>
      <c r="AL4">
        <f t="shared" ref="AL4:AV6" si="0">BF4</f>
        <v>22084727.301261999</v>
      </c>
      <c r="AM4">
        <f t="shared" si="0"/>
        <v>22146661.0613789</v>
      </c>
      <c r="AN4">
        <f t="shared" si="0"/>
        <v>22284291.6394163</v>
      </c>
      <c r="AO4">
        <f t="shared" si="0"/>
        <v>22357731.315857101</v>
      </c>
      <c r="AP4">
        <f t="shared" si="0"/>
        <v>22443943.109939799</v>
      </c>
      <c r="AQ4">
        <f t="shared" si="0"/>
        <v>22443943.109939799</v>
      </c>
      <c r="AR4">
        <f t="shared" si="0"/>
        <v>22429816.633393001</v>
      </c>
      <c r="AS4">
        <f t="shared" si="0"/>
        <v>22107715.747371498</v>
      </c>
      <c r="AT4">
        <f t="shared" si="0"/>
        <v>21785614.86135</v>
      </c>
      <c r="AU4">
        <f t="shared" si="0"/>
        <v>21463513.975328501</v>
      </c>
      <c r="AV4">
        <f t="shared" si="0"/>
        <v>21076992.912102699</v>
      </c>
      <c r="BC4" s="9" t="s">
        <v>12</v>
      </c>
      <c r="BD4" s="9" t="s">
        <v>13</v>
      </c>
      <c r="BE4" s="9">
        <v>22026789.267604399</v>
      </c>
      <c r="BF4" s="9">
        <v>22084727.301261999</v>
      </c>
      <c r="BG4" s="9">
        <v>22146661.0613789</v>
      </c>
      <c r="BH4" s="9">
        <v>22284291.6394163</v>
      </c>
      <c r="BI4" s="9">
        <v>22357731.315857101</v>
      </c>
      <c r="BJ4" s="9">
        <v>22443943.109939799</v>
      </c>
      <c r="BK4" s="9">
        <v>22443943.109939799</v>
      </c>
      <c r="BL4" s="9">
        <v>22429816.633393001</v>
      </c>
      <c r="BM4" s="9">
        <v>22107715.747371498</v>
      </c>
      <c r="BN4" s="9">
        <v>21785614.86135</v>
      </c>
      <c r="BO4" s="9">
        <v>21463513.975328501</v>
      </c>
      <c r="BP4" s="9">
        <v>21076992.912102699</v>
      </c>
    </row>
    <row r="5" spans="1:68" x14ac:dyDescent="0.25">
      <c r="A5" t="s">
        <v>21</v>
      </c>
      <c r="B5" t="s">
        <v>22</v>
      </c>
      <c r="C5" t="s">
        <v>13</v>
      </c>
      <c r="D5" t="s">
        <v>14</v>
      </c>
      <c r="E5" t="s">
        <v>15</v>
      </c>
      <c r="H5" t="s">
        <v>21</v>
      </c>
      <c r="I5" t="s">
        <v>22</v>
      </c>
      <c r="J5" t="s">
        <v>13</v>
      </c>
      <c r="K5" t="s">
        <v>14</v>
      </c>
      <c r="L5" t="s">
        <v>15</v>
      </c>
      <c r="AI5" t="s">
        <v>12</v>
      </c>
      <c r="AJ5" t="s">
        <v>14</v>
      </c>
      <c r="AK5">
        <f t="shared" ref="AK5:AK6" si="1">BE5</f>
        <v>25469993.761509299</v>
      </c>
      <c r="AL5">
        <f t="shared" si="0"/>
        <v>25526174.148605999</v>
      </c>
      <c r="AM5">
        <f t="shared" si="0"/>
        <v>25582354.535702799</v>
      </c>
      <c r="AN5">
        <f t="shared" si="0"/>
        <v>25694715.309896398</v>
      </c>
      <c r="AO5">
        <f t="shared" si="0"/>
        <v>25702580.564089902</v>
      </c>
      <c r="AP5">
        <f t="shared" si="0"/>
        <v>25710445.818283498</v>
      </c>
      <c r="AQ5">
        <f t="shared" si="0"/>
        <v>25646025.641079199</v>
      </c>
      <c r="AR5">
        <f t="shared" si="0"/>
        <v>25581605.463874899</v>
      </c>
      <c r="AS5">
        <f t="shared" si="0"/>
        <v>25259504.5778534</v>
      </c>
      <c r="AT5">
        <f t="shared" si="0"/>
        <v>24937403.691831801</v>
      </c>
      <c r="AU5">
        <f t="shared" si="0"/>
        <v>24615302.805810299</v>
      </c>
      <c r="AV5">
        <f t="shared" si="0"/>
        <v>24228781.7425845</v>
      </c>
      <c r="BC5" s="9" t="s">
        <v>12</v>
      </c>
      <c r="BD5" s="9" t="s">
        <v>14</v>
      </c>
      <c r="BE5" s="9">
        <v>25469993.761509299</v>
      </c>
      <c r="BF5" s="9">
        <v>25526174.148605999</v>
      </c>
      <c r="BG5" s="9">
        <v>25582354.535702799</v>
      </c>
      <c r="BH5" s="9">
        <v>25694715.309896398</v>
      </c>
      <c r="BI5" s="9">
        <v>25702580.564089902</v>
      </c>
      <c r="BJ5" s="9">
        <v>25710445.818283498</v>
      </c>
      <c r="BK5" s="9">
        <v>25646025.641079199</v>
      </c>
      <c r="BL5" s="9">
        <v>25581605.463874899</v>
      </c>
      <c r="BM5" s="9">
        <v>25259504.5778534</v>
      </c>
      <c r="BN5" s="9">
        <v>24937403.691831801</v>
      </c>
      <c r="BO5" s="9">
        <v>24615302.805810299</v>
      </c>
      <c r="BP5" s="9">
        <v>24228781.7425845</v>
      </c>
    </row>
    <row r="6" spans="1:68" x14ac:dyDescent="0.25">
      <c r="A6" t="s">
        <v>0</v>
      </c>
      <c r="B6">
        <v>0</v>
      </c>
      <c r="C6">
        <f>X63</f>
        <v>15.7748612803644</v>
      </c>
      <c r="D6">
        <f t="shared" ref="D6:E17" si="2">Y63</f>
        <v>18.160832902933901</v>
      </c>
      <c r="E6">
        <f t="shared" si="2"/>
        <v>20.647252408292402</v>
      </c>
      <c r="H6" t="s">
        <v>0</v>
      </c>
      <c r="I6">
        <v>0</v>
      </c>
      <c r="J6">
        <f>AK$19/1000000</f>
        <v>22.0267892676044</v>
      </c>
      <c r="K6">
        <f>AK$20/1000000</f>
        <v>25.469993761509301</v>
      </c>
      <c r="L6">
        <f>AK$21/1000000</f>
        <v>28.917188730918099</v>
      </c>
      <c r="AI6" t="s">
        <v>12</v>
      </c>
      <c r="AJ6" t="s">
        <v>15</v>
      </c>
      <c r="AK6">
        <f t="shared" si="1"/>
        <v>28917188.730918098</v>
      </c>
      <c r="AL6">
        <f t="shared" si="0"/>
        <v>28973369.118014898</v>
      </c>
      <c r="AM6">
        <f t="shared" si="0"/>
        <v>29029549.505111702</v>
      </c>
      <c r="AN6">
        <f t="shared" si="0"/>
        <v>29141910.279305201</v>
      </c>
      <c r="AO6">
        <f t="shared" si="0"/>
        <v>29149775.533498801</v>
      </c>
      <c r="AP6">
        <f t="shared" si="0"/>
        <v>29157640.787692301</v>
      </c>
      <c r="AQ6">
        <f t="shared" si="0"/>
        <v>29093220.610488001</v>
      </c>
      <c r="AR6">
        <f t="shared" si="0"/>
        <v>29028800.433283702</v>
      </c>
      <c r="AS6">
        <f t="shared" si="0"/>
        <v>28706699.547262199</v>
      </c>
      <c r="AT6">
        <f t="shared" si="0"/>
        <v>28384598.661240701</v>
      </c>
      <c r="AU6">
        <f t="shared" si="0"/>
        <v>28062497.775219198</v>
      </c>
      <c r="AV6">
        <f t="shared" si="0"/>
        <v>27675976.7119934</v>
      </c>
      <c r="BC6" s="9" t="s">
        <v>12</v>
      </c>
      <c r="BD6" s="9" t="s">
        <v>15</v>
      </c>
      <c r="BE6" s="9">
        <v>28917188.730918098</v>
      </c>
      <c r="BF6" s="9">
        <v>28973369.118014898</v>
      </c>
      <c r="BG6" s="9">
        <v>29029549.505111702</v>
      </c>
      <c r="BH6" s="9">
        <v>29141910.279305201</v>
      </c>
      <c r="BI6" s="9">
        <v>29149775.533498801</v>
      </c>
      <c r="BJ6" s="9">
        <v>29157640.787692301</v>
      </c>
      <c r="BK6" s="9">
        <v>29093220.610488001</v>
      </c>
      <c r="BL6" s="9">
        <v>29028800.433283702</v>
      </c>
      <c r="BM6" s="9">
        <v>28706699.547262199</v>
      </c>
      <c r="BN6" s="9">
        <v>28384598.661240701</v>
      </c>
      <c r="BO6" s="9">
        <v>28062497.775219198</v>
      </c>
      <c r="BP6" s="9">
        <v>27675976.7119934</v>
      </c>
    </row>
    <row r="7" spans="1:68" x14ac:dyDescent="0.25">
      <c r="A7" t="s">
        <v>1</v>
      </c>
      <c r="B7">
        <v>1</v>
      </c>
      <c r="C7">
        <f t="shared" ref="C7:C17" si="3">X64</f>
        <v>15.8598221987023</v>
      </c>
      <c r="D7">
        <f t="shared" si="2"/>
        <v>18.1993376652735</v>
      </c>
      <c r="E7">
        <f t="shared" si="2"/>
        <v>20.722674613880798</v>
      </c>
      <c r="H7" t="s">
        <v>1</v>
      </c>
      <c r="I7">
        <v>1</v>
      </c>
      <c r="J7">
        <f>AL$19/1000000</f>
        <v>22.062957401262</v>
      </c>
      <c r="K7">
        <f>AL$20/1000000</f>
        <v>25.512129051831799</v>
      </c>
      <c r="L7">
        <f>AL$21/1000000</f>
        <v>28.9593240212407</v>
      </c>
      <c r="BC7" s="9" t="s">
        <v>16</v>
      </c>
      <c r="BD7" s="9" t="s">
        <v>13</v>
      </c>
      <c r="BE7" s="9">
        <v>22026789.267604399</v>
      </c>
      <c r="BF7" s="9">
        <v>22073842.351261999</v>
      </c>
      <c r="BG7" s="9">
        <v>22124140.475171998</v>
      </c>
      <c r="BH7" s="9">
        <v>22235914.0838608</v>
      </c>
      <c r="BI7" s="9">
        <v>22291202.501457099</v>
      </c>
      <c r="BJ7" s="9">
        <v>22356863.509939801</v>
      </c>
      <c r="BK7" s="9">
        <v>22352509.529939801</v>
      </c>
      <c r="BL7" s="9">
        <v>22348155.5499398</v>
      </c>
      <c r="BM7" s="9">
        <v>22080749.161564998</v>
      </c>
      <c r="BN7" s="9">
        <v>21767075.333608001</v>
      </c>
      <c r="BO7" s="9">
        <v>21453401.505651101</v>
      </c>
      <c r="BP7" s="9">
        <v>21076992.912102699</v>
      </c>
    </row>
    <row r="8" spans="1:68" x14ac:dyDescent="0.25">
      <c r="A8" t="s">
        <v>2</v>
      </c>
      <c r="B8">
        <v>2</v>
      </c>
      <c r="C8">
        <f t="shared" si="3"/>
        <v>15.8716576687405</v>
      </c>
      <c r="D8">
        <f t="shared" si="2"/>
        <v>18.1717407898734</v>
      </c>
      <c r="E8">
        <f t="shared" si="2"/>
        <v>20.708674875266702</v>
      </c>
      <c r="H8" t="s">
        <v>2</v>
      </c>
      <c r="I8">
        <v>2</v>
      </c>
      <c r="J8">
        <f>AM$19/1000000</f>
        <v>22.1016198889651</v>
      </c>
      <c r="K8">
        <f>AM$20/1000000</f>
        <v>25.554264342154397</v>
      </c>
      <c r="L8">
        <f>AM$21/1000000</f>
        <v>29.001459311563302</v>
      </c>
      <c r="BC8" s="9" t="s">
        <v>16</v>
      </c>
      <c r="BD8" s="9" t="s">
        <v>14</v>
      </c>
      <c r="BE8" s="9">
        <v>25469993.761509299</v>
      </c>
      <c r="BF8" s="9">
        <v>25519151.6002189</v>
      </c>
      <c r="BG8" s="9">
        <v>25568309.4389286</v>
      </c>
      <c r="BH8" s="9">
        <v>25666625.116347998</v>
      </c>
      <c r="BI8" s="9">
        <v>25669153.233767301</v>
      </c>
      <c r="BJ8" s="9">
        <v>25671681.3511867</v>
      </c>
      <c r="BK8" s="9">
        <v>25608946.585595299</v>
      </c>
      <c r="BL8" s="9">
        <v>25546211.820003901</v>
      </c>
      <c r="BM8" s="9">
        <v>25232537.9920469</v>
      </c>
      <c r="BN8" s="9">
        <v>24918864.1640899</v>
      </c>
      <c r="BO8" s="9">
        <v>24605190.336132899</v>
      </c>
      <c r="BP8" s="9">
        <v>24228781.7425845</v>
      </c>
    </row>
    <row r="9" spans="1:68" x14ac:dyDescent="0.25">
      <c r="A9" t="s">
        <v>3</v>
      </c>
      <c r="B9">
        <v>4</v>
      </c>
      <c r="C9">
        <f t="shared" si="3"/>
        <v>15.901653461366999</v>
      </c>
      <c r="D9">
        <f t="shared" si="2"/>
        <v>18.130184952673201</v>
      </c>
      <c r="E9">
        <f t="shared" si="2"/>
        <v>20.694313311638602</v>
      </c>
      <c r="H9" t="s">
        <v>3</v>
      </c>
      <c r="I9">
        <v>4</v>
      </c>
      <c r="J9">
        <f>AN$19/1000000</f>
        <v>22.187536528305198</v>
      </c>
      <c r="K9">
        <f>AN$20/1000000</f>
        <v>25.638534922799597</v>
      </c>
      <c r="L9">
        <f>AN$21/1000000</f>
        <v>29.085729892208402</v>
      </c>
      <c r="AI9" t="s">
        <v>16</v>
      </c>
      <c r="AJ9" t="s">
        <v>13</v>
      </c>
      <c r="AK9">
        <f>BE7</f>
        <v>22026789.267604399</v>
      </c>
      <c r="AL9">
        <f t="shared" ref="AL9:AV11" si="4">BF7</f>
        <v>22073842.351261999</v>
      </c>
      <c r="AM9">
        <f t="shared" si="4"/>
        <v>22124140.475171998</v>
      </c>
      <c r="AN9">
        <f t="shared" si="4"/>
        <v>22235914.0838608</v>
      </c>
      <c r="AO9">
        <f t="shared" si="4"/>
        <v>22291202.501457099</v>
      </c>
      <c r="AP9">
        <f t="shared" si="4"/>
        <v>22356863.509939801</v>
      </c>
      <c r="AQ9">
        <f t="shared" si="4"/>
        <v>22352509.529939801</v>
      </c>
      <c r="AR9">
        <f t="shared" si="4"/>
        <v>22348155.5499398</v>
      </c>
      <c r="AS9">
        <f t="shared" si="4"/>
        <v>22080749.161564998</v>
      </c>
      <c r="AT9">
        <f t="shared" si="4"/>
        <v>21767075.333608001</v>
      </c>
      <c r="AU9">
        <f t="shared" si="4"/>
        <v>21453401.505651101</v>
      </c>
      <c r="AV9">
        <f t="shared" si="4"/>
        <v>21076992.912102699</v>
      </c>
      <c r="BC9" s="9" t="s">
        <v>16</v>
      </c>
      <c r="BD9" s="9" t="s">
        <v>15</v>
      </c>
      <c r="BE9" s="9">
        <v>28917188.730918098</v>
      </c>
      <c r="BF9" s="9">
        <v>28966346.569627799</v>
      </c>
      <c r="BG9" s="9">
        <v>29015504.4083375</v>
      </c>
      <c r="BH9" s="9">
        <v>29113820.085756801</v>
      </c>
      <c r="BI9" s="9">
        <v>29116348.2031762</v>
      </c>
      <c r="BJ9" s="9">
        <v>29118876.320595499</v>
      </c>
      <c r="BK9" s="9">
        <v>29056141.555004202</v>
      </c>
      <c r="BL9" s="9">
        <v>28993406.7894128</v>
      </c>
      <c r="BM9" s="9">
        <v>28679732.9614558</v>
      </c>
      <c r="BN9" s="9">
        <v>28366059.133498799</v>
      </c>
      <c r="BO9" s="9">
        <v>28052385.305541798</v>
      </c>
      <c r="BP9" s="9">
        <v>27675976.7119934</v>
      </c>
    </row>
    <row r="10" spans="1:68" x14ac:dyDescent="0.25">
      <c r="A10" t="s">
        <v>4</v>
      </c>
      <c r="B10">
        <v>6</v>
      </c>
      <c r="C10">
        <f t="shared" si="3"/>
        <v>15.7929309028625</v>
      </c>
      <c r="D10">
        <f t="shared" si="2"/>
        <v>17.980095042698903</v>
      </c>
      <c r="E10">
        <f t="shared" si="2"/>
        <v>20.539266071575803</v>
      </c>
      <c r="H10" t="s">
        <v>4</v>
      </c>
      <c r="I10">
        <v>6</v>
      </c>
      <c r="J10">
        <f>AO$19/1000000</f>
        <v>22.224673687057102</v>
      </c>
      <c r="K10">
        <f>AO$20/1000000</f>
        <v>25.635725903444701</v>
      </c>
      <c r="L10">
        <f>AO$21/1000000</f>
        <v>29.082920872853599</v>
      </c>
      <c r="AI10" t="s">
        <v>16</v>
      </c>
      <c r="AJ10" t="s">
        <v>14</v>
      </c>
      <c r="AK10">
        <f t="shared" ref="AK10:AK11" si="5">BE8</f>
        <v>25469993.761509299</v>
      </c>
      <c r="AL10">
        <f t="shared" si="4"/>
        <v>25519151.6002189</v>
      </c>
      <c r="AM10">
        <f t="shared" si="4"/>
        <v>25568309.4389286</v>
      </c>
      <c r="AN10">
        <f t="shared" si="4"/>
        <v>25666625.116347998</v>
      </c>
      <c r="AO10">
        <f t="shared" si="4"/>
        <v>25669153.233767301</v>
      </c>
      <c r="AP10">
        <f t="shared" si="4"/>
        <v>25671681.3511867</v>
      </c>
      <c r="AQ10">
        <f t="shared" si="4"/>
        <v>25608946.585595299</v>
      </c>
      <c r="AR10">
        <f t="shared" si="4"/>
        <v>25546211.820003901</v>
      </c>
      <c r="AS10">
        <f t="shared" si="4"/>
        <v>25232537.9920469</v>
      </c>
      <c r="AT10">
        <f t="shared" si="4"/>
        <v>24918864.1640899</v>
      </c>
      <c r="AU10">
        <f t="shared" si="4"/>
        <v>24605190.336132899</v>
      </c>
      <c r="AV10">
        <f t="shared" si="4"/>
        <v>24228781.7425845</v>
      </c>
      <c r="BC10" s="9" t="s">
        <v>17</v>
      </c>
      <c r="BD10" s="9" t="s">
        <v>13</v>
      </c>
      <c r="BE10" s="9">
        <v>22026789.267604399</v>
      </c>
      <c r="BF10" s="9">
        <v>22068399.876262002</v>
      </c>
      <c r="BG10" s="9">
        <v>22112880.182068601</v>
      </c>
      <c r="BH10" s="9">
        <v>22211725.306083001</v>
      </c>
      <c r="BI10" s="9">
        <v>22257938.094257101</v>
      </c>
      <c r="BJ10" s="9">
        <v>22313323.7099398</v>
      </c>
      <c r="BK10" s="9">
        <v>22306792.739939801</v>
      </c>
      <c r="BL10" s="9">
        <v>22300261.769939799</v>
      </c>
      <c r="BM10" s="9">
        <v>22067265.868661799</v>
      </c>
      <c r="BN10" s="9">
        <v>21757805.569737099</v>
      </c>
      <c r="BO10" s="9">
        <v>21448345.270812299</v>
      </c>
      <c r="BP10" s="9">
        <v>21076992.912102699</v>
      </c>
    </row>
    <row r="11" spans="1:68" x14ac:dyDescent="0.25">
      <c r="A11" t="s">
        <v>5</v>
      </c>
      <c r="B11">
        <v>8</v>
      </c>
      <c r="C11">
        <f t="shared" si="3"/>
        <v>15.690110418884501</v>
      </c>
      <c r="D11">
        <f t="shared" si="2"/>
        <v>17.852211916724499</v>
      </c>
      <c r="E11">
        <f t="shared" si="2"/>
        <v>20.406425615512902</v>
      </c>
      <c r="H11" t="s">
        <v>5</v>
      </c>
      <c r="I11">
        <v>8</v>
      </c>
      <c r="J11">
        <f>AP$19/1000000</f>
        <v>22.2697839099398</v>
      </c>
      <c r="K11">
        <f>AP$20/1000000</f>
        <v>25.632916884089898</v>
      </c>
      <c r="L11">
        <f>AP$21/1000000</f>
        <v>29.080111853498803</v>
      </c>
      <c r="AI11" t="s">
        <v>16</v>
      </c>
      <c r="AJ11" t="s">
        <v>15</v>
      </c>
      <c r="AK11">
        <f t="shared" si="5"/>
        <v>28917188.730918098</v>
      </c>
      <c r="AL11">
        <f t="shared" si="4"/>
        <v>28966346.569627799</v>
      </c>
      <c r="AM11">
        <f t="shared" si="4"/>
        <v>29015504.4083375</v>
      </c>
      <c r="AN11">
        <f t="shared" si="4"/>
        <v>29113820.085756801</v>
      </c>
      <c r="AO11">
        <f t="shared" si="4"/>
        <v>29116348.2031762</v>
      </c>
      <c r="AP11">
        <f t="shared" si="4"/>
        <v>29118876.320595499</v>
      </c>
      <c r="AQ11">
        <f t="shared" si="4"/>
        <v>29056141.555004202</v>
      </c>
      <c r="AR11">
        <f t="shared" si="4"/>
        <v>28993406.7894128</v>
      </c>
      <c r="AS11">
        <f t="shared" si="4"/>
        <v>28679732.9614558</v>
      </c>
      <c r="AT11">
        <f t="shared" si="4"/>
        <v>28366059.133498799</v>
      </c>
      <c r="AU11">
        <f t="shared" si="4"/>
        <v>28052385.305541798</v>
      </c>
      <c r="AV11">
        <f t="shared" si="4"/>
        <v>27675976.7119934</v>
      </c>
      <c r="BC11" s="9" t="s">
        <v>17</v>
      </c>
      <c r="BD11" s="9" t="s">
        <v>14</v>
      </c>
      <c r="BE11" s="9">
        <v>25469993.761509299</v>
      </c>
      <c r="BF11" s="9">
        <v>25515640.3260254</v>
      </c>
      <c r="BG11" s="9">
        <v>25561286.890541501</v>
      </c>
      <c r="BH11" s="9">
        <v>25652580.0195738</v>
      </c>
      <c r="BI11" s="9">
        <v>25652439.568606</v>
      </c>
      <c r="BJ11" s="9">
        <v>25652299.117638301</v>
      </c>
      <c r="BK11" s="9">
        <v>25590407.057853401</v>
      </c>
      <c r="BL11" s="9">
        <v>25528514.9980684</v>
      </c>
      <c r="BM11" s="9">
        <v>25219054.6991437</v>
      </c>
      <c r="BN11" s="9">
        <v>24909594.4002189</v>
      </c>
      <c r="BO11" s="9">
        <v>24600134.101294201</v>
      </c>
      <c r="BP11" s="9">
        <v>24228781.7425845</v>
      </c>
    </row>
    <row r="12" spans="1:68" x14ac:dyDescent="0.25">
      <c r="A12" t="s">
        <v>6</v>
      </c>
      <c r="B12">
        <v>9</v>
      </c>
      <c r="C12">
        <f t="shared" si="3"/>
        <v>15.6449384137475</v>
      </c>
      <c r="D12">
        <f t="shared" si="2"/>
        <v>17.801127789800699</v>
      </c>
      <c r="E12">
        <f t="shared" si="2"/>
        <v>20.366434348787902</v>
      </c>
      <c r="H12" t="s">
        <v>6</v>
      </c>
      <c r="I12">
        <v>9</v>
      </c>
      <c r="J12">
        <f>AQ$19/1000000</f>
        <v>22.261075949939798</v>
      </c>
      <c r="K12">
        <f>AQ$20/1000000</f>
        <v>25.571867530111398</v>
      </c>
      <c r="L12">
        <f>AQ$21/1000000</f>
        <v>29.019062499520302</v>
      </c>
      <c r="BC12" s="9" t="s">
        <v>17</v>
      </c>
      <c r="BD12" s="9" t="s">
        <v>15</v>
      </c>
      <c r="BE12" s="9">
        <v>28917188.730918098</v>
      </c>
      <c r="BF12" s="9">
        <v>28962835.2954343</v>
      </c>
      <c r="BG12" s="9">
        <v>29008481.859950401</v>
      </c>
      <c r="BH12" s="9">
        <v>29099774.988982599</v>
      </c>
      <c r="BI12" s="9">
        <v>29099634.5380149</v>
      </c>
      <c r="BJ12" s="9">
        <v>29099494.087047201</v>
      </c>
      <c r="BK12" s="9">
        <v>29037602.0272622</v>
      </c>
      <c r="BL12" s="9">
        <v>28975709.967477299</v>
      </c>
      <c r="BM12" s="9">
        <v>28666249.668552499</v>
      </c>
      <c r="BN12" s="9">
        <v>28356789.3696278</v>
      </c>
      <c r="BO12" s="9">
        <v>28047329.0707031</v>
      </c>
      <c r="BP12" s="9">
        <v>27675976.7119934</v>
      </c>
    </row>
    <row r="13" spans="1:68" x14ac:dyDescent="0.25">
      <c r="A13" t="s">
        <v>7</v>
      </c>
      <c r="B13">
        <v>10</v>
      </c>
      <c r="C13">
        <f t="shared" si="3"/>
        <v>15.6268016811658</v>
      </c>
      <c r="D13">
        <f t="shared" si="2"/>
        <v>17.778153895587899</v>
      </c>
      <c r="E13">
        <f t="shared" si="2"/>
        <v>20.354553314773899</v>
      </c>
      <c r="H13" t="s">
        <v>7</v>
      </c>
      <c r="I13">
        <v>10</v>
      </c>
      <c r="J13">
        <f>AR$19/1000000</f>
        <v>22.252367989939803</v>
      </c>
      <c r="K13">
        <f>AR$20/1000000</f>
        <v>25.510818176132897</v>
      </c>
      <c r="L13">
        <f>AR$21/1000000</f>
        <v>28.958013145541798</v>
      </c>
      <c r="BC13" s="9" t="s">
        <v>18</v>
      </c>
      <c r="BD13" s="9" t="s">
        <v>13</v>
      </c>
      <c r="BE13" s="9">
        <v>22026789.267604399</v>
      </c>
      <c r="BF13" s="9">
        <v>22062957.401262</v>
      </c>
      <c r="BG13" s="9">
        <v>22101619.8889651</v>
      </c>
      <c r="BH13" s="9">
        <v>22187536.528305199</v>
      </c>
      <c r="BI13" s="9">
        <v>22224673.6870571</v>
      </c>
      <c r="BJ13" s="9">
        <v>22269783.909939799</v>
      </c>
      <c r="BK13" s="9">
        <v>22261075.949939799</v>
      </c>
      <c r="BL13" s="9">
        <v>22252367.989939801</v>
      </c>
      <c r="BM13" s="9">
        <v>22053782.575758599</v>
      </c>
      <c r="BN13" s="9">
        <v>21748535.8058661</v>
      </c>
      <c r="BO13" s="9">
        <v>21443289.035973601</v>
      </c>
      <c r="BP13" s="9">
        <v>21076992.912102699</v>
      </c>
    </row>
    <row r="14" spans="1:68" x14ac:dyDescent="0.25">
      <c r="A14" t="s">
        <v>8</v>
      </c>
      <c r="B14">
        <v>15</v>
      </c>
      <c r="C14">
        <f t="shared" si="3"/>
        <v>15.503396298257099</v>
      </c>
      <c r="D14">
        <f t="shared" si="2"/>
        <v>17.630562704524202</v>
      </c>
      <c r="E14">
        <f t="shared" si="2"/>
        <v>20.262426424704202</v>
      </c>
      <c r="H14" t="s">
        <v>8</v>
      </c>
      <c r="I14">
        <v>15</v>
      </c>
      <c r="J14">
        <f>AS$19/1000000</f>
        <v>22.0537825757586</v>
      </c>
      <c r="K14">
        <f>AS$20/1000000</f>
        <v>25.205571406240399</v>
      </c>
      <c r="L14">
        <f>AS$21/1000000</f>
        <v>28.6527663756493</v>
      </c>
      <c r="AI14" t="s">
        <v>17</v>
      </c>
      <c r="AJ14" t="s">
        <v>13</v>
      </c>
      <c r="AK14">
        <f>BE10</f>
        <v>22026789.267604399</v>
      </c>
      <c r="AL14">
        <f t="shared" ref="AL14:AV16" si="6">BF10</f>
        <v>22068399.876262002</v>
      </c>
      <c r="AM14">
        <f t="shared" si="6"/>
        <v>22112880.182068601</v>
      </c>
      <c r="AN14">
        <f t="shared" si="6"/>
        <v>22211725.306083001</v>
      </c>
      <c r="AO14">
        <f t="shared" si="6"/>
        <v>22257938.094257101</v>
      </c>
      <c r="AP14">
        <f t="shared" si="6"/>
        <v>22313323.7099398</v>
      </c>
      <c r="AQ14">
        <f t="shared" si="6"/>
        <v>22306792.739939801</v>
      </c>
      <c r="AR14">
        <f t="shared" si="6"/>
        <v>22300261.769939799</v>
      </c>
      <c r="AS14">
        <f t="shared" si="6"/>
        <v>22067265.868661799</v>
      </c>
      <c r="AT14">
        <f t="shared" si="6"/>
        <v>21757805.569737099</v>
      </c>
      <c r="AU14">
        <f t="shared" si="6"/>
        <v>21448345.270812299</v>
      </c>
      <c r="AV14">
        <f t="shared" si="6"/>
        <v>21076992.912102699</v>
      </c>
      <c r="BC14" s="9" t="s">
        <v>18</v>
      </c>
      <c r="BD14" s="9" t="s">
        <v>14</v>
      </c>
      <c r="BE14" s="9">
        <v>25469993.761509299</v>
      </c>
      <c r="BF14" s="9">
        <v>25512129.0518318</v>
      </c>
      <c r="BG14" s="9">
        <v>25554264.342154399</v>
      </c>
      <c r="BH14" s="9">
        <v>25638534.922799598</v>
      </c>
      <c r="BI14" s="9">
        <v>25635725.9034447</v>
      </c>
      <c r="BJ14" s="9">
        <v>25632916.884089898</v>
      </c>
      <c r="BK14" s="9">
        <v>25571867.530111399</v>
      </c>
      <c r="BL14" s="9">
        <v>25510818.176132899</v>
      </c>
      <c r="BM14" s="9">
        <v>25205571.4062404</v>
      </c>
      <c r="BN14" s="9">
        <v>24900324.636348002</v>
      </c>
      <c r="BO14" s="9">
        <v>24595077.866455499</v>
      </c>
      <c r="BP14" s="9">
        <v>24228781.7425845</v>
      </c>
    </row>
    <row r="15" spans="1:68" x14ac:dyDescent="0.25">
      <c r="A15" t="s">
        <v>9</v>
      </c>
      <c r="B15">
        <v>20</v>
      </c>
      <c r="C15">
        <f t="shared" si="3"/>
        <v>15.3254547153484</v>
      </c>
      <c r="D15">
        <f t="shared" si="2"/>
        <v>17.4284353134606</v>
      </c>
      <c r="E15">
        <f t="shared" si="2"/>
        <v>20.115763334634501</v>
      </c>
      <c r="H15" t="s">
        <v>9</v>
      </c>
      <c r="I15">
        <v>20</v>
      </c>
      <c r="J15">
        <f>AT$19/1000000</f>
        <v>21.748535805866101</v>
      </c>
      <c r="K15">
        <f>AT$20/1000000</f>
        <v>24.900324636348003</v>
      </c>
      <c r="L15">
        <f>AT$21/1000000</f>
        <v>28.347519605756801</v>
      </c>
      <c r="AI15" t="s">
        <v>17</v>
      </c>
      <c r="AJ15" t="s">
        <v>14</v>
      </c>
      <c r="AK15">
        <f t="shared" ref="AK15:AK16" si="7">BE11</f>
        <v>25469993.761509299</v>
      </c>
      <c r="AL15">
        <f t="shared" si="6"/>
        <v>25515640.3260254</v>
      </c>
      <c r="AM15">
        <f t="shared" si="6"/>
        <v>25561286.890541501</v>
      </c>
      <c r="AN15">
        <f t="shared" si="6"/>
        <v>25652580.0195738</v>
      </c>
      <c r="AO15">
        <f t="shared" si="6"/>
        <v>25652439.568606</v>
      </c>
      <c r="AP15">
        <f t="shared" si="6"/>
        <v>25652299.117638301</v>
      </c>
      <c r="AQ15">
        <f t="shared" si="6"/>
        <v>25590407.057853401</v>
      </c>
      <c r="AR15">
        <f t="shared" si="6"/>
        <v>25528514.9980684</v>
      </c>
      <c r="AS15">
        <f t="shared" si="6"/>
        <v>25219054.6991437</v>
      </c>
      <c r="AT15">
        <f t="shared" si="6"/>
        <v>24909594.4002189</v>
      </c>
      <c r="AU15">
        <f t="shared" si="6"/>
        <v>24600134.101294201</v>
      </c>
      <c r="AV15">
        <f t="shared" si="6"/>
        <v>24228781.7425845</v>
      </c>
      <c r="BC15" s="9" t="s">
        <v>18</v>
      </c>
      <c r="BD15" s="9" t="s">
        <v>15</v>
      </c>
      <c r="BE15" s="9">
        <v>28917188.730918098</v>
      </c>
      <c r="BF15" s="9">
        <v>28959324.0212407</v>
      </c>
      <c r="BG15" s="9">
        <v>29001459.311563302</v>
      </c>
      <c r="BH15" s="9">
        <v>29085729.892208401</v>
      </c>
      <c r="BI15" s="9">
        <v>29082920.872853599</v>
      </c>
      <c r="BJ15" s="9">
        <v>29080111.853498802</v>
      </c>
      <c r="BK15" s="9">
        <v>29019062.499520302</v>
      </c>
      <c r="BL15" s="9">
        <v>28958013.145541798</v>
      </c>
      <c r="BM15" s="9">
        <v>28652766.375649299</v>
      </c>
      <c r="BN15" s="9">
        <v>28347519.605756801</v>
      </c>
      <c r="BO15" s="9">
        <v>28042272.835864399</v>
      </c>
      <c r="BP15" s="9">
        <v>27675976.7119934</v>
      </c>
    </row>
    <row r="16" spans="1:68" x14ac:dyDescent="0.25">
      <c r="A16" t="s">
        <v>10</v>
      </c>
      <c r="B16">
        <v>25</v>
      </c>
      <c r="C16">
        <f t="shared" si="3"/>
        <v>15.092976932439599</v>
      </c>
      <c r="D16">
        <f t="shared" si="2"/>
        <v>17.171771722396898</v>
      </c>
      <c r="E16">
        <f t="shared" si="2"/>
        <v>19.914564044564798</v>
      </c>
      <c r="H16" t="s">
        <v>10</v>
      </c>
      <c r="I16">
        <v>25</v>
      </c>
      <c r="J16">
        <f>AU$19/1000000</f>
        <v>21.443289035973603</v>
      </c>
      <c r="K16">
        <f>AU$20/1000000</f>
        <v>24.595077866455497</v>
      </c>
      <c r="L16">
        <f>AU$21/1000000</f>
        <v>28.042272835864399</v>
      </c>
      <c r="AI16" t="s">
        <v>17</v>
      </c>
      <c r="AJ16" t="s">
        <v>15</v>
      </c>
      <c r="AK16">
        <f t="shared" si="7"/>
        <v>28917188.730918098</v>
      </c>
      <c r="AL16">
        <f t="shared" si="6"/>
        <v>28962835.2954343</v>
      </c>
      <c r="AM16">
        <f t="shared" si="6"/>
        <v>29008481.859950401</v>
      </c>
      <c r="AN16">
        <f t="shared" si="6"/>
        <v>29099774.988982599</v>
      </c>
      <c r="AO16">
        <f t="shared" si="6"/>
        <v>29099634.5380149</v>
      </c>
      <c r="AP16">
        <f t="shared" si="6"/>
        <v>29099494.087047201</v>
      </c>
      <c r="AQ16">
        <f t="shared" si="6"/>
        <v>29037602.0272622</v>
      </c>
      <c r="AR16">
        <f t="shared" si="6"/>
        <v>28975709.967477299</v>
      </c>
      <c r="AS16">
        <f t="shared" si="6"/>
        <v>28666249.668552499</v>
      </c>
      <c r="AT16">
        <f t="shared" si="6"/>
        <v>28356789.3696278</v>
      </c>
      <c r="AU16">
        <f t="shared" si="6"/>
        <v>28047329.0707031</v>
      </c>
      <c r="AV16">
        <f t="shared" si="6"/>
        <v>27675976.7119934</v>
      </c>
    </row>
    <row r="17" spans="1:48" x14ac:dyDescent="0.25">
      <c r="A17" t="s">
        <v>11</v>
      </c>
      <c r="B17">
        <v>31</v>
      </c>
      <c r="C17">
        <f t="shared" si="3"/>
        <v>14.805962949530899</v>
      </c>
      <c r="D17">
        <f>Y74</f>
        <v>16.860571931333197</v>
      </c>
      <c r="E17">
        <f t="shared" si="2"/>
        <v>19.658828554495098</v>
      </c>
      <c r="H17" t="s">
        <v>11</v>
      </c>
      <c r="I17">
        <v>31</v>
      </c>
      <c r="J17">
        <f>AV$19/1000000</f>
        <v>21.0769929121027</v>
      </c>
      <c r="K17">
        <f>AV$20/1000000</f>
        <v>24.228781742584502</v>
      </c>
      <c r="L17">
        <f>AV$21/1000000</f>
        <v>27.6759767119934</v>
      </c>
    </row>
    <row r="19" spans="1:48" x14ac:dyDescent="0.25">
      <c r="AI19" t="s">
        <v>18</v>
      </c>
      <c r="AJ19" t="s">
        <v>13</v>
      </c>
      <c r="AK19">
        <f>BE13</f>
        <v>22026789.267604399</v>
      </c>
      <c r="AL19">
        <f t="shared" ref="AL19:AV21" si="8">BF13</f>
        <v>22062957.401262</v>
      </c>
      <c r="AM19">
        <f t="shared" si="8"/>
        <v>22101619.8889651</v>
      </c>
      <c r="AN19">
        <f t="shared" si="8"/>
        <v>22187536.528305199</v>
      </c>
      <c r="AO19">
        <f t="shared" si="8"/>
        <v>22224673.6870571</v>
      </c>
      <c r="AP19">
        <f t="shared" si="8"/>
        <v>22269783.909939799</v>
      </c>
      <c r="AQ19">
        <f t="shared" si="8"/>
        <v>22261075.949939799</v>
      </c>
      <c r="AR19">
        <f t="shared" si="8"/>
        <v>22252367.989939801</v>
      </c>
      <c r="AS19">
        <f t="shared" si="8"/>
        <v>22053782.575758599</v>
      </c>
      <c r="AT19">
        <f t="shared" si="8"/>
        <v>21748535.8058661</v>
      </c>
      <c r="AU19">
        <f t="shared" si="8"/>
        <v>21443289.035973601</v>
      </c>
      <c r="AV19">
        <f t="shared" si="8"/>
        <v>21076992.912102699</v>
      </c>
    </row>
    <row r="20" spans="1:48" x14ac:dyDescent="0.25">
      <c r="AI20" t="s">
        <v>18</v>
      </c>
      <c r="AJ20" t="s">
        <v>14</v>
      </c>
      <c r="AK20">
        <f t="shared" ref="AK20:AK21" si="9">BE14</f>
        <v>25469993.761509299</v>
      </c>
      <c r="AL20">
        <f t="shared" si="8"/>
        <v>25512129.0518318</v>
      </c>
      <c r="AM20">
        <f t="shared" si="8"/>
        <v>25554264.342154399</v>
      </c>
      <c r="AN20">
        <f t="shared" si="8"/>
        <v>25638534.922799598</v>
      </c>
      <c r="AO20">
        <f t="shared" si="8"/>
        <v>25635725.9034447</v>
      </c>
      <c r="AP20">
        <f t="shared" si="8"/>
        <v>25632916.884089898</v>
      </c>
      <c r="AQ20">
        <f t="shared" si="8"/>
        <v>25571867.530111399</v>
      </c>
      <c r="AR20">
        <f t="shared" si="8"/>
        <v>25510818.176132899</v>
      </c>
      <c r="AS20">
        <f t="shared" si="8"/>
        <v>25205571.4062404</v>
      </c>
      <c r="AT20">
        <f t="shared" si="8"/>
        <v>24900324.636348002</v>
      </c>
      <c r="AU20">
        <f t="shared" si="8"/>
        <v>24595077.866455499</v>
      </c>
      <c r="AV20">
        <f t="shared" si="8"/>
        <v>24228781.7425845</v>
      </c>
    </row>
    <row r="21" spans="1:48" x14ac:dyDescent="0.25">
      <c r="AI21" t="s">
        <v>18</v>
      </c>
      <c r="AJ21" t="s">
        <v>15</v>
      </c>
      <c r="AK21">
        <f t="shared" si="9"/>
        <v>28917188.730918098</v>
      </c>
      <c r="AL21">
        <f t="shared" si="8"/>
        <v>28959324.0212407</v>
      </c>
      <c r="AM21">
        <f t="shared" si="8"/>
        <v>29001459.311563302</v>
      </c>
      <c r="AN21">
        <f t="shared" si="8"/>
        <v>29085729.892208401</v>
      </c>
      <c r="AO21">
        <f t="shared" si="8"/>
        <v>29082920.872853599</v>
      </c>
      <c r="AP21">
        <f t="shared" si="8"/>
        <v>29080111.853498802</v>
      </c>
      <c r="AQ21">
        <f t="shared" si="8"/>
        <v>29019062.499520302</v>
      </c>
      <c r="AR21">
        <f t="shared" si="8"/>
        <v>28958013.145541798</v>
      </c>
      <c r="AS21">
        <f t="shared" si="8"/>
        <v>28652766.375649299</v>
      </c>
      <c r="AT21">
        <f t="shared" si="8"/>
        <v>28347519.605756801</v>
      </c>
      <c r="AU21">
        <f t="shared" si="8"/>
        <v>28042272.835864399</v>
      </c>
      <c r="AV21">
        <f t="shared" si="8"/>
        <v>27675976.7119934</v>
      </c>
    </row>
    <row r="40" spans="22:76" x14ac:dyDescent="0.25">
      <c r="V40" t="s">
        <v>23</v>
      </c>
    </row>
    <row r="43" spans="22:76" ht="23.25" x14ac:dyDescent="0.35">
      <c r="Z43" s="1"/>
    </row>
    <row r="45" spans="22:76" x14ac:dyDescent="0.25"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</row>
    <row r="46" spans="22:76" x14ac:dyDescent="0.25">
      <c r="BK46" s="7"/>
      <c r="BL46" s="7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</row>
    <row r="47" spans="22:76" x14ac:dyDescent="0.25">
      <c r="BK47" s="8"/>
      <c r="BL47" s="8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</row>
    <row r="48" spans="22:76" x14ac:dyDescent="0.25">
      <c r="BK48" s="8"/>
      <c r="BL48" s="8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</row>
    <row r="49" spans="1:76" x14ac:dyDescent="0.25">
      <c r="AJ49" s="7"/>
      <c r="AK49" s="7"/>
      <c r="AL49" s="7"/>
      <c r="AM49" s="7"/>
      <c r="AN49" s="7"/>
      <c r="AO49" s="7"/>
      <c r="AP49" s="7"/>
      <c r="BK49" s="8"/>
      <c r="BL49" s="8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</row>
    <row r="50" spans="1:76" x14ac:dyDescent="0.25">
      <c r="AJ50" s="7"/>
      <c r="AK50" s="7"/>
      <c r="AL50" s="7"/>
      <c r="AM50" s="7"/>
      <c r="AN50" s="7"/>
      <c r="AO50" s="7"/>
      <c r="AP50" s="7"/>
      <c r="BK50" s="8"/>
      <c r="BL50" s="8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</row>
    <row r="51" spans="1:76" x14ac:dyDescent="0.25">
      <c r="BK51" s="8"/>
      <c r="BL51" s="8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</row>
    <row r="52" spans="1:76" x14ac:dyDescent="0.25">
      <c r="BK52" s="8"/>
      <c r="BL52" s="8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</row>
    <row r="53" spans="1:76" x14ac:dyDescent="0.25">
      <c r="BK53" s="8"/>
      <c r="BL53" s="8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</row>
    <row r="54" spans="1:76" x14ac:dyDescent="0.25">
      <c r="BK54" s="8"/>
      <c r="BL54" s="8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</row>
    <row r="55" spans="1:76" x14ac:dyDescent="0.25">
      <c r="BK55" s="8"/>
      <c r="BL55" s="8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</row>
    <row r="56" spans="1:76" x14ac:dyDescent="0.25">
      <c r="BK56" s="8"/>
      <c r="BL56" s="8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</row>
    <row r="57" spans="1:76" x14ac:dyDescent="0.25">
      <c r="BK57" s="8"/>
      <c r="BL57" s="8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</row>
    <row r="58" spans="1:76" x14ac:dyDescent="0.25">
      <c r="BK58" s="8"/>
      <c r="BL58" s="8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</row>
    <row r="59" spans="1:76" ht="15.75" x14ac:dyDescent="0.3">
      <c r="A59" s="12" t="s">
        <v>28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BK59" s="8"/>
      <c r="BL59" s="8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</row>
    <row r="60" spans="1:76" ht="15.75" x14ac:dyDescent="0.25">
      <c r="A60" s="14" t="s">
        <v>19</v>
      </c>
      <c r="B60" s="14"/>
      <c r="C60" s="14"/>
      <c r="D60" s="14"/>
      <c r="E60" s="14"/>
      <c r="F60" s="14"/>
      <c r="G60" s="14"/>
      <c r="H60" s="15" t="s">
        <v>20</v>
      </c>
      <c r="I60" s="15"/>
      <c r="J60" s="15"/>
      <c r="K60" s="15"/>
      <c r="L60" s="15"/>
      <c r="M60" s="15"/>
      <c r="N60" s="15"/>
      <c r="O60" s="16"/>
      <c r="P60" s="16"/>
      <c r="Q60" s="16"/>
      <c r="R60" s="16"/>
      <c r="S60" s="16"/>
      <c r="T60" s="16"/>
      <c r="U60" s="16"/>
      <c r="V60" s="17" t="s">
        <v>20</v>
      </c>
      <c r="W60" s="17"/>
      <c r="X60" s="17"/>
      <c r="Y60" s="17"/>
      <c r="Z60" s="17"/>
      <c r="AA60" s="17"/>
      <c r="AB60" s="17"/>
      <c r="BK60" s="8"/>
      <c r="BL60" s="8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</row>
    <row r="61" spans="1:76" x14ac:dyDescent="0.25">
      <c r="C61" t="s">
        <v>29</v>
      </c>
      <c r="D61" t="s">
        <v>30</v>
      </c>
      <c r="E61" t="s">
        <v>31</v>
      </c>
      <c r="J61" t="s">
        <v>29</v>
      </c>
      <c r="K61" t="s">
        <v>30</v>
      </c>
      <c r="L61" t="s">
        <v>31</v>
      </c>
      <c r="X61" t="s">
        <v>29</v>
      </c>
      <c r="Y61" t="s">
        <v>30</v>
      </c>
      <c r="Z61" t="s">
        <v>31</v>
      </c>
      <c r="BK61" s="8"/>
      <c r="BL61" s="8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</row>
    <row r="62" spans="1:76" x14ac:dyDescent="0.25">
      <c r="A62" t="s">
        <v>21</v>
      </c>
      <c r="B62" t="s">
        <v>22</v>
      </c>
      <c r="C62" t="s">
        <v>13</v>
      </c>
      <c r="D62" t="s">
        <v>14</v>
      </c>
      <c r="E62" t="s">
        <v>15</v>
      </c>
      <c r="H62" t="s">
        <v>21</v>
      </c>
      <c r="I62" t="s">
        <v>22</v>
      </c>
      <c r="J62" t="s">
        <v>13</v>
      </c>
      <c r="K62" t="s">
        <v>14</v>
      </c>
      <c r="L62" t="s">
        <v>15</v>
      </c>
      <c r="V62" t="s">
        <v>21</v>
      </c>
      <c r="W62" t="s">
        <v>22</v>
      </c>
      <c r="X62" t="s">
        <v>13</v>
      </c>
      <c r="Y62" t="s">
        <v>14</v>
      </c>
      <c r="Z62" t="s">
        <v>15</v>
      </c>
      <c r="BK62" s="8"/>
      <c r="BL62" s="8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</row>
    <row r="63" spans="1:76" x14ac:dyDescent="0.25">
      <c r="A63" t="s">
        <v>0</v>
      </c>
      <c r="B63">
        <v>0</v>
      </c>
      <c r="C63">
        <f>$AK78/1000000</f>
        <v>15.7748612803644</v>
      </c>
      <c r="D63">
        <f>$AK79/1000000</f>
        <v>18.160832902933901</v>
      </c>
      <c r="E63">
        <f>$AK80/1000000</f>
        <v>20.647252408292402</v>
      </c>
      <c r="H63" t="s">
        <v>0</v>
      </c>
      <c r="I63">
        <v>0</v>
      </c>
      <c r="J63">
        <f>$AK83/1000000</f>
        <v>15.7748612803644</v>
      </c>
      <c r="K63">
        <f>$AK84/1000000</f>
        <v>18.160832902933901</v>
      </c>
      <c r="L63">
        <f>$AK85/1000000</f>
        <v>20.647252408292402</v>
      </c>
      <c r="V63" t="s">
        <v>0</v>
      </c>
      <c r="W63">
        <v>0</v>
      </c>
      <c r="X63">
        <f>J63</f>
        <v>15.7748612803644</v>
      </c>
      <c r="Y63">
        <f t="shared" ref="Y63:Z74" si="10">K63</f>
        <v>18.160832902933901</v>
      </c>
      <c r="Z63">
        <f t="shared" si="10"/>
        <v>20.647252408292402</v>
      </c>
      <c r="BK63" s="8"/>
      <c r="BL63" s="8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</row>
    <row r="64" spans="1:76" x14ac:dyDescent="0.25">
      <c r="A64" t="s">
        <v>1</v>
      </c>
      <c r="B64">
        <v>1</v>
      </c>
      <c r="C64">
        <f>$AL78/1000000</f>
        <v>15.8495027998057</v>
      </c>
      <c r="D64">
        <f>$AL79/1000000</f>
        <v>18.185363321273499</v>
      </c>
      <c r="E64">
        <f>$AL80/1000000</f>
        <v>20.708700269880801</v>
      </c>
      <c r="H64" t="s">
        <v>1</v>
      </c>
      <c r="I64">
        <v>1</v>
      </c>
      <c r="J64">
        <f>$AL83/1000000</f>
        <v>15.8598221987023</v>
      </c>
      <c r="K64">
        <f>$AL84/1000000</f>
        <v>18.1993376652735</v>
      </c>
      <c r="L64">
        <f>$AL85/1000000</f>
        <v>20.722674613880798</v>
      </c>
      <c r="V64" t="s">
        <v>1</v>
      </c>
      <c r="W64">
        <v>1</v>
      </c>
      <c r="X64">
        <f t="shared" ref="X64:X74" si="11">J64</f>
        <v>15.8598221987023</v>
      </c>
      <c r="Y64">
        <f t="shared" si="10"/>
        <v>18.1993376652735</v>
      </c>
      <c r="Z64">
        <f t="shared" si="10"/>
        <v>20.722674613880798</v>
      </c>
      <c r="BK64" s="8"/>
      <c r="BL64" s="8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</row>
    <row r="65" spans="1:76" x14ac:dyDescent="0.25">
      <c r="A65" t="s">
        <v>2</v>
      </c>
      <c r="B65">
        <v>2</v>
      </c>
      <c r="C65">
        <f>$AM78/1000000</f>
        <v>15.851905332169101</v>
      </c>
      <c r="D65">
        <f>$AM79/1000000</f>
        <v>18.145307425606703</v>
      </c>
      <c r="E65">
        <f>$AM80/1000000</f>
        <v>20.682241511000001</v>
      </c>
      <c r="H65" t="s">
        <v>2</v>
      </c>
      <c r="I65">
        <v>2</v>
      </c>
      <c r="J65">
        <f>$AM83/1000000</f>
        <v>15.8716576687405</v>
      </c>
      <c r="K65">
        <f>$AM84/1000000</f>
        <v>18.1717407898734</v>
      </c>
      <c r="L65">
        <f>$AM85/1000000</f>
        <v>20.708674875266702</v>
      </c>
      <c r="V65" t="s">
        <v>2</v>
      </c>
      <c r="W65">
        <v>2</v>
      </c>
      <c r="X65">
        <f t="shared" si="11"/>
        <v>15.8716576687405</v>
      </c>
      <c r="Y65">
        <f t="shared" si="10"/>
        <v>18.1717407898734</v>
      </c>
      <c r="Z65">
        <f t="shared" si="10"/>
        <v>20.708674875266702</v>
      </c>
      <c r="BK65" s="8"/>
      <c r="BL65" s="8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</row>
    <row r="66" spans="1:76" x14ac:dyDescent="0.25">
      <c r="A66" t="s">
        <v>3</v>
      </c>
      <c r="B66">
        <v>4</v>
      </c>
      <c r="C66">
        <f>$AN78/1000000</f>
        <v>15.8661037690594</v>
      </c>
      <c r="D66">
        <f>$AN79/1000000</f>
        <v>18.083379519073201</v>
      </c>
      <c r="E66">
        <f>$AN80/1000000</f>
        <v>20.647507878038599</v>
      </c>
      <c r="H66" t="s">
        <v>3</v>
      </c>
      <c r="I66">
        <v>4</v>
      </c>
      <c r="J66">
        <f>$AN83/1000000</f>
        <v>15.901653461366999</v>
      </c>
      <c r="K66">
        <f>$AN84/1000000</f>
        <v>18.130184952673201</v>
      </c>
      <c r="L66">
        <f>$AN85/1000000</f>
        <v>20.694313311638602</v>
      </c>
      <c r="V66" t="s">
        <v>3</v>
      </c>
      <c r="W66">
        <v>4</v>
      </c>
      <c r="X66">
        <f t="shared" si="11"/>
        <v>15.901653461366999</v>
      </c>
      <c r="Y66">
        <f t="shared" si="10"/>
        <v>18.130184952673201</v>
      </c>
      <c r="Z66">
        <f t="shared" si="10"/>
        <v>20.694313311638602</v>
      </c>
      <c r="BK66" s="8"/>
      <c r="BL66" s="8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</row>
    <row r="67" spans="1:76" x14ac:dyDescent="0.25">
      <c r="A67" t="s">
        <v>4</v>
      </c>
      <c r="B67">
        <v>6</v>
      </c>
      <c r="C67">
        <f>$AO78/1000000</f>
        <v>15.7226416168625</v>
      </c>
      <c r="D67">
        <f>$AO79/1000000</f>
        <v>17.900875788298901</v>
      </c>
      <c r="E67">
        <f>$AO80/1000000</f>
        <v>20.460046817175801</v>
      </c>
      <c r="H67" t="s">
        <v>4</v>
      </c>
      <c r="I67">
        <v>6</v>
      </c>
      <c r="J67">
        <f>$AO83/1000000</f>
        <v>15.7929309028625</v>
      </c>
      <c r="K67">
        <f>$AO84/1000000</f>
        <v>17.980095042698903</v>
      </c>
      <c r="L67">
        <f>$AO85/1000000</f>
        <v>20.539266071575803</v>
      </c>
      <c r="V67" t="s">
        <v>4</v>
      </c>
      <c r="W67">
        <v>6</v>
      </c>
      <c r="X67">
        <f t="shared" si="11"/>
        <v>15.7929309028625</v>
      </c>
      <c r="Y67">
        <f t="shared" si="10"/>
        <v>17.980095042698903</v>
      </c>
      <c r="Z67">
        <f t="shared" si="10"/>
        <v>20.539266071575803</v>
      </c>
    </row>
    <row r="68" spans="1:76" x14ac:dyDescent="0.25">
      <c r="A68" t="s">
        <v>5</v>
      </c>
      <c r="B68">
        <v>8</v>
      </c>
      <c r="C68">
        <f>$AP78/1000000</f>
        <v>15.5869545651737</v>
      </c>
      <c r="D68">
        <f>$AP79/1000000</f>
        <v>17.747981102857899</v>
      </c>
      <c r="E68">
        <f>$AP80/1000000</f>
        <v>20.302194801646301</v>
      </c>
      <c r="H68" t="s">
        <v>5</v>
      </c>
      <c r="I68">
        <v>8</v>
      </c>
      <c r="J68">
        <f>$AP83/1000000</f>
        <v>15.690110418884501</v>
      </c>
      <c r="K68">
        <f>$AP84/1000000</f>
        <v>17.852211916724499</v>
      </c>
      <c r="L68">
        <f>$AP85/1000000</f>
        <v>20.406425615512902</v>
      </c>
      <c r="V68" t="s">
        <v>5</v>
      </c>
      <c r="W68">
        <v>8</v>
      </c>
      <c r="X68">
        <f t="shared" si="11"/>
        <v>15.690110418884501</v>
      </c>
      <c r="Y68">
        <f t="shared" si="10"/>
        <v>17.852211916724499</v>
      </c>
      <c r="Z68">
        <f t="shared" si="10"/>
        <v>20.406425615512902</v>
      </c>
    </row>
    <row r="69" spans="1:76" x14ac:dyDescent="0.25">
      <c r="A69" t="s">
        <v>6</v>
      </c>
      <c r="B69">
        <v>9</v>
      </c>
      <c r="C69">
        <f>$AQ78/1000000</f>
        <v>15.5225401601475</v>
      </c>
      <c r="D69">
        <f>$AQ79/1000000</f>
        <v>17.678729536200699</v>
      </c>
      <c r="E69">
        <f>$AQ80/1000000</f>
        <v>20.244036095187898</v>
      </c>
      <c r="H69" t="s">
        <v>6</v>
      </c>
      <c r="I69">
        <v>9</v>
      </c>
      <c r="J69">
        <f>$AQ83/1000000</f>
        <v>15.6449384137475</v>
      </c>
      <c r="K69">
        <f>$AQ84/1000000</f>
        <v>17.801127789800699</v>
      </c>
      <c r="L69">
        <f>$AQ85/1000000</f>
        <v>20.366434348787902</v>
      </c>
      <c r="V69" t="s">
        <v>6</v>
      </c>
      <c r="W69">
        <v>9</v>
      </c>
      <c r="X69">
        <f t="shared" si="11"/>
        <v>15.6449384137475</v>
      </c>
      <c r="Y69">
        <f t="shared" si="10"/>
        <v>17.801127789800699</v>
      </c>
      <c r="Z69">
        <f t="shared" si="10"/>
        <v>20.366434348787902</v>
      </c>
    </row>
    <row r="70" spans="1:76" x14ac:dyDescent="0.25">
      <c r="A70" t="s">
        <v>7</v>
      </c>
      <c r="B70">
        <v>10</v>
      </c>
      <c r="C70">
        <f>$AR78/1000000</f>
        <v>15.4884174358324</v>
      </c>
      <c r="D70">
        <f>$AR79/1000000</f>
        <v>17.6397696502546</v>
      </c>
      <c r="E70">
        <f>$AR80/1000000</f>
        <v>20.2161690694406</v>
      </c>
      <c r="H70" t="s">
        <v>7</v>
      </c>
      <c r="I70">
        <v>10</v>
      </c>
      <c r="J70">
        <f>$AR83/1000000</f>
        <v>15.6268016811658</v>
      </c>
      <c r="K70">
        <f>$AR84/1000000</f>
        <v>17.778153895587899</v>
      </c>
      <c r="L70">
        <f>$AR85/1000000</f>
        <v>20.354553314773899</v>
      </c>
      <c r="V70" t="s">
        <v>7</v>
      </c>
      <c r="W70">
        <v>10</v>
      </c>
      <c r="X70">
        <f t="shared" si="11"/>
        <v>15.6268016811658</v>
      </c>
      <c r="Y70">
        <f t="shared" si="10"/>
        <v>17.778153895587899</v>
      </c>
      <c r="Z70">
        <f t="shared" si="10"/>
        <v>20.354553314773899</v>
      </c>
    </row>
    <row r="71" spans="1:76" x14ac:dyDescent="0.25">
      <c r="A71" t="s">
        <v>8</v>
      </c>
      <c r="B71">
        <v>15</v>
      </c>
      <c r="C71">
        <f>$AS78/1000000</f>
        <v>15.3178038142571</v>
      </c>
      <c r="D71">
        <f>$AS79/1000000</f>
        <v>17.444970220524198</v>
      </c>
      <c r="E71">
        <f>$AS80/1000000</f>
        <v>20.076833940704201</v>
      </c>
      <c r="H71" t="s">
        <v>8</v>
      </c>
      <c r="I71">
        <v>15</v>
      </c>
      <c r="J71">
        <f>$AS83/1000000</f>
        <v>15.503396298257099</v>
      </c>
      <c r="K71">
        <f>$AS84/1000000</f>
        <v>17.630562704524202</v>
      </c>
      <c r="L71">
        <f>$AS85/1000000</f>
        <v>20.262426424704202</v>
      </c>
      <c r="V71" t="s">
        <v>8</v>
      </c>
      <c r="W71">
        <v>15</v>
      </c>
      <c r="X71">
        <f t="shared" si="11"/>
        <v>15.503396298257099</v>
      </c>
      <c r="Y71">
        <f t="shared" si="10"/>
        <v>17.630562704524202</v>
      </c>
      <c r="Z71">
        <f t="shared" si="10"/>
        <v>20.262426424704202</v>
      </c>
    </row>
    <row r="72" spans="1:76" x14ac:dyDescent="0.25">
      <c r="A72" t="s">
        <v>9</v>
      </c>
      <c r="B72">
        <v>20</v>
      </c>
      <c r="C72">
        <f>$AT78/1000000</f>
        <v>15.1471901926817</v>
      </c>
      <c r="D72">
        <f>$AT79/1000000</f>
        <v>17.250170790793899</v>
      </c>
      <c r="E72">
        <f>$AT80/1000000</f>
        <v>19.937498811967803</v>
      </c>
      <c r="H72" t="s">
        <v>9</v>
      </c>
      <c r="I72">
        <v>20</v>
      </c>
      <c r="J72">
        <f>$AT83/1000000</f>
        <v>15.3254547153484</v>
      </c>
      <c r="K72">
        <f>$AT84/1000000</f>
        <v>17.4284353134606</v>
      </c>
      <c r="L72">
        <f>$AT85/1000000</f>
        <v>20.115763334634501</v>
      </c>
      <c r="V72" t="s">
        <v>9</v>
      </c>
      <c r="W72">
        <v>20</v>
      </c>
      <c r="X72">
        <f t="shared" si="11"/>
        <v>15.3254547153484</v>
      </c>
      <c r="Y72">
        <f t="shared" si="10"/>
        <v>17.4284353134606</v>
      </c>
      <c r="Z72">
        <f t="shared" si="10"/>
        <v>20.115763334634501</v>
      </c>
    </row>
    <row r="73" spans="1:76" x14ac:dyDescent="0.25">
      <c r="A73" t="s">
        <v>10</v>
      </c>
      <c r="B73">
        <v>25</v>
      </c>
      <c r="C73">
        <f>$AU78/1000000</f>
        <v>14.9765765711063</v>
      </c>
      <c r="D73">
        <f>$AU79/1000000</f>
        <v>17.0553713610635</v>
      </c>
      <c r="E73">
        <f>$AU80/1000000</f>
        <v>19.7981636832315</v>
      </c>
      <c r="H73" t="s">
        <v>10</v>
      </c>
      <c r="I73">
        <v>25</v>
      </c>
      <c r="J73">
        <f>$AU83/1000000</f>
        <v>15.092976932439599</v>
      </c>
      <c r="K73">
        <f>$AU84/1000000</f>
        <v>17.171771722396898</v>
      </c>
      <c r="L73">
        <f>$AU85/1000000</f>
        <v>19.914564044564798</v>
      </c>
      <c r="V73" t="s">
        <v>10</v>
      </c>
      <c r="W73">
        <v>25</v>
      </c>
      <c r="X73">
        <f t="shared" si="11"/>
        <v>15.092976932439599</v>
      </c>
      <c r="Y73">
        <f t="shared" si="10"/>
        <v>17.171771722396898</v>
      </c>
      <c r="Z73">
        <f t="shared" si="10"/>
        <v>19.914564044564798</v>
      </c>
    </row>
    <row r="74" spans="1:76" x14ac:dyDescent="0.25">
      <c r="A74" t="s">
        <v>11</v>
      </c>
      <c r="B74">
        <v>31</v>
      </c>
      <c r="C74">
        <f>$AV78/1000000</f>
        <v>14.805962949530899</v>
      </c>
      <c r="D74">
        <f>$AV79/1000000</f>
        <v>16.860571931333197</v>
      </c>
      <c r="E74">
        <f>$AV80/1000000</f>
        <v>19.658828554495098</v>
      </c>
      <c r="H74" t="s">
        <v>11</v>
      </c>
      <c r="I74">
        <v>31</v>
      </c>
      <c r="J74">
        <f>$AV83/1000000</f>
        <v>14.805962949530899</v>
      </c>
      <c r="K74">
        <f>$AV84/1000000</f>
        <v>16.860571931333197</v>
      </c>
      <c r="L74">
        <f>$AV85/1000000</f>
        <v>19.658828554495098</v>
      </c>
      <c r="V74" t="s">
        <v>11</v>
      </c>
      <c r="W74">
        <v>31</v>
      </c>
      <c r="X74">
        <f t="shared" si="11"/>
        <v>14.805962949530899</v>
      </c>
      <c r="Y74">
        <f t="shared" si="10"/>
        <v>16.860571931333197</v>
      </c>
      <c r="Z74">
        <f t="shared" si="10"/>
        <v>19.658828554495098</v>
      </c>
    </row>
    <row r="75" spans="1:76" x14ac:dyDescent="0.25">
      <c r="BF75" s="19" t="s">
        <v>35</v>
      </c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</row>
    <row r="76" spans="1:76" ht="15.75" x14ac:dyDescent="0.25">
      <c r="AI76" s="10" t="s">
        <v>34</v>
      </c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BF76" s="9"/>
      <c r="BG76" s="9"/>
      <c r="BH76" s="9" t="s">
        <v>0</v>
      </c>
      <c r="BI76" s="9" t="s">
        <v>1</v>
      </c>
      <c r="BJ76" s="9" t="s">
        <v>2</v>
      </c>
      <c r="BK76" s="9" t="s">
        <v>3</v>
      </c>
      <c r="BL76" s="9" t="s">
        <v>4</v>
      </c>
      <c r="BM76" s="9" t="s">
        <v>5</v>
      </c>
      <c r="BN76" s="9" t="s">
        <v>6</v>
      </c>
      <c r="BO76" s="9" t="s">
        <v>7</v>
      </c>
      <c r="BP76" s="9" t="s">
        <v>8</v>
      </c>
      <c r="BQ76" s="9" t="s">
        <v>9</v>
      </c>
      <c r="BR76" s="9" t="s">
        <v>10</v>
      </c>
      <c r="BS76" s="9" t="s">
        <v>11</v>
      </c>
    </row>
    <row r="77" spans="1:76" x14ac:dyDescent="0.25">
      <c r="AK77" t="s">
        <v>0</v>
      </c>
      <c r="AL77" t="s">
        <v>1</v>
      </c>
      <c r="AM77" t="s">
        <v>2</v>
      </c>
      <c r="AN77" t="s">
        <v>3</v>
      </c>
      <c r="AO77" t="s">
        <v>4</v>
      </c>
      <c r="AP77" t="s">
        <v>5</v>
      </c>
      <c r="AQ77" t="s">
        <v>6</v>
      </c>
      <c r="AR77" t="s">
        <v>7</v>
      </c>
      <c r="AS77" t="s">
        <v>8</v>
      </c>
      <c r="AT77" t="s">
        <v>9</v>
      </c>
      <c r="AU77" t="s">
        <v>10</v>
      </c>
      <c r="AV77" t="s">
        <v>11</v>
      </c>
      <c r="BF77" s="9" t="s">
        <v>12</v>
      </c>
      <c r="BG77" s="9" t="s">
        <v>13</v>
      </c>
      <c r="BH77" s="9">
        <v>15774861.2803644</v>
      </c>
      <c r="BI77" s="9">
        <v>15849502.799805701</v>
      </c>
      <c r="BJ77" s="9">
        <v>15851905.332169101</v>
      </c>
      <c r="BK77" s="9">
        <v>15866103.769059399</v>
      </c>
      <c r="BL77" s="9">
        <v>15722641.6168625</v>
      </c>
      <c r="BM77" s="9">
        <v>15586954.5651737</v>
      </c>
      <c r="BN77" s="9">
        <v>15522540.160147499</v>
      </c>
      <c r="BO77" s="9">
        <v>15488417.4358324</v>
      </c>
      <c r="BP77" s="9">
        <v>15317803.8142571</v>
      </c>
      <c r="BQ77" s="9">
        <v>15147190.1926817</v>
      </c>
      <c r="BR77" s="9">
        <v>14976576.5711063</v>
      </c>
      <c r="BS77" s="9">
        <v>14805962.9495309</v>
      </c>
    </row>
    <row r="78" spans="1:76" x14ac:dyDescent="0.25">
      <c r="AI78" t="s">
        <v>12</v>
      </c>
      <c r="AJ78" t="s">
        <v>13</v>
      </c>
      <c r="AK78">
        <f>BH77</f>
        <v>15774861.2803644</v>
      </c>
      <c r="AL78">
        <f t="shared" ref="AL78:AV80" si="12">BI77</f>
        <v>15849502.799805701</v>
      </c>
      <c r="AM78">
        <f t="shared" si="12"/>
        <v>15851905.332169101</v>
      </c>
      <c r="AN78">
        <f t="shared" si="12"/>
        <v>15866103.769059399</v>
      </c>
      <c r="AO78">
        <f t="shared" si="12"/>
        <v>15722641.6168625</v>
      </c>
      <c r="AP78">
        <f t="shared" si="12"/>
        <v>15586954.5651737</v>
      </c>
      <c r="AQ78">
        <f t="shared" si="12"/>
        <v>15522540.160147499</v>
      </c>
      <c r="AR78">
        <f t="shared" si="12"/>
        <v>15488417.4358324</v>
      </c>
      <c r="AS78">
        <f t="shared" si="12"/>
        <v>15317803.8142571</v>
      </c>
      <c r="AT78">
        <f t="shared" si="12"/>
        <v>15147190.1926817</v>
      </c>
      <c r="AU78">
        <f t="shared" si="12"/>
        <v>14976576.5711063</v>
      </c>
      <c r="AV78">
        <f t="shared" si="12"/>
        <v>14805962.9495309</v>
      </c>
      <c r="BF78" s="9" t="s">
        <v>12</v>
      </c>
      <c r="BG78" s="9" t="s">
        <v>14</v>
      </c>
      <c r="BH78" s="9">
        <v>18160832.902933899</v>
      </c>
      <c r="BI78" s="9">
        <v>18185363.321273498</v>
      </c>
      <c r="BJ78" s="9">
        <v>18145307.425606702</v>
      </c>
      <c r="BK78" s="9">
        <v>18083379.519073199</v>
      </c>
      <c r="BL78" s="9">
        <v>17900875.788298901</v>
      </c>
      <c r="BM78" s="9">
        <v>17747981.102857899</v>
      </c>
      <c r="BN78" s="9">
        <v>17678729.536200698</v>
      </c>
      <c r="BO78" s="9">
        <v>17639769.6502546</v>
      </c>
      <c r="BP78" s="9">
        <v>17444970.220524199</v>
      </c>
      <c r="BQ78" s="9">
        <v>17250170.790793899</v>
      </c>
      <c r="BR78" s="9">
        <v>17055371.361063499</v>
      </c>
      <c r="BS78" s="9">
        <v>16860571.931333199</v>
      </c>
    </row>
    <row r="79" spans="1:76" x14ac:dyDescent="0.25">
      <c r="AI79" t="s">
        <v>12</v>
      </c>
      <c r="AJ79" t="s">
        <v>14</v>
      </c>
      <c r="AK79">
        <f t="shared" ref="AK79:AK80" si="13">BH78</f>
        <v>18160832.902933899</v>
      </c>
      <c r="AL79">
        <f t="shared" si="12"/>
        <v>18185363.321273498</v>
      </c>
      <c r="AM79">
        <f t="shared" si="12"/>
        <v>18145307.425606702</v>
      </c>
      <c r="AN79">
        <f t="shared" si="12"/>
        <v>18083379.519073199</v>
      </c>
      <c r="AO79">
        <f t="shared" si="12"/>
        <v>17900875.788298901</v>
      </c>
      <c r="AP79">
        <f t="shared" si="12"/>
        <v>17747981.102857899</v>
      </c>
      <c r="AQ79">
        <f t="shared" si="12"/>
        <v>17678729.536200698</v>
      </c>
      <c r="AR79">
        <f t="shared" si="12"/>
        <v>17639769.6502546</v>
      </c>
      <c r="AS79">
        <f t="shared" si="12"/>
        <v>17444970.220524199</v>
      </c>
      <c r="AT79">
        <f t="shared" si="12"/>
        <v>17250170.790793899</v>
      </c>
      <c r="AU79">
        <f t="shared" si="12"/>
        <v>17055371.361063499</v>
      </c>
      <c r="AV79">
        <f t="shared" si="12"/>
        <v>16860571.931333199</v>
      </c>
      <c r="BF79" s="9" t="s">
        <v>12</v>
      </c>
      <c r="BG79" s="9" t="s">
        <v>15</v>
      </c>
      <c r="BH79" s="9">
        <v>20647252.408292402</v>
      </c>
      <c r="BI79" s="9">
        <v>20708700.269880801</v>
      </c>
      <c r="BJ79" s="9">
        <v>20682241.511</v>
      </c>
      <c r="BK79" s="9">
        <v>20647507.8780386</v>
      </c>
      <c r="BL79" s="9">
        <v>20460046.817175802</v>
      </c>
      <c r="BM79" s="9">
        <v>20302194.8016463</v>
      </c>
      <c r="BN79" s="9">
        <v>20244036.095187899</v>
      </c>
      <c r="BO79" s="9">
        <v>20216169.0694406</v>
      </c>
      <c r="BP79" s="9">
        <v>20076833.9407042</v>
      </c>
      <c r="BQ79" s="9">
        <v>19937498.811967801</v>
      </c>
      <c r="BR79" s="9">
        <v>19798163.683231499</v>
      </c>
      <c r="BS79" s="9">
        <v>19658828.5544951</v>
      </c>
    </row>
    <row r="80" spans="1:76" x14ac:dyDescent="0.25">
      <c r="AI80" t="s">
        <v>12</v>
      </c>
      <c r="AJ80" t="s">
        <v>15</v>
      </c>
      <c r="AK80">
        <f t="shared" si="13"/>
        <v>20647252.408292402</v>
      </c>
      <c r="AL80">
        <f t="shared" si="12"/>
        <v>20708700.269880801</v>
      </c>
      <c r="AM80">
        <f t="shared" si="12"/>
        <v>20682241.511</v>
      </c>
      <c r="AN80">
        <f t="shared" si="12"/>
        <v>20647507.8780386</v>
      </c>
      <c r="AO80">
        <f t="shared" si="12"/>
        <v>20460046.817175802</v>
      </c>
      <c r="AP80">
        <f t="shared" si="12"/>
        <v>20302194.8016463</v>
      </c>
      <c r="AQ80">
        <f t="shared" si="12"/>
        <v>20244036.095187899</v>
      </c>
      <c r="AR80">
        <f t="shared" si="12"/>
        <v>20216169.0694406</v>
      </c>
      <c r="AS80">
        <f t="shared" si="12"/>
        <v>20076833.9407042</v>
      </c>
      <c r="AT80">
        <f t="shared" si="12"/>
        <v>19937498.811967801</v>
      </c>
      <c r="AU80">
        <f t="shared" si="12"/>
        <v>19798163.683231499</v>
      </c>
      <c r="AV80">
        <f t="shared" si="12"/>
        <v>19658828.5544951</v>
      </c>
      <c r="BF80" s="9" t="s">
        <v>16</v>
      </c>
      <c r="BG80" s="9" t="s">
        <v>13</v>
      </c>
      <c r="BH80" s="9">
        <v>15774861.2803644</v>
      </c>
      <c r="BI80" s="9">
        <v>15854662.499253999</v>
      </c>
      <c r="BJ80" s="9">
        <v>15861781.5004548</v>
      </c>
      <c r="BK80" s="9">
        <v>15883878.6152132</v>
      </c>
      <c r="BL80" s="9">
        <v>15757786.259862499</v>
      </c>
      <c r="BM80" s="9">
        <v>15639027.682884499</v>
      </c>
      <c r="BN80" s="9">
        <v>15583739.2869475</v>
      </c>
      <c r="BO80" s="9">
        <v>15557609.5584991</v>
      </c>
      <c r="BP80" s="9">
        <v>15410600.056257101</v>
      </c>
      <c r="BQ80" s="9">
        <v>15236322.454015</v>
      </c>
      <c r="BR80" s="9">
        <v>15034776.751773</v>
      </c>
      <c r="BS80" s="9">
        <v>14805962.9495309</v>
      </c>
    </row>
    <row r="81" spans="35:71" x14ac:dyDescent="0.25">
      <c r="BF81" s="9" t="s">
        <v>16</v>
      </c>
      <c r="BG81" s="9" t="s">
        <v>14</v>
      </c>
      <c r="BH81" s="9">
        <v>18160832.902933899</v>
      </c>
      <c r="BI81" s="9">
        <v>18192350.4932735</v>
      </c>
      <c r="BJ81" s="9">
        <v>18158524.1077401</v>
      </c>
      <c r="BK81" s="9">
        <v>18106782.2358732</v>
      </c>
      <c r="BL81" s="9">
        <v>17940485.415498901</v>
      </c>
      <c r="BM81" s="9">
        <v>17800096.509791199</v>
      </c>
      <c r="BN81" s="9">
        <v>17739928.663000699</v>
      </c>
      <c r="BO81" s="9">
        <v>17708961.772921301</v>
      </c>
      <c r="BP81" s="9">
        <v>17537766.462524202</v>
      </c>
      <c r="BQ81" s="9">
        <v>17339303.052127201</v>
      </c>
      <c r="BR81" s="9">
        <v>17113571.541730199</v>
      </c>
      <c r="BS81" s="9">
        <v>16860571.931333199</v>
      </c>
    </row>
    <row r="82" spans="35:71" x14ac:dyDescent="0.25">
      <c r="BF82" s="9" t="s">
        <v>16</v>
      </c>
      <c r="BG82" s="9" t="s">
        <v>15</v>
      </c>
      <c r="BH82" s="9">
        <v>20647252.408292402</v>
      </c>
      <c r="BI82" s="9">
        <v>20715687.4418808</v>
      </c>
      <c r="BJ82" s="9">
        <v>20695458.193133399</v>
      </c>
      <c r="BK82" s="9">
        <v>20670910.594838601</v>
      </c>
      <c r="BL82" s="9">
        <v>20499656.444375802</v>
      </c>
      <c r="BM82" s="9">
        <v>20354310.2085796</v>
      </c>
      <c r="BN82" s="9">
        <v>20305235.221987899</v>
      </c>
      <c r="BO82" s="9">
        <v>20285361.192107301</v>
      </c>
      <c r="BP82" s="9">
        <v>20169630.182704199</v>
      </c>
      <c r="BQ82" s="9">
        <v>20026631.0733012</v>
      </c>
      <c r="BR82" s="9">
        <v>19856363.863898098</v>
      </c>
      <c r="BS82" s="9">
        <v>19658828.5544951</v>
      </c>
    </row>
    <row r="83" spans="35:71" x14ac:dyDescent="0.25">
      <c r="AI83" t="s">
        <v>18</v>
      </c>
      <c r="AJ83" t="s">
        <v>13</v>
      </c>
      <c r="AK83">
        <f>BH86</f>
        <v>15774861.2803644</v>
      </c>
      <c r="AL83">
        <f t="shared" ref="AL83:AV85" si="14">BI86</f>
        <v>15859822.1987023</v>
      </c>
      <c r="AM83">
        <f t="shared" si="14"/>
        <v>15871657.6687405</v>
      </c>
      <c r="AN83">
        <f t="shared" si="14"/>
        <v>15901653.461367</v>
      </c>
      <c r="AO83">
        <f t="shared" si="14"/>
        <v>15792930.9028625</v>
      </c>
      <c r="AP83">
        <f t="shared" si="14"/>
        <v>15690110.418884501</v>
      </c>
      <c r="AQ83">
        <f t="shared" si="14"/>
        <v>15644938.413747501</v>
      </c>
      <c r="AR83">
        <f t="shared" si="14"/>
        <v>15626801.681165799</v>
      </c>
      <c r="AS83">
        <f t="shared" si="14"/>
        <v>15503396.298257099</v>
      </c>
      <c r="AT83">
        <f t="shared" si="14"/>
        <v>15325454.7153484</v>
      </c>
      <c r="AU83">
        <f t="shared" si="14"/>
        <v>15092976.932439599</v>
      </c>
      <c r="AV83">
        <f t="shared" si="14"/>
        <v>14805962.9495309</v>
      </c>
      <c r="BF83" s="9" t="s">
        <v>17</v>
      </c>
      <c r="BG83" s="9" t="s">
        <v>13</v>
      </c>
      <c r="BH83" s="9">
        <v>15774861.2803644</v>
      </c>
      <c r="BI83" s="9">
        <v>15857242.348978201</v>
      </c>
      <c r="BJ83" s="9">
        <v>15866719.584597699</v>
      </c>
      <c r="BK83" s="9">
        <v>15892766.0382901</v>
      </c>
      <c r="BL83" s="9">
        <v>15775358.581362501</v>
      </c>
      <c r="BM83" s="9">
        <v>15664569.0508845</v>
      </c>
      <c r="BN83" s="9">
        <v>15614338.8503475</v>
      </c>
      <c r="BO83" s="9">
        <v>15592205.6198324</v>
      </c>
      <c r="BP83" s="9">
        <v>15456998.1772571</v>
      </c>
      <c r="BQ83" s="9">
        <v>15280888.584681701</v>
      </c>
      <c r="BR83" s="9">
        <v>15063876.842106299</v>
      </c>
      <c r="BS83" s="9">
        <v>14805962.9495309</v>
      </c>
    </row>
    <row r="84" spans="35:71" x14ac:dyDescent="0.25">
      <c r="AI84" t="s">
        <v>18</v>
      </c>
      <c r="AJ84" t="s">
        <v>14</v>
      </c>
      <c r="AK84">
        <f t="shared" ref="AK84:AK85" si="15">BH87</f>
        <v>18160832.902933899</v>
      </c>
      <c r="AL84">
        <f t="shared" si="14"/>
        <v>18199337.665273499</v>
      </c>
      <c r="AM84">
        <f t="shared" si="14"/>
        <v>18171740.789873399</v>
      </c>
      <c r="AN84">
        <f t="shared" si="14"/>
        <v>18130184.952673201</v>
      </c>
      <c r="AO84">
        <f t="shared" si="14"/>
        <v>17980095.042698901</v>
      </c>
      <c r="AP84">
        <f t="shared" si="14"/>
        <v>17852211.916724499</v>
      </c>
      <c r="AQ84">
        <f t="shared" si="14"/>
        <v>17801127.7898007</v>
      </c>
      <c r="AR84">
        <f t="shared" si="14"/>
        <v>17778153.895587899</v>
      </c>
      <c r="AS84">
        <f t="shared" si="14"/>
        <v>17630562.7045242</v>
      </c>
      <c r="AT84">
        <f t="shared" si="14"/>
        <v>17428435.3134606</v>
      </c>
      <c r="AU84">
        <f t="shared" si="14"/>
        <v>17171771.722396899</v>
      </c>
      <c r="AV84">
        <f t="shared" si="14"/>
        <v>16860571.931333199</v>
      </c>
      <c r="BF84" s="9" t="s">
        <v>17</v>
      </c>
      <c r="BG84" s="9" t="s">
        <v>14</v>
      </c>
      <c r="BH84" s="9">
        <v>18160832.902933899</v>
      </c>
      <c r="BI84" s="9">
        <v>18195844.0792735</v>
      </c>
      <c r="BJ84" s="9">
        <v>18165132.448806699</v>
      </c>
      <c r="BK84" s="9">
        <v>18118483.594273198</v>
      </c>
      <c r="BL84" s="9">
        <v>17960290.229098901</v>
      </c>
      <c r="BM84" s="9">
        <v>17826154.213257901</v>
      </c>
      <c r="BN84" s="9">
        <v>17770528.226400699</v>
      </c>
      <c r="BO84" s="9">
        <v>17743557.8342546</v>
      </c>
      <c r="BP84" s="9">
        <v>17584164.583524201</v>
      </c>
      <c r="BQ84" s="9">
        <v>17383869.1827939</v>
      </c>
      <c r="BR84" s="9">
        <v>17142671.632063501</v>
      </c>
      <c r="BS84" s="9">
        <v>16860571.931333199</v>
      </c>
    </row>
    <row r="85" spans="35:71" x14ac:dyDescent="0.25">
      <c r="AI85" t="s">
        <v>18</v>
      </c>
      <c r="AJ85" t="s">
        <v>15</v>
      </c>
      <c r="AK85">
        <f t="shared" si="15"/>
        <v>20647252.408292402</v>
      </c>
      <c r="AL85">
        <f t="shared" si="14"/>
        <v>20722674.613880798</v>
      </c>
      <c r="AM85">
        <f t="shared" si="14"/>
        <v>20708674.875266701</v>
      </c>
      <c r="AN85">
        <f t="shared" si="14"/>
        <v>20694313.311638601</v>
      </c>
      <c r="AO85">
        <f t="shared" si="14"/>
        <v>20539266.071575802</v>
      </c>
      <c r="AP85">
        <f t="shared" si="14"/>
        <v>20406425.6155129</v>
      </c>
      <c r="AQ85">
        <f t="shared" si="14"/>
        <v>20366434.3487879</v>
      </c>
      <c r="AR85">
        <f t="shared" si="14"/>
        <v>20354553.314773899</v>
      </c>
      <c r="AS85">
        <f t="shared" si="14"/>
        <v>20262426.424704202</v>
      </c>
      <c r="AT85">
        <f t="shared" si="14"/>
        <v>20115763.334634501</v>
      </c>
      <c r="AU85">
        <f t="shared" si="14"/>
        <v>19914564.044564798</v>
      </c>
      <c r="AV85">
        <f t="shared" si="14"/>
        <v>19658828.5544951</v>
      </c>
      <c r="BF85" s="9" t="s">
        <v>17</v>
      </c>
      <c r="BG85" s="9" t="s">
        <v>15</v>
      </c>
      <c r="BH85" s="9">
        <v>20647252.408292402</v>
      </c>
      <c r="BI85" s="9">
        <v>20719181.027880799</v>
      </c>
      <c r="BJ85" s="9">
        <v>20702066.534200002</v>
      </c>
      <c r="BK85" s="9">
        <v>20682611.953238599</v>
      </c>
      <c r="BL85" s="9">
        <v>20519461.257975802</v>
      </c>
      <c r="BM85" s="9">
        <v>20380367.912046298</v>
      </c>
      <c r="BN85" s="9">
        <v>20335834.7853879</v>
      </c>
      <c r="BO85" s="9">
        <v>20319957.2534406</v>
      </c>
      <c r="BP85" s="9">
        <v>20216028.303704198</v>
      </c>
      <c r="BQ85" s="9">
        <v>20071197.203967799</v>
      </c>
      <c r="BR85" s="9">
        <v>19885463.954231501</v>
      </c>
      <c r="BS85" s="9">
        <v>19658828.5544951</v>
      </c>
    </row>
    <row r="86" spans="35:71" x14ac:dyDescent="0.25">
      <c r="BF86" s="9" t="s">
        <v>18</v>
      </c>
      <c r="BG86" s="9" t="s">
        <v>13</v>
      </c>
      <c r="BH86" s="9">
        <v>15774861.2803644</v>
      </c>
      <c r="BI86" s="9">
        <v>15859822.1987023</v>
      </c>
      <c r="BJ86" s="9">
        <v>15871657.6687405</v>
      </c>
      <c r="BK86" s="9">
        <v>15901653.461367</v>
      </c>
      <c r="BL86" s="9">
        <v>15792930.9028625</v>
      </c>
      <c r="BM86" s="9">
        <v>15690110.418884501</v>
      </c>
      <c r="BN86" s="9">
        <v>15644938.413747501</v>
      </c>
      <c r="BO86" s="9">
        <v>15626801.681165799</v>
      </c>
      <c r="BP86" s="9">
        <v>15503396.298257099</v>
      </c>
      <c r="BQ86" s="9">
        <v>15325454.7153484</v>
      </c>
      <c r="BR86" s="9">
        <v>15092976.932439599</v>
      </c>
      <c r="BS86" s="9">
        <v>14805962.9495309</v>
      </c>
    </row>
    <row r="87" spans="35:71" x14ac:dyDescent="0.25">
      <c r="BF87" s="9" t="s">
        <v>18</v>
      </c>
      <c r="BG87" s="9" t="s">
        <v>14</v>
      </c>
      <c r="BH87" s="9">
        <v>18160832.902933899</v>
      </c>
      <c r="BI87" s="9">
        <v>18199337.665273499</v>
      </c>
      <c r="BJ87" s="9">
        <v>18171740.789873399</v>
      </c>
      <c r="BK87" s="9">
        <v>18130184.952673201</v>
      </c>
      <c r="BL87" s="9">
        <v>17980095.042698901</v>
      </c>
      <c r="BM87" s="9">
        <v>17852211.916724499</v>
      </c>
      <c r="BN87" s="9">
        <v>17801127.7898007</v>
      </c>
      <c r="BO87" s="9">
        <v>17778153.895587899</v>
      </c>
      <c r="BP87" s="9">
        <v>17630562.7045242</v>
      </c>
      <c r="BQ87" s="9">
        <v>17428435.3134606</v>
      </c>
      <c r="BR87" s="9">
        <v>17171771.722396899</v>
      </c>
      <c r="BS87" s="9">
        <v>16860571.931333199</v>
      </c>
    </row>
    <row r="88" spans="35:71" x14ac:dyDescent="0.25">
      <c r="BF88" s="9" t="s">
        <v>18</v>
      </c>
      <c r="BG88" s="9" t="s">
        <v>15</v>
      </c>
      <c r="BH88" s="9">
        <v>20647252.408292402</v>
      </c>
      <c r="BI88" s="9">
        <v>20722674.613880798</v>
      </c>
      <c r="BJ88" s="9">
        <v>20708674.875266701</v>
      </c>
      <c r="BK88" s="9">
        <v>20694313.311638601</v>
      </c>
      <c r="BL88" s="9">
        <v>20539266.071575802</v>
      </c>
      <c r="BM88" s="9">
        <v>20406425.6155129</v>
      </c>
      <c r="BN88" s="9">
        <v>20366434.3487879</v>
      </c>
      <c r="BO88" s="9">
        <v>20354553.314773899</v>
      </c>
      <c r="BP88" s="9">
        <v>20262426.424704202</v>
      </c>
      <c r="BQ88" s="9">
        <v>20115763.334634501</v>
      </c>
      <c r="BR88" s="9">
        <v>19914564.044564798</v>
      </c>
      <c r="BS88" s="9">
        <v>19658828.5544951</v>
      </c>
    </row>
    <row r="97" spans="22:42" x14ac:dyDescent="0.25">
      <c r="V97" t="s">
        <v>23</v>
      </c>
    </row>
    <row r="100" spans="22:42" ht="23.25" x14ac:dyDescent="0.35">
      <c r="Z100" s="1"/>
    </row>
    <row r="106" spans="22:42" x14ac:dyDescent="0.25">
      <c r="AJ106" s="2" t="s">
        <v>24</v>
      </c>
      <c r="AK106" s="2"/>
      <c r="AL106" s="2"/>
      <c r="AM106" s="2"/>
      <c r="AN106" s="2"/>
      <c r="AO106" s="2"/>
      <c r="AP106" s="2"/>
    </row>
  </sheetData>
  <mergeCells count="15">
    <mergeCell ref="BC2:BP2"/>
    <mergeCell ref="BF75:BS75"/>
    <mergeCell ref="A1:U1"/>
    <mergeCell ref="A2:G2"/>
    <mergeCell ref="H2:N2"/>
    <mergeCell ref="AI2:AV2"/>
    <mergeCell ref="A3:G3"/>
    <mergeCell ref="H3:N3"/>
    <mergeCell ref="AI76:AV76"/>
    <mergeCell ref="BK45:BX45"/>
    <mergeCell ref="A59:AV59"/>
    <mergeCell ref="A60:G60"/>
    <mergeCell ref="H60:N60"/>
    <mergeCell ref="O60:U60"/>
    <mergeCell ref="V60:AB60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Comparision_Models_Final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Mooz</cp:lastModifiedBy>
  <dcterms:created xsi:type="dcterms:W3CDTF">2020-12-29T01:16:11Z</dcterms:created>
  <dcterms:modified xsi:type="dcterms:W3CDTF">2022-04-27T04:51:07Z</dcterms:modified>
</cp:coreProperties>
</file>