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Saturday_Sunday_Weekday\"/>
    </mc:Choice>
  </mc:AlternateContent>
  <xr:revisionPtr revIDLastSave="0" documentId="13_ncr:1_{BF276018-6621-4F7D-A5F5-0CA5889327E4}" xr6:coauthVersionLast="36" xr6:coauthVersionMax="36" xr10:uidLastSave="{00000000-0000-0000-0000-000000000000}"/>
  <bookViews>
    <workbookView xWindow="0" yWindow="0" windowWidth="17268" windowHeight="5400" tabRatio="717" firstSheet="9" activeTab="12" xr2:uid="{042AEAB9-CA67-40F3-B61A-4065E110605B}"/>
  </bookViews>
  <sheets>
    <sheet name="Comparision_Saturday_Updated" sheetId="24" r:id="rId1"/>
    <sheet name="Fstore_Unconstrained " sheetId="39" r:id="rId2"/>
    <sheet name="Tradeoff_Graph" sheetId="51" r:id="rId3"/>
    <sheet name="Fstore_Partial" sheetId="46" r:id="rId4"/>
    <sheet name="Fstore_Constrained" sheetId="43" r:id="rId5"/>
    <sheet name="Rel_Partial" sheetId="48" r:id="rId6"/>
    <sheet name="Rel_Constraint" sheetId="44" r:id="rId7"/>
    <sheet name="Hydrograph_Partial(H1000)" sheetId="50" r:id="rId8"/>
    <sheet name="Hydrograph_Constrianed (H1000)" sheetId="45" r:id="rId9"/>
    <sheet name="Rel_Unconstrained" sheetId="40" r:id="rId10"/>
    <sheet name="Hydrograph_Unconstrianed (H1000" sheetId="41" r:id="rId11"/>
    <sheet name="Hydrograph_Comparison" sheetId="33" r:id="rId12"/>
    <sheet name="Hydrograph_Template" sheetId="54" r:id="rId13"/>
    <sheet name="Hydrograph_HO" sheetId="52" r:id="rId14"/>
  </sheets>
  <externalReferences>
    <externalReference r:id="rId15"/>
  </externalReferences>
  <definedNames>
    <definedName name="_xlnm._FilterDatabase" localSheetId="11" hidden="1">Hydrograph_Comparison!$C$3:$C$2882</definedName>
    <definedName name="_xlnm._FilterDatabase" localSheetId="8" hidden="1">'Hydrograph_Constrianed (H1000)'!$C$3:$C$2882</definedName>
    <definedName name="_xlnm._FilterDatabase" localSheetId="7" hidden="1">'Hydrograph_Partial(H1000)'!$C$3:$C$2882</definedName>
    <definedName name="_xlnm._FilterDatabase" localSheetId="10" hidden="1">'Hydrograph_Unconstrianed (H1000'!$C$3:$C$2882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54" l="1"/>
  <c r="B22" i="54"/>
  <c r="W3" i="54"/>
  <c r="X3" i="54"/>
  <c r="Y3" i="54"/>
  <c r="Z3" i="54"/>
  <c r="W4" i="54"/>
  <c r="X4" i="54"/>
  <c r="Y4" i="54"/>
  <c r="O117" i="54" s="1"/>
  <c r="Z4" i="54"/>
  <c r="P121" i="54" s="1"/>
  <c r="W5" i="54"/>
  <c r="X5" i="54"/>
  <c r="Y5" i="54"/>
  <c r="Z5" i="54"/>
  <c r="W6" i="54"/>
  <c r="X6" i="54"/>
  <c r="Y6" i="54"/>
  <c r="Z6" i="54"/>
  <c r="W7" i="54"/>
  <c r="X7" i="54"/>
  <c r="Y7" i="54"/>
  <c r="O119" i="54" s="1"/>
  <c r="Z7" i="54"/>
  <c r="W8" i="54"/>
  <c r="X8" i="54"/>
  <c r="Y8" i="54"/>
  <c r="O38" i="54" s="1"/>
  <c r="Z8" i="54"/>
  <c r="P62" i="54" s="1"/>
  <c r="W9" i="54"/>
  <c r="X9" i="54"/>
  <c r="Y9" i="54"/>
  <c r="Z9" i="54"/>
  <c r="W10" i="54"/>
  <c r="X10" i="54"/>
  <c r="Y10" i="54"/>
  <c r="Z10" i="54"/>
  <c r="W11" i="54"/>
  <c r="X11" i="54"/>
  <c r="Y11" i="54"/>
  <c r="O131" i="54" s="1"/>
  <c r="Z11" i="54"/>
  <c r="W12" i="54"/>
  <c r="X12" i="54"/>
  <c r="Y12" i="54"/>
  <c r="O133" i="54" s="1"/>
  <c r="Z12" i="54"/>
  <c r="P133" i="54" s="1"/>
  <c r="W13" i="54"/>
  <c r="X13" i="54"/>
  <c r="Y13" i="54"/>
  <c r="O83" i="54" s="1"/>
  <c r="Z13" i="54"/>
  <c r="W14" i="54"/>
  <c r="X14" i="54"/>
  <c r="Y14" i="54"/>
  <c r="O46" i="54" s="1"/>
  <c r="Z14" i="54"/>
  <c r="V14" i="54"/>
  <c r="L110" i="54" s="1"/>
  <c r="V13" i="54"/>
  <c r="L127" i="54" s="1"/>
  <c r="V10" i="54"/>
  <c r="L65" i="54" s="1"/>
  <c r="V9" i="54"/>
  <c r="L120" i="54" s="1"/>
  <c r="V6" i="54"/>
  <c r="L62" i="54" s="1"/>
  <c r="V5" i="54"/>
  <c r="L87" i="54" s="1"/>
  <c r="V12" i="54"/>
  <c r="V11" i="54"/>
  <c r="V4" i="54"/>
  <c r="V3" i="54"/>
  <c r="V8" i="54"/>
  <c r="V7" i="54"/>
  <c r="N134" i="54"/>
  <c r="M134" i="54"/>
  <c r="N133" i="54"/>
  <c r="M133" i="54"/>
  <c r="P132" i="54"/>
  <c r="N132" i="54"/>
  <c r="M132" i="54"/>
  <c r="P131" i="54"/>
  <c r="N131" i="54"/>
  <c r="M131" i="54"/>
  <c r="N130" i="54"/>
  <c r="M130" i="54"/>
  <c r="N129" i="54"/>
  <c r="M129" i="54"/>
  <c r="P128" i="54"/>
  <c r="N128" i="54"/>
  <c r="M128" i="54"/>
  <c r="P127" i="54"/>
  <c r="N127" i="54"/>
  <c r="M127" i="54"/>
  <c r="N126" i="54"/>
  <c r="M126" i="54"/>
  <c r="N125" i="54"/>
  <c r="M125" i="54"/>
  <c r="P124" i="54"/>
  <c r="N124" i="54"/>
  <c r="M124" i="54"/>
  <c r="P123" i="54"/>
  <c r="N123" i="54"/>
  <c r="M123" i="54"/>
  <c r="N122" i="54"/>
  <c r="M122" i="54"/>
  <c r="N121" i="54"/>
  <c r="M121" i="54"/>
  <c r="P120" i="54"/>
  <c r="N120" i="54"/>
  <c r="M120" i="54"/>
  <c r="P119" i="54"/>
  <c r="N119" i="54"/>
  <c r="M119" i="54"/>
  <c r="N118" i="54"/>
  <c r="M118" i="54"/>
  <c r="L118" i="54"/>
  <c r="N117" i="54"/>
  <c r="M117" i="54"/>
  <c r="P116" i="54"/>
  <c r="O116" i="54"/>
  <c r="N116" i="54"/>
  <c r="M116" i="54"/>
  <c r="P115" i="54"/>
  <c r="O115" i="54"/>
  <c r="N115" i="54"/>
  <c r="M115" i="54"/>
  <c r="O114" i="54"/>
  <c r="N114" i="54"/>
  <c r="M114" i="54"/>
  <c r="N113" i="54"/>
  <c r="M113" i="54"/>
  <c r="P112" i="54"/>
  <c r="O112" i="54"/>
  <c r="N112" i="54"/>
  <c r="M112" i="54"/>
  <c r="P111" i="54"/>
  <c r="O111" i="54"/>
  <c r="N111" i="54"/>
  <c r="M111" i="54"/>
  <c r="O110" i="54"/>
  <c r="N110" i="54"/>
  <c r="M110" i="54"/>
  <c r="N109" i="54"/>
  <c r="M109" i="54"/>
  <c r="P108" i="54"/>
  <c r="O108" i="54"/>
  <c r="N108" i="54"/>
  <c r="M108" i="54"/>
  <c r="P107" i="54"/>
  <c r="O107" i="54"/>
  <c r="N107" i="54"/>
  <c r="M107" i="54"/>
  <c r="O106" i="54"/>
  <c r="N106" i="54"/>
  <c r="M106" i="54"/>
  <c r="N105" i="54"/>
  <c r="M105" i="54"/>
  <c r="P104" i="54"/>
  <c r="O104" i="54"/>
  <c r="N104" i="54"/>
  <c r="M104" i="54"/>
  <c r="P103" i="54"/>
  <c r="O103" i="54"/>
  <c r="N103" i="54"/>
  <c r="M103" i="54"/>
  <c r="O102" i="54"/>
  <c r="N102" i="54"/>
  <c r="M102" i="54"/>
  <c r="N101" i="54"/>
  <c r="M101" i="54"/>
  <c r="P100" i="54"/>
  <c r="O100" i="54"/>
  <c r="N100" i="54"/>
  <c r="M100" i="54"/>
  <c r="P99" i="54"/>
  <c r="O99" i="54"/>
  <c r="N99" i="54"/>
  <c r="M99" i="54"/>
  <c r="N98" i="54"/>
  <c r="M98" i="54"/>
  <c r="N97" i="54"/>
  <c r="M97" i="54"/>
  <c r="P96" i="54"/>
  <c r="O96" i="54"/>
  <c r="N96" i="54"/>
  <c r="M96" i="54"/>
  <c r="P95" i="54"/>
  <c r="O95" i="54"/>
  <c r="N95" i="54"/>
  <c r="M95" i="54"/>
  <c r="O94" i="54"/>
  <c r="N94" i="54"/>
  <c r="M94" i="54"/>
  <c r="N93" i="54"/>
  <c r="M93" i="54"/>
  <c r="L93" i="54"/>
  <c r="P92" i="54"/>
  <c r="O92" i="54"/>
  <c r="N92" i="54"/>
  <c r="M92" i="54"/>
  <c r="P91" i="54"/>
  <c r="N91" i="54"/>
  <c r="M91" i="54"/>
  <c r="O90" i="54"/>
  <c r="N90" i="54"/>
  <c r="M90" i="54"/>
  <c r="N89" i="54"/>
  <c r="M89" i="54"/>
  <c r="P88" i="54"/>
  <c r="O88" i="54"/>
  <c r="N88" i="54"/>
  <c r="M88" i="54"/>
  <c r="P87" i="54"/>
  <c r="O87" i="54"/>
  <c r="N87" i="54"/>
  <c r="M87" i="54"/>
  <c r="O86" i="54"/>
  <c r="N86" i="54"/>
  <c r="M86" i="54"/>
  <c r="N85" i="54"/>
  <c r="M85" i="54"/>
  <c r="P84" i="54"/>
  <c r="O84" i="54"/>
  <c r="N84" i="54"/>
  <c r="M84" i="54"/>
  <c r="P83" i="54"/>
  <c r="N83" i="54"/>
  <c r="M83" i="54"/>
  <c r="O82" i="54"/>
  <c r="N82" i="54"/>
  <c r="M82" i="54"/>
  <c r="N81" i="54"/>
  <c r="M81" i="54"/>
  <c r="P80" i="54"/>
  <c r="O80" i="54"/>
  <c r="N80" i="54"/>
  <c r="M80" i="54"/>
  <c r="P79" i="54"/>
  <c r="N79" i="54"/>
  <c r="M79" i="54"/>
  <c r="O78" i="54"/>
  <c r="N78" i="54"/>
  <c r="M78" i="54"/>
  <c r="N77" i="54"/>
  <c r="M77" i="54"/>
  <c r="P76" i="54"/>
  <c r="O76" i="54"/>
  <c r="N76" i="54"/>
  <c r="M76" i="54"/>
  <c r="P75" i="54"/>
  <c r="O75" i="54"/>
  <c r="N75" i="54"/>
  <c r="M75" i="54"/>
  <c r="O74" i="54"/>
  <c r="N74" i="54"/>
  <c r="M74" i="54"/>
  <c r="N73" i="54"/>
  <c r="M73" i="54"/>
  <c r="P72" i="54"/>
  <c r="O72" i="54"/>
  <c r="N72" i="54"/>
  <c r="M72" i="54"/>
  <c r="P71" i="54"/>
  <c r="O71" i="54"/>
  <c r="N71" i="54"/>
  <c r="M71" i="54"/>
  <c r="O70" i="54"/>
  <c r="N70" i="54"/>
  <c r="M70" i="54"/>
  <c r="N69" i="54"/>
  <c r="M69" i="54"/>
  <c r="P68" i="54"/>
  <c r="O68" i="54"/>
  <c r="N68" i="54"/>
  <c r="M68" i="54"/>
  <c r="P67" i="54"/>
  <c r="O67" i="54"/>
  <c r="N67" i="54"/>
  <c r="M67" i="54"/>
  <c r="O66" i="54"/>
  <c r="N66" i="54"/>
  <c r="M66" i="54"/>
  <c r="N65" i="54"/>
  <c r="M65" i="54"/>
  <c r="P64" i="54"/>
  <c r="O64" i="54"/>
  <c r="N64" i="54"/>
  <c r="M64" i="54"/>
  <c r="P63" i="54"/>
  <c r="O63" i="54"/>
  <c r="N63" i="54"/>
  <c r="M63" i="54"/>
  <c r="O62" i="54"/>
  <c r="N62" i="54"/>
  <c r="M62" i="54"/>
  <c r="N61" i="54"/>
  <c r="M61" i="54"/>
  <c r="P60" i="54"/>
  <c r="O60" i="54"/>
  <c r="N60" i="54"/>
  <c r="M60" i="54"/>
  <c r="P59" i="54"/>
  <c r="O59" i="54"/>
  <c r="N59" i="54"/>
  <c r="M59" i="54"/>
  <c r="O58" i="54"/>
  <c r="N58" i="54"/>
  <c r="M58" i="54"/>
  <c r="N57" i="54"/>
  <c r="M57" i="54"/>
  <c r="P56" i="54"/>
  <c r="O56" i="54"/>
  <c r="N56" i="54"/>
  <c r="M56" i="54"/>
  <c r="P55" i="54"/>
  <c r="O55" i="54"/>
  <c r="N55" i="54"/>
  <c r="M55" i="54"/>
  <c r="O54" i="54"/>
  <c r="N54" i="54"/>
  <c r="M54" i="54"/>
  <c r="N53" i="54"/>
  <c r="M53" i="54"/>
  <c r="P52" i="54"/>
  <c r="O52" i="54"/>
  <c r="N52" i="54"/>
  <c r="M52" i="54"/>
  <c r="P51" i="54"/>
  <c r="O51" i="54"/>
  <c r="N51" i="54"/>
  <c r="M51" i="54"/>
  <c r="O50" i="54"/>
  <c r="N50" i="54"/>
  <c r="M50" i="54"/>
  <c r="N49" i="54"/>
  <c r="M49" i="54"/>
  <c r="P48" i="54"/>
  <c r="O48" i="54"/>
  <c r="N48" i="54"/>
  <c r="M48" i="54"/>
  <c r="P47" i="54"/>
  <c r="O47" i="54"/>
  <c r="N47" i="54"/>
  <c r="M47" i="54"/>
  <c r="L47" i="54"/>
  <c r="P46" i="54"/>
  <c r="N46" i="54"/>
  <c r="M46" i="54"/>
  <c r="N45" i="54"/>
  <c r="M45" i="54"/>
  <c r="P44" i="54"/>
  <c r="O44" i="54"/>
  <c r="N44" i="54"/>
  <c r="M44" i="54"/>
  <c r="P43" i="54"/>
  <c r="O43" i="54"/>
  <c r="N43" i="54"/>
  <c r="M43" i="54"/>
  <c r="P42" i="54"/>
  <c r="N42" i="54"/>
  <c r="M42" i="54"/>
  <c r="N41" i="54"/>
  <c r="M41" i="54"/>
  <c r="P40" i="54"/>
  <c r="O40" i="54"/>
  <c r="N40" i="54"/>
  <c r="M40" i="54"/>
  <c r="P39" i="54"/>
  <c r="O39" i="54"/>
  <c r="N39" i="54"/>
  <c r="M39" i="54"/>
  <c r="P38" i="54"/>
  <c r="N38" i="54"/>
  <c r="M38" i="54"/>
  <c r="L38" i="54"/>
  <c r="N37" i="54"/>
  <c r="M37" i="54"/>
  <c r="P36" i="54"/>
  <c r="O36" i="54"/>
  <c r="N36" i="54"/>
  <c r="M36" i="54"/>
  <c r="L36" i="54"/>
  <c r="P35" i="54"/>
  <c r="O35" i="54"/>
  <c r="N35" i="54"/>
  <c r="M35" i="54"/>
  <c r="N34" i="54"/>
  <c r="M34" i="54"/>
  <c r="O33" i="54"/>
  <c r="N33" i="54"/>
  <c r="M33" i="54"/>
  <c r="P32" i="54"/>
  <c r="O32" i="54"/>
  <c r="N32" i="54"/>
  <c r="M32" i="54"/>
  <c r="L32" i="54"/>
  <c r="P31" i="54"/>
  <c r="O31" i="54"/>
  <c r="N31" i="54"/>
  <c r="M31" i="54"/>
  <c r="N30" i="54"/>
  <c r="M30" i="54"/>
  <c r="O29" i="54"/>
  <c r="N29" i="54"/>
  <c r="M29" i="54"/>
  <c r="P28" i="54"/>
  <c r="O28" i="54"/>
  <c r="N28" i="54"/>
  <c r="M28" i="54"/>
  <c r="P27" i="54"/>
  <c r="O27" i="54"/>
  <c r="N27" i="54"/>
  <c r="M27" i="54"/>
  <c r="N26" i="54"/>
  <c r="M26" i="54"/>
  <c r="O25" i="54"/>
  <c r="N25" i="54"/>
  <c r="M25" i="54"/>
  <c r="P24" i="54"/>
  <c r="O24" i="54"/>
  <c r="N24" i="54"/>
  <c r="M24" i="54"/>
  <c r="P23" i="54"/>
  <c r="O23" i="54"/>
  <c r="N23" i="54"/>
  <c r="M23" i="54"/>
  <c r="N22" i="54"/>
  <c r="M22" i="54"/>
  <c r="O21" i="54"/>
  <c r="N21" i="54"/>
  <c r="M21" i="54"/>
  <c r="L21" i="54"/>
  <c r="P20" i="54"/>
  <c r="O20" i="54"/>
  <c r="N20" i="54"/>
  <c r="M20" i="54"/>
  <c r="P19" i="54"/>
  <c r="O19" i="54"/>
  <c r="N19" i="54"/>
  <c r="M19" i="54"/>
  <c r="N18" i="54"/>
  <c r="M18" i="54"/>
  <c r="P17" i="54"/>
  <c r="N17" i="54"/>
  <c r="M17" i="54"/>
  <c r="P16" i="54"/>
  <c r="O16" i="54"/>
  <c r="N16" i="54"/>
  <c r="M16" i="54"/>
  <c r="P15" i="54"/>
  <c r="O15" i="54"/>
  <c r="N15" i="54"/>
  <c r="M15" i="54"/>
  <c r="N14" i="54"/>
  <c r="M14" i="54"/>
  <c r="P13" i="54"/>
  <c r="N13" i="54"/>
  <c r="M13" i="54"/>
  <c r="P12" i="54"/>
  <c r="O12" i="54"/>
  <c r="N12" i="54"/>
  <c r="M12" i="54"/>
  <c r="P11" i="54"/>
  <c r="O11" i="54"/>
  <c r="N11" i="54"/>
  <c r="M11" i="54"/>
  <c r="P134" i="52"/>
  <c r="O134" i="52"/>
  <c r="N134" i="52"/>
  <c r="M134" i="52"/>
  <c r="L134" i="52"/>
  <c r="O102" i="52"/>
  <c r="O101" i="52"/>
  <c r="O100" i="52"/>
  <c r="O99" i="52"/>
  <c r="O106" i="52"/>
  <c r="O105" i="52"/>
  <c r="O104" i="52"/>
  <c r="O103" i="52"/>
  <c r="O110" i="52"/>
  <c r="O109" i="52"/>
  <c r="O108" i="52"/>
  <c r="O107" i="52"/>
  <c r="O114" i="52"/>
  <c r="O113" i="52"/>
  <c r="O112" i="52"/>
  <c r="O111" i="52"/>
  <c r="O133" i="52"/>
  <c r="O132" i="52"/>
  <c r="O131" i="52"/>
  <c r="O130" i="52"/>
  <c r="O129" i="52"/>
  <c r="O128" i="52"/>
  <c r="O127" i="52"/>
  <c r="O126" i="52"/>
  <c r="O125" i="52"/>
  <c r="O124" i="52"/>
  <c r="O123" i="52"/>
  <c r="O122" i="52"/>
  <c r="O121" i="52"/>
  <c r="O120" i="52"/>
  <c r="O119" i="52"/>
  <c r="O118" i="52"/>
  <c r="O117" i="52"/>
  <c r="O116" i="52"/>
  <c r="O115" i="52"/>
  <c r="O98" i="52"/>
  <c r="O97" i="52"/>
  <c r="O96" i="52"/>
  <c r="O95" i="52"/>
  <c r="O94" i="52"/>
  <c r="O93" i="52"/>
  <c r="O92" i="52"/>
  <c r="O91" i="52"/>
  <c r="O90" i="52"/>
  <c r="O89" i="52"/>
  <c r="O88" i="52"/>
  <c r="O87" i="52"/>
  <c r="O86" i="52"/>
  <c r="O85" i="52"/>
  <c r="O84" i="52"/>
  <c r="O83" i="52"/>
  <c r="O82" i="52"/>
  <c r="O81" i="52"/>
  <c r="O80" i="52"/>
  <c r="O79" i="52"/>
  <c r="O78" i="52"/>
  <c r="O77" i="52"/>
  <c r="O76" i="52"/>
  <c r="O75" i="52"/>
  <c r="O74" i="52"/>
  <c r="O73" i="52"/>
  <c r="O72" i="52"/>
  <c r="O71" i="52"/>
  <c r="O70" i="52"/>
  <c r="O69" i="52"/>
  <c r="O68" i="52"/>
  <c r="O67" i="52"/>
  <c r="O66" i="52"/>
  <c r="O65" i="52"/>
  <c r="O64" i="52"/>
  <c r="O63" i="52"/>
  <c r="O62" i="52"/>
  <c r="O61" i="52"/>
  <c r="O60" i="52"/>
  <c r="O59" i="52"/>
  <c r="O58" i="52"/>
  <c r="O57" i="52"/>
  <c r="O56" i="52"/>
  <c r="O55" i="52"/>
  <c r="O54" i="52"/>
  <c r="O53" i="52"/>
  <c r="O52" i="52"/>
  <c r="O51" i="52"/>
  <c r="O50" i="52"/>
  <c r="O49" i="52"/>
  <c r="O48" i="52"/>
  <c r="O47" i="52"/>
  <c r="O46" i="52"/>
  <c r="O45" i="52"/>
  <c r="O44" i="52"/>
  <c r="O43" i="52"/>
  <c r="O42" i="52"/>
  <c r="O41" i="52"/>
  <c r="O40" i="52"/>
  <c r="O39" i="52"/>
  <c r="O35" i="52"/>
  <c r="O34" i="52"/>
  <c r="O33" i="52"/>
  <c r="O32" i="52"/>
  <c r="O31" i="52"/>
  <c r="N133" i="52"/>
  <c r="N132" i="52"/>
  <c r="N131" i="52"/>
  <c r="N130" i="52"/>
  <c r="N129" i="52"/>
  <c r="N128" i="52"/>
  <c r="N127" i="52"/>
  <c r="N126" i="52"/>
  <c r="N125" i="52"/>
  <c r="N124" i="52"/>
  <c r="N123" i="52"/>
  <c r="N122" i="52"/>
  <c r="N121" i="52"/>
  <c r="N120" i="52"/>
  <c r="N119" i="52"/>
  <c r="N118" i="52"/>
  <c r="N117" i="52"/>
  <c r="N116" i="52"/>
  <c r="N115" i="52"/>
  <c r="N114" i="52"/>
  <c r="N113" i="52"/>
  <c r="N112" i="52"/>
  <c r="N111" i="52"/>
  <c r="N110" i="52"/>
  <c r="N109" i="52"/>
  <c r="N108" i="52"/>
  <c r="N107" i="52"/>
  <c r="N106" i="52"/>
  <c r="N105" i="52"/>
  <c r="N104" i="52"/>
  <c r="N103" i="52"/>
  <c r="N102" i="52"/>
  <c r="N101" i="52"/>
  <c r="N100" i="52"/>
  <c r="N99" i="52"/>
  <c r="N98" i="52"/>
  <c r="N97" i="52"/>
  <c r="N96" i="52"/>
  <c r="N95" i="52"/>
  <c r="N94" i="52"/>
  <c r="N93" i="52"/>
  <c r="N92" i="52"/>
  <c r="N91" i="52"/>
  <c r="N90" i="52"/>
  <c r="N89" i="52"/>
  <c r="N88" i="52"/>
  <c r="N87" i="52"/>
  <c r="N86" i="52"/>
  <c r="N85" i="52"/>
  <c r="N84" i="52"/>
  <c r="N83" i="52"/>
  <c r="N82" i="52"/>
  <c r="N81" i="52"/>
  <c r="N80" i="52"/>
  <c r="N79" i="52"/>
  <c r="N78" i="52"/>
  <c r="N77" i="52"/>
  <c r="N76" i="52"/>
  <c r="N75" i="52"/>
  <c r="N74" i="52"/>
  <c r="N73" i="52"/>
  <c r="N72" i="52"/>
  <c r="N71" i="52"/>
  <c r="N70" i="52"/>
  <c r="N69" i="52"/>
  <c r="N68" i="52"/>
  <c r="N67" i="52"/>
  <c r="N66" i="52"/>
  <c r="N65" i="52"/>
  <c r="N64" i="52"/>
  <c r="N63" i="52"/>
  <c r="N62" i="52"/>
  <c r="N61" i="52"/>
  <c r="N60" i="52"/>
  <c r="N59" i="52"/>
  <c r="N58" i="52"/>
  <c r="N57" i="52"/>
  <c r="N56" i="52"/>
  <c r="N55" i="52"/>
  <c r="N54" i="52"/>
  <c r="N53" i="52"/>
  <c r="N52" i="52"/>
  <c r="N51" i="52"/>
  <c r="N50" i="52"/>
  <c r="N49" i="52"/>
  <c r="N48" i="52"/>
  <c r="N47" i="52"/>
  <c r="N46" i="52"/>
  <c r="N45" i="52"/>
  <c r="N44" i="52"/>
  <c r="N43" i="52"/>
  <c r="N42" i="52"/>
  <c r="N41" i="52"/>
  <c r="N40" i="52"/>
  <c r="N39" i="52"/>
  <c r="N34" i="52"/>
  <c r="N33" i="52"/>
  <c r="N32" i="52"/>
  <c r="N31" i="52"/>
  <c r="P133" i="52"/>
  <c r="P132" i="52"/>
  <c r="P131" i="52"/>
  <c r="P130" i="52"/>
  <c r="P129" i="52"/>
  <c r="P128" i="52"/>
  <c r="P127" i="52"/>
  <c r="P126" i="52"/>
  <c r="P125" i="52"/>
  <c r="P124" i="52"/>
  <c r="P123" i="52"/>
  <c r="P122" i="52"/>
  <c r="P121" i="52"/>
  <c r="P120" i="52"/>
  <c r="P119" i="52"/>
  <c r="P118" i="52"/>
  <c r="P117" i="52"/>
  <c r="P116" i="52"/>
  <c r="P115" i="52"/>
  <c r="P114" i="52"/>
  <c r="P113" i="52"/>
  <c r="P112" i="52"/>
  <c r="P111" i="52"/>
  <c r="P110" i="52"/>
  <c r="P109" i="52"/>
  <c r="P108" i="52"/>
  <c r="P107" i="52"/>
  <c r="P106" i="52"/>
  <c r="P105" i="52"/>
  <c r="P104" i="52"/>
  <c r="P103" i="52"/>
  <c r="P102" i="52"/>
  <c r="P101" i="52"/>
  <c r="P100" i="52"/>
  <c r="P99" i="52"/>
  <c r="P98" i="52"/>
  <c r="P97" i="52"/>
  <c r="P96" i="52"/>
  <c r="P95" i="52"/>
  <c r="P94" i="52"/>
  <c r="P93" i="52"/>
  <c r="P92" i="52"/>
  <c r="P91" i="52"/>
  <c r="P90" i="52"/>
  <c r="P89" i="52"/>
  <c r="P88" i="52"/>
  <c r="P87" i="52"/>
  <c r="P86" i="52"/>
  <c r="P85" i="52"/>
  <c r="P84" i="52"/>
  <c r="P83" i="52"/>
  <c r="P82" i="52"/>
  <c r="P81" i="52"/>
  <c r="P80" i="52"/>
  <c r="P79" i="52"/>
  <c r="P78" i="52"/>
  <c r="P77" i="52"/>
  <c r="P76" i="52"/>
  <c r="P75" i="52"/>
  <c r="P74" i="52"/>
  <c r="P73" i="52"/>
  <c r="P72" i="52"/>
  <c r="P71" i="52"/>
  <c r="P70" i="52"/>
  <c r="P69" i="52"/>
  <c r="P68" i="52"/>
  <c r="P67" i="52"/>
  <c r="P66" i="52"/>
  <c r="P65" i="52"/>
  <c r="P64" i="52"/>
  <c r="P63" i="52"/>
  <c r="P62" i="52"/>
  <c r="P61" i="52"/>
  <c r="P60" i="52"/>
  <c r="P59" i="52"/>
  <c r="P58" i="52"/>
  <c r="P57" i="52"/>
  <c r="P56" i="52"/>
  <c r="P55" i="52"/>
  <c r="P54" i="52"/>
  <c r="P53" i="52"/>
  <c r="P52" i="52"/>
  <c r="P51" i="52"/>
  <c r="P50" i="52"/>
  <c r="P49" i="52"/>
  <c r="P48" i="52"/>
  <c r="P47" i="52"/>
  <c r="P46" i="52"/>
  <c r="P45" i="52"/>
  <c r="P44" i="52"/>
  <c r="P43" i="52"/>
  <c r="P42" i="52"/>
  <c r="P41" i="52"/>
  <c r="P40" i="52"/>
  <c r="P39" i="52"/>
  <c r="P36" i="52"/>
  <c r="P38" i="52"/>
  <c r="P37" i="52"/>
  <c r="P35" i="52"/>
  <c r="P34" i="52"/>
  <c r="P33" i="52"/>
  <c r="P32" i="52"/>
  <c r="P31" i="52"/>
  <c r="P30" i="52"/>
  <c r="P29" i="52"/>
  <c r="P28" i="52"/>
  <c r="P27" i="52"/>
  <c r="P26" i="52"/>
  <c r="P25" i="52"/>
  <c r="P24" i="52"/>
  <c r="P23" i="52"/>
  <c r="P22" i="52"/>
  <c r="P21" i="52"/>
  <c r="P20" i="52"/>
  <c r="P19" i="52"/>
  <c r="P18" i="52"/>
  <c r="P17" i="52"/>
  <c r="P16" i="52"/>
  <c r="P15" i="52"/>
  <c r="P14" i="52"/>
  <c r="P13" i="52"/>
  <c r="P12" i="52"/>
  <c r="P11" i="52"/>
  <c r="O38" i="52"/>
  <c r="O37" i="52"/>
  <c r="O36" i="52"/>
  <c r="O30" i="52"/>
  <c r="O29" i="52"/>
  <c r="O28" i="52"/>
  <c r="O27" i="52"/>
  <c r="O26" i="52"/>
  <c r="O25" i="52"/>
  <c r="O24" i="52"/>
  <c r="O23" i="52"/>
  <c r="O22" i="52"/>
  <c r="O21" i="52"/>
  <c r="O20" i="52"/>
  <c r="O19" i="52"/>
  <c r="O18" i="52"/>
  <c r="O17" i="52"/>
  <c r="O16" i="52"/>
  <c r="O15" i="52"/>
  <c r="O14" i="52"/>
  <c r="O13" i="52"/>
  <c r="O12" i="52"/>
  <c r="O11" i="52"/>
  <c r="N38" i="52"/>
  <c r="N37" i="52"/>
  <c r="N36" i="52"/>
  <c r="N35" i="52"/>
  <c r="N30" i="52"/>
  <c r="N29" i="52"/>
  <c r="N28" i="52"/>
  <c r="N27" i="52"/>
  <c r="N26" i="52"/>
  <c r="N25" i="52"/>
  <c r="N24" i="52"/>
  <c r="N23" i="52"/>
  <c r="N22" i="52"/>
  <c r="N21" i="52"/>
  <c r="N20" i="52"/>
  <c r="N19" i="52"/>
  <c r="N18" i="52"/>
  <c r="N17" i="52"/>
  <c r="N16" i="52"/>
  <c r="N15" i="52"/>
  <c r="N14" i="52"/>
  <c r="N13" i="52"/>
  <c r="N12" i="52"/>
  <c r="N11" i="52"/>
  <c r="M133" i="52"/>
  <c r="M132" i="52"/>
  <c r="M131" i="52"/>
  <c r="M130" i="52"/>
  <c r="M129" i="52"/>
  <c r="M128" i="52"/>
  <c r="M127" i="52"/>
  <c r="M126" i="52"/>
  <c r="M125" i="52"/>
  <c r="M124" i="52"/>
  <c r="M123" i="52"/>
  <c r="M122" i="52"/>
  <c r="M121" i="52"/>
  <c r="M120" i="52"/>
  <c r="M119" i="52"/>
  <c r="M118" i="52"/>
  <c r="M117" i="52"/>
  <c r="M116" i="52"/>
  <c r="M115" i="52"/>
  <c r="M114" i="52"/>
  <c r="M113" i="52"/>
  <c r="M112" i="52"/>
  <c r="M111" i="52"/>
  <c r="M110" i="52"/>
  <c r="M109" i="52"/>
  <c r="M108" i="52"/>
  <c r="M107" i="52"/>
  <c r="M106" i="52"/>
  <c r="M105" i="52"/>
  <c r="M104" i="52"/>
  <c r="M103" i="52"/>
  <c r="M102" i="52"/>
  <c r="M101" i="52"/>
  <c r="M100" i="52"/>
  <c r="M99" i="52"/>
  <c r="M98" i="52"/>
  <c r="M97" i="52"/>
  <c r="M96" i="52"/>
  <c r="M95" i="52"/>
  <c r="M94" i="52"/>
  <c r="M93" i="52"/>
  <c r="M92" i="52"/>
  <c r="M91" i="52"/>
  <c r="M90" i="52"/>
  <c r="M89" i="52"/>
  <c r="M88" i="52"/>
  <c r="M87" i="52"/>
  <c r="M86" i="52"/>
  <c r="M85" i="52"/>
  <c r="M84" i="52"/>
  <c r="M83" i="52"/>
  <c r="M82" i="52"/>
  <c r="M81" i="52"/>
  <c r="M80" i="52"/>
  <c r="M79" i="52"/>
  <c r="M78" i="52"/>
  <c r="M77" i="52"/>
  <c r="M76" i="52"/>
  <c r="M75" i="52"/>
  <c r="M74" i="52"/>
  <c r="M73" i="52"/>
  <c r="M72" i="52"/>
  <c r="M71" i="52"/>
  <c r="M70" i="52"/>
  <c r="M69" i="52"/>
  <c r="M68" i="52"/>
  <c r="M67" i="52"/>
  <c r="M66" i="52"/>
  <c r="M65" i="52"/>
  <c r="M64" i="52"/>
  <c r="M63" i="52"/>
  <c r="M62" i="52"/>
  <c r="M61" i="52"/>
  <c r="M60" i="52"/>
  <c r="M59" i="52"/>
  <c r="M58" i="52"/>
  <c r="M57" i="52"/>
  <c r="M56" i="52"/>
  <c r="M55" i="52"/>
  <c r="M54" i="52"/>
  <c r="M53" i="52"/>
  <c r="M52" i="52"/>
  <c r="M51" i="52"/>
  <c r="M50" i="52"/>
  <c r="M49" i="52"/>
  <c r="M48" i="52"/>
  <c r="M47" i="52"/>
  <c r="M46" i="52"/>
  <c r="M45" i="52"/>
  <c r="M44" i="52"/>
  <c r="M43" i="52"/>
  <c r="M42" i="52"/>
  <c r="M41" i="52"/>
  <c r="M40" i="52"/>
  <c r="M39" i="52"/>
  <c r="M11" i="52"/>
  <c r="M12" i="52"/>
  <c r="M13" i="52"/>
  <c r="M14" i="52"/>
  <c r="M15" i="52"/>
  <c r="M16" i="52"/>
  <c r="M17" i="52"/>
  <c r="M18" i="52"/>
  <c r="M19" i="52"/>
  <c r="M20" i="52"/>
  <c r="M21" i="52"/>
  <c r="M22" i="52"/>
  <c r="M23" i="52"/>
  <c r="M24" i="52"/>
  <c r="M25" i="52"/>
  <c r="M26" i="52"/>
  <c r="M27" i="52"/>
  <c r="M28" i="52"/>
  <c r="M29" i="52"/>
  <c r="M30" i="52"/>
  <c r="M31" i="52"/>
  <c r="M32" i="52"/>
  <c r="M33" i="52"/>
  <c r="M34" i="52"/>
  <c r="M35" i="52"/>
  <c r="M36" i="52"/>
  <c r="M37" i="52"/>
  <c r="M38" i="52"/>
  <c r="P54" i="54" l="1"/>
  <c r="P33" i="54"/>
  <c r="O37" i="54"/>
  <c r="P94" i="54"/>
  <c r="P98" i="54"/>
  <c r="P102" i="54"/>
  <c r="P106" i="54"/>
  <c r="P110" i="54"/>
  <c r="P114" i="54"/>
  <c r="O118" i="54"/>
  <c r="O120" i="54"/>
  <c r="O122" i="54"/>
  <c r="O124" i="54"/>
  <c r="O126" i="54"/>
  <c r="O128" i="54"/>
  <c r="O130" i="54"/>
  <c r="O132" i="54"/>
  <c r="O134" i="54"/>
  <c r="P25" i="54"/>
  <c r="P66" i="54"/>
  <c r="P78" i="54"/>
  <c r="P82" i="54"/>
  <c r="O98" i="54"/>
  <c r="O14" i="54"/>
  <c r="O18" i="54"/>
  <c r="P37" i="54"/>
  <c r="O41" i="54"/>
  <c r="O45" i="54"/>
  <c r="P118" i="54"/>
  <c r="P122" i="54"/>
  <c r="P126" i="54"/>
  <c r="P130" i="54"/>
  <c r="P134" i="54"/>
  <c r="P21" i="54"/>
  <c r="P70" i="54"/>
  <c r="P14" i="54"/>
  <c r="P18" i="54"/>
  <c r="O22" i="54"/>
  <c r="O26" i="54"/>
  <c r="O30" i="54"/>
  <c r="P41" i="54"/>
  <c r="P45" i="54"/>
  <c r="O49" i="54"/>
  <c r="O53" i="54"/>
  <c r="O57" i="54"/>
  <c r="O61" i="54"/>
  <c r="O65" i="54"/>
  <c r="O69" i="54"/>
  <c r="O73" i="54"/>
  <c r="O77" i="54"/>
  <c r="O79" i="54"/>
  <c r="O81" i="54"/>
  <c r="O85" i="54"/>
  <c r="O89" i="54"/>
  <c r="O91" i="54"/>
  <c r="P90" i="54"/>
  <c r="P22" i="54"/>
  <c r="P26" i="54"/>
  <c r="P30" i="54"/>
  <c r="O34" i="54"/>
  <c r="P49" i="54"/>
  <c r="P53" i="54"/>
  <c r="P57" i="54"/>
  <c r="P61" i="54"/>
  <c r="P65" i="54"/>
  <c r="P69" i="54"/>
  <c r="P73" i="54"/>
  <c r="P77" i="54"/>
  <c r="P81" i="54"/>
  <c r="P85" i="54"/>
  <c r="P89" i="54"/>
  <c r="O93" i="54"/>
  <c r="O97" i="54"/>
  <c r="O101" i="54"/>
  <c r="O105" i="54"/>
  <c r="O109" i="54"/>
  <c r="O113" i="54"/>
  <c r="P86" i="54"/>
  <c r="P34" i="54"/>
  <c r="P93" i="54"/>
  <c r="P97" i="54"/>
  <c r="P101" i="54"/>
  <c r="P105" i="54"/>
  <c r="P109" i="54"/>
  <c r="P113" i="54"/>
  <c r="P117" i="54"/>
  <c r="O121" i="54"/>
  <c r="O123" i="54"/>
  <c r="O125" i="54"/>
  <c r="O127" i="54"/>
  <c r="O129" i="54"/>
  <c r="P29" i="54"/>
  <c r="P50" i="54"/>
  <c r="P58" i="54"/>
  <c r="P74" i="54"/>
  <c r="O13" i="54"/>
  <c r="O17" i="54"/>
  <c r="O42" i="54"/>
  <c r="P125" i="54"/>
  <c r="P129" i="54"/>
  <c r="L116" i="54"/>
  <c r="L122" i="54"/>
  <c r="L71" i="54"/>
  <c r="L29" i="54"/>
  <c r="L61" i="54"/>
  <c r="L134" i="54"/>
  <c r="L86" i="54"/>
  <c r="L119" i="54"/>
  <c r="L129" i="54"/>
  <c r="L54" i="54"/>
  <c r="L22" i="54"/>
  <c r="L58" i="54"/>
  <c r="L39" i="54"/>
  <c r="L13" i="54"/>
  <c r="L64" i="54"/>
  <c r="L16" i="54"/>
  <c r="L46" i="54"/>
  <c r="L68" i="54"/>
  <c r="L59" i="54"/>
  <c r="L101" i="54"/>
  <c r="L50" i="54"/>
  <c r="L82" i="54"/>
  <c r="L109" i="54"/>
  <c r="L88" i="54"/>
  <c r="L114" i="54"/>
  <c r="L20" i="54"/>
  <c r="L52" i="54"/>
  <c r="L70" i="54"/>
  <c r="L90" i="54"/>
  <c r="L113" i="54"/>
  <c r="L17" i="54"/>
  <c r="L24" i="54"/>
  <c r="L33" i="54"/>
  <c r="L42" i="54"/>
  <c r="L76" i="54"/>
  <c r="L102" i="54"/>
  <c r="L74" i="54"/>
  <c r="L12" i="54"/>
  <c r="L26" i="54"/>
  <c r="L44" i="54"/>
  <c r="L60" i="54"/>
  <c r="L78" i="54"/>
  <c r="L106" i="54"/>
  <c r="L115" i="54"/>
  <c r="L43" i="54"/>
  <c r="L48" i="54"/>
  <c r="L67" i="54"/>
  <c r="L72" i="54"/>
  <c r="L103" i="54"/>
  <c r="L55" i="54"/>
  <c r="L79" i="54"/>
  <c r="L84" i="54"/>
  <c r="L91" i="54"/>
  <c r="L98" i="54"/>
  <c r="L105" i="54"/>
  <c r="L117" i="54"/>
  <c r="L124" i="54"/>
  <c r="L133" i="54"/>
  <c r="L28" i="54"/>
  <c r="L35" i="54"/>
  <c r="L40" i="54"/>
  <c r="L128" i="54"/>
  <c r="L83" i="54"/>
  <c r="L95" i="54"/>
  <c r="L111" i="54"/>
  <c r="L132" i="54"/>
  <c r="L51" i="54"/>
  <c r="L56" i="54"/>
  <c r="L75" i="54"/>
  <c r="L80" i="54"/>
  <c r="L92" i="54"/>
  <c r="L14" i="54"/>
  <c r="L41" i="54"/>
  <c r="L49" i="54"/>
  <c r="L57" i="54"/>
  <c r="L69" i="54"/>
  <c r="L77" i="54"/>
  <c r="L85" i="54"/>
  <c r="L97" i="54"/>
  <c r="L126" i="54"/>
  <c r="L18" i="54"/>
  <c r="L125" i="54"/>
  <c r="L130" i="54"/>
  <c r="L25" i="54"/>
  <c r="L30" i="54"/>
  <c r="L45" i="54"/>
  <c r="L53" i="54"/>
  <c r="L73" i="54"/>
  <c r="L81" i="54"/>
  <c r="L100" i="54"/>
  <c r="L108" i="54"/>
  <c r="L15" i="54"/>
  <c r="L23" i="54"/>
  <c r="L123" i="54"/>
  <c r="L131" i="54"/>
  <c r="L96" i="54"/>
  <c r="L104" i="54"/>
  <c r="L112" i="54"/>
  <c r="L99" i="54"/>
  <c r="L107" i="54"/>
  <c r="L11" i="54"/>
  <c r="L19" i="54"/>
  <c r="L27" i="54"/>
  <c r="L66" i="54"/>
  <c r="L37" i="54"/>
  <c r="L121" i="54"/>
  <c r="L94" i="54"/>
  <c r="L63" i="54"/>
  <c r="L34" i="54"/>
  <c r="L89" i="54"/>
  <c r="L31" i="54"/>
  <c r="L133" i="52"/>
  <c r="L132" i="52"/>
  <c r="L131" i="52"/>
  <c r="L130" i="52"/>
  <c r="L129" i="52"/>
  <c r="L128" i="52"/>
  <c r="L127" i="52"/>
  <c r="L126" i="52"/>
  <c r="L125" i="52"/>
  <c r="L124" i="52"/>
  <c r="L123" i="52"/>
  <c r="L122" i="52"/>
  <c r="L121" i="52"/>
  <c r="L120" i="52"/>
  <c r="L119" i="52"/>
  <c r="L118" i="52"/>
  <c r="L117" i="52"/>
  <c r="L116" i="52"/>
  <c r="L115" i="52"/>
  <c r="L114" i="52"/>
  <c r="L113" i="52"/>
  <c r="L112" i="52"/>
  <c r="L111" i="52"/>
  <c r="L110" i="52"/>
  <c r="L109" i="52"/>
  <c r="L108" i="52"/>
  <c r="L107" i="52"/>
  <c r="L106" i="52"/>
  <c r="L105" i="52"/>
  <c r="L104" i="52"/>
  <c r="L103" i="52"/>
  <c r="L102" i="52"/>
  <c r="L101" i="52"/>
  <c r="L100" i="52"/>
  <c r="L99" i="52"/>
  <c r="L98" i="52"/>
  <c r="L97" i="52"/>
  <c r="L96" i="52"/>
  <c r="L95" i="52"/>
  <c r="L94" i="52"/>
  <c r="L93" i="52"/>
  <c r="L92" i="52"/>
  <c r="L91" i="52"/>
  <c r="L90" i="52"/>
  <c r="L89" i="52"/>
  <c r="L88" i="52"/>
  <c r="L87" i="52"/>
  <c r="L86" i="52"/>
  <c r="L85" i="52"/>
  <c r="L84" i="52"/>
  <c r="L83" i="52"/>
  <c r="L82" i="52"/>
  <c r="L81" i="52"/>
  <c r="L80" i="52"/>
  <c r="L79" i="52"/>
  <c r="L78" i="52"/>
  <c r="L77" i="52"/>
  <c r="L76" i="52"/>
  <c r="L75" i="52"/>
  <c r="L74" i="52"/>
  <c r="L73" i="52"/>
  <c r="L72" i="52"/>
  <c r="L71" i="52"/>
  <c r="L70" i="52"/>
  <c r="L69" i="52"/>
  <c r="L68" i="52"/>
  <c r="L67" i="52"/>
  <c r="L66" i="52"/>
  <c r="L65" i="52"/>
  <c r="L64" i="52"/>
  <c r="L63" i="52"/>
  <c r="L62" i="52"/>
  <c r="L61" i="52"/>
  <c r="L60" i="52"/>
  <c r="L59" i="52"/>
  <c r="L58" i="52"/>
  <c r="L57" i="52"/>
  <c r="L56" i="52"/>
  <c r="L55" i="52"/>
  <c r="L54" i="52"/>
  <c r="L53" i="52"/>
  <c r="L52" i="52"/>
  <c r="L51" i="52"/>
  <c r="L50" i="52"/>
  <c r="L49" i="52"/>
  <c r="L48" i="52"/>
  <c r="L47" i="52"/>
  <c r="L46" i="52"/>
  <c r="L45" i="52"/>
  <c r="L44" i="52"/>
  <c r="L43" i="52"/>
  <c r="L42" i="52"/>
  <c r="L41" i="52"/>
  <c r="L40" i="52"/>
  <c r="L39" i="52"/>
  <c r="L38" i="52"/>
  <c r="L37" i="52"/>
  <c r="L36" i="52"/>
  <c r="L35" i="52"/>
  <c r="L34" i="52"/>
  <c r="L33" i="52"/>
  <c r="L32" i="52"/>
  <c r="L31" i="52"/>
  <c r="L30" i="52"/>
  <c r="L29" i="52"/>
  <c r="L28" i="52"/>
  <c r="L27" i="52"/>
  <c r="L26" i="52"/>
  <c r="L25" i="52"/>
  <c r="L24" i="52"/>
  <c r="L23" i="52"/>
  <c r="L22" i="52"/>
  <c r="L21" i="52"/>
  <c r="L20" i="52"/>
  <c r="L19" i="52"/>
  <c r="L18" i="52"/>
  <c r="L17" i="52"/>
  <c r="L16" i="52"/>
  <c r="L15" i="52"/>
  <c r="L14" i="52"/>
  <c r="L13" i="52"/>
  <c r="L12" i="52"/>
  <c r="L11" i="52"/>
  <c r="BL19" i="39"/>
  <c r="BL20" i="39"/>
  <c r="BL21" i="39"/>
  <c r="BL22" i="39"/>
  <c r="BB19" i="39"/>
  <c r="BC19" i="39"/>
  <c r="BD19" i="39"/>
  <c r="BE19" i="39"/>
  <c r="BF19" i="39"/>
  <c r="BG19" i="39"/>
  <c r="BH19" i="39"/>
  <c r="BI19" i="39"/>
  <c r="BJ19" i="39"/>
  <c r="BK19" i="39"/>
  <c r="BB20" i="39"/>
  <c r="BC20" i="39"/>
  <c r="BD20" i="39"/>
  <c r="BE20" i="39"/>
  <c r="BF20" i="39"/>
  <c r="BG20" i="39"/>
  <c r="BH20" i="39"/>
  <c r="BI20" i="39"/>
  <c r="BJ20" i="39"/>
  <c r="BK20" i="39"/>
  <c r="BB21" i="39"/>
  <c r="BC21" i="39"/>
  <c r="BD21" i="39"/>
  <c r="BE21" i="39"/>
  <c r="BF21" i="39"/>
  <c r="BG21" i="39"/>
  <c r="BH21" i="39"/>
  <c r="BI21" i="39"/>
  <c r="BJ21" i="39"/>
  <c r="BK21" i="39"/>
  <c r="BB22" i="39"/>
  <c r="BC22" i="39"/>
  <c r="BD22" i="39"/>
  <c r="BE22" i="39"/>
  <c r="BF22" i="39"/>
  <c r="BG22" i="39"/>
  <c r="BH22" i="39"/>
  <c r="BI22" i="39"/>
  <c r="BJ22" i="39"/>
  <c r="BK22" i="39"/>
  <c r="BA22" i="39"/>
  <c r="BA20" i="39"/>
  <c r="BA21" i="39"/>
  <c r="BA19" i="39"/>
  <c r="K15" i="51" l="1"/>
  <c r="O15" i="51"/>
  <c r="N15" i="51"/>
  <c r="M15" i="51"/>
  <c r="L15" i="51"/>
  <c r="O14" i="51"/>
  <c r="N14" i="51"/>
  <c r="M14" i="51"/>
  <c r="L14" i="51"/>
  <c r="K14" i="51"/>
  <c r="J14" i="51"/>
  <c r="O13" i="51"/>
  <c r="N13" i="51"/>
  <c r="M13" i="51"/>
  <c r="L13" i="51"/>
  <c r="K13" i="51"/>
  <c r="J13" i="51"/>
  <c r="O12" i="51"/>
  <c r="N12" i="51"/>
  <c r="M12" i="51"/>
  <c r="L12" i="51"/>
  <c r="K12" i="51"/>
  <c r="J12" i="51"/>
  <c r="O11" i="51"/>
  <c r="N11" i="51"/>
  <c r="M11" i="51"/>
  <c r="L11" i="51"/>
  <c r="K11" i="51"/>
  <c r="O10" i="51"/>
  <c r="N10" i="51"/>
  <c r="M10" i="51"/>
  <c r="L10" i="51"/>
  <c r="K10" i="51"/>
  <c r="O9" i="51"/>
  <c r="N9" i="51"/>
  <c r="M9" i="51"/>
  <c r="L9" i="51"/>
  <c r="K9" i="51"/>
  <c r="O8" i="51"/>
  <c r="N8" i="51"/>
  <c r="M8" i="51"/>
  <c r="L8" i="51"/>
  <c r="K8" i="51"/>
  <c r="O7" i="51"/>
  <c r="N7" i="51"/>
  <c r="M7" i="51"/>
  <c r="L7" i="51"/>
  <c r="K7" i="51"/>
  <c r="O6" i="51"/>
  <c r="N6" i="51"/>
  <c r="M6" i="51"/>
  <c r="L6" i="51"/>
  <c r="K6" i="51"/>
  <c r="O5" i="51"/>
  <c r="N5" i="51"/>
  <c r="M5" i="51"/>
  <c r="L5" i="51"/>
  <c r="K5" i="51"/>
  <c r="O4" i="51"/>
  <c r="N4" i="51"/>
  <c r="M4" i="51"/>
  <c r="L4" i="51"/>
  <c r="K4" i="51"/>
  <c r="Y6" i="50" l="1"/>
  <c r="Y7" i="50"/>
  <c r="N131" i="50" s="1"/>
  <c r="Y8" i="50"/>
  <c r="Y9" i="50"/>
  <c r="Y10" i="50"/>
  <c r="Q63" i="50" s="1"/>
  <c r="Y11" i="50"/>
  <c r="R28" i="50" s="1"/>
  <c r="Y12" i="50"/>
  <c r="Y13" i="50"/>
  <c r="O19" i="50"/>
  <c r="S101" i="50"/>
  <c r="T88" i="50"/>
  <c r="T63" i="50"/>
  <c r="T51" i="50"/>
  <c r="T43" i="50"/>
  <c r="R37" i="50"/>
  <c r="X13" i="50"/>
  <c r="W13" i="50"/>
  <c r="T140" i="50" s="1"/>
  <c r="V13" i="50"/>
  <c r="T17" i="50" s="1"/>
  <c r="U13" i="50"/>
  <c r="T13" i="50"/>
  <c r="S13" i="50"/>
  <c r="T67" i="50" s="1"/>
  <c r="R13" i="50"/>
  <c r="Q13" i="50"/>
  <c r="P13" i="50"/>
  <c r="O13" i="50"/>
  <c r="T128" i="50" s="1"/>
  <c r="N13" i="50"/>
  <c r="T69" i="50" s="1"/>
  <c r="S36" i="50"/>
  <c r="X12" i="50"/>
  <c r="W12" i="50"/>
  <c r="V12" i="50"/>
  <c r="S86" i="50" s="1"/>
  <c r="U12" i="50"/>
  <c r="T12" i="50"/>
  <c r="S12" i="50"/>
  <c r="R12" i="50"/>
  <c r="S93" i="50" s="1"/>
  <c r="Q12" i="50"/>
  <c r="P12" i="50"/>
  <c r="O12" i="50"/>
  <c r="S44" i="50" s="1"/>
  <c r="N12" i="50"/>
  <c r="S70" i="50" s="1"/>
  <c r="X11" i="50"/>
  <c r="R45" i="50" s="1"/>
  <c r="W11" i="50"/>
  <c r="V11" i="50"/>
  <c r="R114" i="50" s="1"/>
  <c r="U11" i="50"/>
  <c r="T11" i="50"/>
  <c r="S11" i="50"/>
  <c r="R67" i="50" s="1"/>
  <c r="R11" i="50"/>
  <c r="R38" i="50" s="1"/>
  <c r="Q11" i="50"/>
  <c r="P11" i="50"/>
  <c r="O11" i="50"/>
  <c r="R127" i="50" s="1"/>
  <c r="N11" i="50"/>
  <c r="R41" i="50" s="1"/>
  <c r="X10" i="50"/>
  <c r="Q58" i="50" s="1"/>
  <c r="W10" i="50"/>
  <c r="Q139" i="50" s="1"/>
  <c r="V10" i="50"/>
  <c r="U10" i="50"/>
  <c r="T10" i="50"/>
  <c r="S10" i="50"/>
  <c r="R10" i="50"/>
  <c r="Q38" i="50" s="1"/>
  <c r="Q10" i="50"/>
  <c r="P10" i="50"/>
  <c r="O10" i="50"/>
  <c r="Q72" i="50" s="1"/>
  <c r="N10" i="50"/>
  <c r="Q42" i="50" s="1"/>
  <c r="P136" i="50"/>
  <c r="X9" i="50"/>
  <c r="P81" i="50" s="1"/>
  <c r="W9" i="50"/>
  <c r="V9" i="50"/>
  <c r="U9" i="50"/>
  <c r="T9" i="50"/>
  <c r="S9" i="50"/>
  <c r="P124" i="50" s="1"/>
  <c r="R9" i="50"/>
  <c r="Q9" i="50"/>
  <c r="P9" i="50"/>
  <c r="O9" i="50"/>
  <c r="N9" i="50"/>
  <c r="P100" i="50" s="1"/>
  <c r="X8" i="50"/>
  <c r="W8" i="50"/>
  <c r="V8" i="50"/>
  <c r="U8" i="50"/>
  <c r="O40" i="50" s="1"/>
  <c r="T8" i="50"/>
  <c r="O66" i="50" s="1"/>
  <c r="S8" i="50"/>
  <c r="R8" i="50"/>
  <c r="O93" i="50" s="1"/>
  <c r="Q8" i="50"/>
  <c r="P8" i="50"/>
  <c r="O8" i="50"/>
  <c r="N8" i="50"/>
  <c r="O98" i="50" s="1"/>
  <c r="X7" i="50"/>
  <c r="N110" i="50" s="1"/>
  <c r="W7" i="50"/>
  <c r="V7" i="50"/>
  <c r="U7" i="50"/>
  <c r="T7" i="50"/>
  <c r="S7" i="50"/>
  <c r="R7" i="50"/>
  <c r="Q7" i="50"/>
  <c r="P7" i="50"/>
  <c r="O7" i="50"/>
  <c r="N99" i="50" s="1"/>
  <c r="N7" i="50"/>
  <c r="N98" i="50" s="1"/>
  <c r="M27" i="50"/>
  <c r="X6" i="50"/>
  <c r="W6" i="50"/>
  <c r="V6" i="50"/>
  <c r="U6" i="50"/>
  <c r="M124" i="50" s="1"/>
  <c r="T6" i="50"/>
  <c r="M38" i="50" s="1"/>
  <c r="S6" i="50"/>
  <c r="R6" i="50"/>
  <c r="Q6" i="50"/>
  <c r="P6" i="50"/>
  <c r="O6" i="50"/>
  <c r="N6" i="50"/>
  <c r="Y5" i="50"/>
  <c r="L60" i="50" s="1"/>
  <c r="X5" i="50"/>
  <c r="L117" i="50" s="1"/>
  <c r="W5" i="50"/>
  <c r="V5" i="50"/>
  <c r="U5" i="50"/>
  <c r="L67" i="50" s="1"/>
  <c r="T5" i="50"/>
  <c r="S5" i="50"/>
  <c r="R5" i="50"/>
  <c r="Q5" i="50"/>
  <c r="L43" i="50" s="1"/>
  <c r="P5" i="50"/>
  <c r="L69" i="50" s="1"/>
  <c r="O5" i="50"/>
  <c r="N5" i="50"/>
  <c r="BD64" i="46"/>
  <c r="BC64" i="46"/>
  <c r="BB64" i="46"/>
  <c r="BA64" i="46"/>
  <c r="AZ64" i="46"/>
  <c r="AY64" i="46"/>
  <c r="AX64" i="46"/>
  <c r="AW64" i="46"/>
  <c r="AV64" i="46"/>
  <c r="AU64" i="46"/>
  <c r="AT64" i="46"/>
  <c r="AP64" i="46"/>
  <c r="AO64" i="46"/>
  <c r="AN64" i="46"/>
  <c r="AM64" i="46"/>
  <c r="AL64" i="46"/>
  <c r="AK64" i="46"/>
  <c r="AJ64" i="46"/>
  <c r="AI64" i="46"/>
  <c r="AH64" i="46"/>
  <c r="AG64" i="46"/>
  <c r="AF64" i="46"/>
  <c r="AB64" i="46"/>
  <c r="AA64" i="46"/>
  <c r="Z64" i="46"/>
  <c r="Y64" i="46"/>
  <c r="X64" i="46"/>
  <c r="W64" i="46"/>
  <c r="V64" i="46"/>
  <c r="U64" i="46"/>
  <c r="T64" i="46"/>
  <c r="S64" i="46"/>
  <c r="R64" i="46"/>
  <c r="N64" i="46"/>
  <c r="M64" i="46"/>
  <c r="L64" i="46"/>
  <c r="K64" i="46"/>
  <c r="J64" i="46"/>
  <c r="I64" i="46"/>
  <c r="H64" i="46"/>
  <c r="G64" i="46"/>
  <c r="F64" i="46"/>
  <c r="E64" i="46"/>
  <c r="D64" i="46"/>
  <c r="BD63" i="46"/>
  <c r="BC63" i="46"/>
  <c r="BB63" i="46"/>
  <c r="BA63" i="46"/>
  <c r="AZ63" i="46"/>
  <c r="AY63" i="46"/>
  <c r="AX63" i="46"/>
  <c r="AW63" i="46"/>
  <c r="AV63" i="46"/>
  <c r="AU63" i="46"/>
  <c r="AT63" i="46"/>
  <c r="AP63" i="46"/>
  <c r="AO63" i="46"/>
  <c r="AN63" i="46"/>
  <c r="AM63" i="46"/>
  <c r="AL63" i="46"/>
  <c r="AK63" i="46"/>
  <c r="AJ63" i="46"/>
  <c r="AI63" i="46"/>
  <c r="AH63" i="46"/>
  <c r="AG63" i="46"/>
  <c r="AF63" i="46"/>
  <c r="AB63" i="46"/>
  <c r="AA63" i="46"/>
  <c r="Z63" i="46"/>
  <c r="Y63" i="46"/>
  <c r="X63" i="46"/>
  <c r="W63" i="46"/>
  <c r="V63" i="46"/>
  <c r="U63" i="46"/>
  <c r="T63" i="46"/>
  <c r="S63" i="46"/>
  <c r="R63" i="46"/>
  <c r="N63" i="46"/>
  <c r="M63" i="46"/>
  <c r="L63" i="46"/>
  <c r="K63" i="46"/>
  <c r="J63" i="46"/>
  <c r="I63" i="46"/>
  <c r="H63" i="46"/>
  <c r="G63" i="46"/>
  <c r="F63" i="46"/>
  <c r="E63" i="46"/>
  <c r="D63" i="46"/>
  <c r="BD62" i="46"/>
  <c r="BC62" i="46"/>
  <c r="BB62" i="46"/>
  <c r="BA62" i="46"/>
  <c r="AZ62" i="46"/>
  <c r="AY62" i="46"/>
  <c r="AX62" i="46"/>
  <c r="AW62" i="46"/>
  <c r="AV62" i="46"/>
  <c r="AU62" i="46"/>
  <c r="AT62" i="46"/>
  <c r="AP62" i="46"/>
  <c r="AO62" i="46"/>
  <c r="AN62" i="46"/>
  <c r="AM62" i="46"/>
  <c r="AL62" i="46"/>
  <c r="AK62" i="46"/>
  <c r="AJ62" i="46"/>
  <c r="AI62" i="46"/>
  <c r="AH62" i="46"/>
  <c r="AG62" i="46"/>
  <c r="AF62" i="46"/>
  <c r="AB62" i="46"/>
  <c r="AA62" i="46"/>
  <c r="Z62" i="46"/>
  <c r="Y62" i="46"/>
  <c r="X62" i="46"/>
  <c r="W62" i="46"/>
  <c r="V62" i="46"/>
  <c r="U62" i="46"/>
  <c r="T62" i="46"/>
  <c r="S62" i="46"/>
  <c r="R62" i="46"/>
  <c r="N62" i="46"/>
  <c r="M62" i="46"/>
  <c r="L62" i="46"/>
  <c r="K62" i="46"/>
  <c r="J62" i="46"/>
  <c r="I62" i="46"/>
  <c r="H62" i="46"/>
  <c r="G62" i="46"/>
  <c r="F62" i="46"/>
  <c r="E62" i="46"/>
  <c r="D62" i="46"/>
  <c r="BD61" i="46"/>
  <c r="BC61" i="46"/>
  <c r="BB61" i="46"/>
  <c r="BA61" i="46"/>
  <c r="AZ61" i="46"/>
  <c r="AY61" i="46"/>
  <c r="AX61" i="46"/>
  <c r="AW61" i="46"/>
  <c r="AV61" i="46"/>
  <c r="AU61" i="46"/>
  <c r="AT61" i="46"/>
  <c r="AP61" i="46"/>
  <c r="AO61" i="46"/>
  <c r="AN61" i="46"/>
  <c r="AM61" i="46"/>
  <c r="AL61" i="46"/>
  <c r="AK61" i="46"/>
  <c r="AJ61" i="46"/>
  <c r="AI61" i="46"/>
  <c r="AH61" i="46"/>
  <c r="AG61" i="46"/>
  <c r="AF61" i="46"/>
  <c r="AB61" i="46"/>
  <c r="AA61" i="46"/>
  <c r="Z61" i="46"/>
  <c r="Y61" i="46"/>
  <c r="X61" i="46"/>
  <c r="W61" i="46"/>
  <c r="V61" i="46"/>
  <c r="U61" i="46"/>
  <c r="T61" i="46"/>
  <c r="S61" i="46"/>
  <c r="R61" i="46"/>
  <c r="N61" i="46"/>
  <c r="M61" i="46"/>
  <c r="L61" i="46"/>
  <c r="K61" i="46"/>
  <c r="J61" i="46"/>
  <c r="I61" i="46"/>
  <c r="H61" i="46"/>
  <c r="G61" i="46"/>
  <c r="F61" i="46"/>
  <c r="E61" i="46"/>
  <c r="D61" i="46"/>
  <c r="BD60" i="46"/>
  <c r="BC60" i="46"/>
  <c r="BB60" i="46"/>
  <c r="BA60" i="46"/>
  <c r="AZ60" i="46"/>
  <c r="AY60" i="46"/>
  <c r="AX60" i="46"/>
  <c r="AW60" i="46"/>
  <c r="AV60" i="46"/>
  <c r="AU60" i="46"/>
  <c r="AT60" i="46"/>
  <c r="AP60" i="46"/>
  <c r="AO60" i="46"/>
  <c r="AN60" i="46"/>
  <c r="AM60" i="46"/>
  <c r="AL60" i="46"/>
  <c r="AK60" i="46"/>
  <c r="AJ60" i="46"/>
  <c r="AI60" i="46"/>
  <c r="AH60" i="46"/>
  <c r="AG60" i="46"/>
  <c r="AF60" i="46"/>
  <c r="AB60" i="46"/>
  <c r="AA60" i="46"/>
  <c r="Z60" i="46"/>
  <c r="Y60" i="46"/>
  <c r="X60" i="46"/>
  <c r="W60" i="46"/>
  <c r="V60" i="46"/>
  <c r="U60" i="46"/>
  <c r="T60" i="46"/>
  <c r="S60" i="46"/>
  <c r="R60" i="46"/>
  <c r="N60" i="46"/>
  <c r="M60" i="46"/>
  <c r="L60" i="46"/>
  <c r="K60" i="46"/>
  <c r="J60" i="46"/>
  <c r="I60" i="46"/>
  <c r="H60" i="46"/>
  <c r="G60" i="46"/>
  <c r="F60" i="46"/>
  <c r="E60" i="46"/>
  <c r="D60" i="46"/>
  <c r="AB15" i="46"/>
  <c r="AA15" i="46"/>
  <c r="Z15" i="46"/>
  <c r="Y15" i="46"/>
  <c r="X15" i="46"/>
  <c r="U15" i="46"/>
  <c r="T15" i="46"/>
  <c r="S15" i="46"/>
  <c r="R15" i="46"/>
  <c r="Q15" i="46"/>
  <c r="N15" i="46"/>
  <c r="M15" i="46"/>
  <c r="L15" i="46"/>
  <c r="K15" i="46"/>
  <c r="J15" i="46"/>
  <c r="G15" i="46"/>
  <c r="F15" i="46"/>
  <c r="E15" i="46"/>
  <c r="D15" i="46"/>
  <c r="C15" i="46"/>
  <c r="AB14" i="46"/>
  <c r="AA14" i="46"/>
  <c r="Z14" i="46"/>
  <c r="Y14" i="46"/>
  <c r="X14" i="46"/>
  <c r="U14" i="46"/>
  <c r="T14" i="46"/>
  <c r="S14" i="46"/>
  <c r="R14" i="46"/>
  <c r="Q14" i="46"/>
  <c r="N14" i="46"/>
  <c r="M14" i="46"/>
  <c r="L14" i="46"/>
  <c r="K14" i="46"/>
  <c r="J14" i="46"/>
  <c r="G14" i="46"/>
  <c r="F14" i="46"/>
  <c r="E14" i="46"/>
  <c r="D14" i="46"/>
  <c r="C14" i="46"/>
  <c r="AB13" i="46"/>
  <c r="AA13" i="46"/>
  <c r="Z13" i="46"/>
  <c r="Y13" i="46"/>
  <c r="X13" i="46"/>
  <c r="U13" i="46"/>
  <c r="T13" i="46"/>
  <c r="S13" i="46"/>
  <c r="R13" i="46"/>
  <c r="Q13" i="46"/>
  <c r="N13" i="46"/>
  <c r="M13" i="46"/>
  <c r="L13" i="46"/>
  <c r="K13" i="46"/>
  <c r="J13" i="46"/>
  <c r="G13" i="46"/>
  <c r="F13" i="46"/>
  <c r="E13" i="46"/>
  <c r="D13" i="46"/>
  <c r="C13" i="46"/>
  <c r="AB12" i="46"/>
  <c r="AA12" i="46"/>
  <c r="Z12" i="46"/>
  <c r="Y12" i="46"/>
  <c r="X12" i="46"/>
  <c r="U12" i="46"/>
  <c r="T12" i="46"/>
  <c r="S12" i="46"/>
  <c r="R12" i="46"/>
  <c r="Q12" i="46"/>
  <c r="N12" i="46"/>
  <c r="M12" i="46"/>
  <c r="L12" i="46"/>
  <c r="K12" i="46"/>
  <c r="J12" i="46"/>
  <c r="G12" i="46"/>
  <c r="F12" i="46"/>
  <c r="E12" i="46"/>
  <c r="D12" i="46"/>
  <c r="C12" i="46"/>
  <c r="AB11" i="46"/>
  <c r="AA11" i="46"/>
  <c r="Z11" i="46"/>
  <c r="Y11" i="46"/>
  <c r="X11" i="46"/>
  <c r="U11" i="46"/>
  <c r="T11" i="46"/>
  <c r="S11" i="46"/>
  <c r="R11" i="46"/>
  <c r="Q11" i="46"/>
  <c r="N11" i="46"/>
  <c r="M11" i="46"/>
  <c r="L11" i="46"/>
  <c r="K11" i="46"/>
  <c r="J11" i="46"/>
  <c r="G11" i="46"/>
  <c r="F11" i="46"/>
  <c r="E11" i="46"/>
  <c r="D11" i="46"/>
  <c r="C11" i="46"/>
  <c r="AB10" i="46"/>
  <c r="AA10" i="46"/>
  <c r="Z10" i="46"/>
  <c r="Y10" i="46"/>
  <c r="X10" i="46"/>
  <c r="U10" i="46"/>
  <c r="T10" i="46"/>
  <c r="S10" i="46"/>
  <c r="R10" i="46"/>
  <c r="Q10" i="46"/>
  <c r="N10" i="46"/>
  <c r="M10" i="46"/>
  <c r="L10" i="46"/>
  <c r="K10" i="46"/>
  <c r="J10" i="46"/>
  <c r="G10" i="46"/>
  <c r="F10" i="46"/>
  <c r="E10" i="46"/>
  <c r="D10" i="46"/>
  <c r="C10" i="46"/>
  <c r="AB9" i="46"/>
  <c r="AA9" i="46"/>
  <c r="Z9" i="46"/>
  <c r="Y9" i="46"/>
  <c r="X9" i="46"/>
  <c r="U9" i="46"/>
  <c r="T9" i="46"/>
  <c r="S9" i="46"/>
  <c r="R9" i="46"/>
  <c r="Q9" i="46"/>
  <c r="N9" i="46"/>
  <c r="M9" i="46"/>
  <c r="L9" i="46"/>
  <c r="K9" i="46"/>
  <c r="J9" i="46"/>
  <c r="G9" i="46"/>
  <c r="F9" i="46"/>
  <c r="E9" i="46"/>
  <c r="D9" i="46"/>
  <c r="C9" i="46"/>
  <c r="AB8" i="46"/>
  <c r="AA8" i="46"/>
  <c r="Z8" i="46"/>
  <c r="Y8" i="46"/>
  <c r="X8" i="46"/>
  <c r="U8" i="46"/>
  <c r="T8" i="46"/>
  <c r="S8" i="46"/>
  <c r="R8" i="46"/>
  <c r="Q8" i="46"/>
  <c r="N8" i="46"/>
  <c r="M8" i="46"/>
  <c r="L8" i="46"/>
  <c r="K8" i="46"/>
  <c r="J8" i="46"/>
  <c r="G8" i="46"/>
  <c r="F8" i="46"/>
  <c r="E8" i="46"/>
  <c r="D8" i="46"/>
  <c r="C8" i="46"/>
  <c r="AB7" i="46"/>
  <c r="AA7" i="46"/>
  <c r="Z7" i="46"/>
  <c r="Y7" i="46"/>
  <c r="X7" i="46"/>
  <c r="U7" i="46"/>
  <c r="T7" i="46"/>
  <c r="S7" i="46"/>
  <c r="R7" i="46"/>
  <c r="Q7" i="46"/>
  <c r="N7" i="46"/>
  <c r="M7" i="46"/>
  <c r="L7" i="46"/>
  <c r="K7" i="46"/>
  <c r="J7" i="46"/>
  <c r="G7" i="46"/>
  <c r="F7" i="46"/>
  <c r="E7" i="46"/>
  <c r="D7" i="46"/>
  <c r="C7" i="46"/>
  <c r="AB6" i="46"/>
  <c r="AA6" i="46"/>
  <c r="Z6" i="46"/>
  <c r="Y6" i="46"/>
  <c r="X6" i="46"/>
  <c r="U6" i="46"/>
  <c r="T6" i="46"/>
  <c r="S6" i="46"/>
  <c r="R6" i="46"/>
  <c r="Q6" i="46"/>
  <c r="N6" i="46"/>
  <c r="M6" i="46"/>
  <c r="L6" i="46"/>
  <c r="K6" i="46"/>
  <c r="J6" i="46"/>
  <c r="G6" i="46"/>
  <c r="F6" i="46"/>
  <c r="E6" i="46"/>
  <c r="D6" i="46"/>
  <c r="C6" i="46"/>
  <c r="AB5" i="46"/>
  <c r="AA5" i="46"/>
  <c r="Z5" i="46"/>
  <c r="Y5" i="46"/>
  <c r="X5" i="46"/>
  <c r="U5" i="46"/>
  <c r="T5" i="46"/>
  <c r="S5" i="46"/>
  <c r="R5" i="46"/>
  <c r="Q5" i="46"/>
  <c r="N5" i="46"/>
  <c r="M5" i="46"/>
  <c r="L5" i="46"/>
  <c r="K5" i="46"/>
  <c r="J5" i="46"/>
  <c r="G5" i="46"/>
  <c r="F5" i="46"/>
  <c r="E5" i="46"/>
  <c r="D5" i="46"/>
  <c r="C5" i="46"/>
  <c r="AB4" i="46"/>
  <c r="AA4" i="46"/>
  <c r="Z4" i="46"/>
  <c r="Y4" i="46"/>
  <c r="X4" i="46"/>
  <c r="U4" i="46"/>
  <c r="T4" i="46"/>
  <c r="S4" i="46"/>
  <c r="R4" i="46"/>
  <c r="Q4" i="46"/>
  <c r="N4" i="46"/>
  <c r="M4" i="46"/>
  <c r="L4" i="46"/>
  <c r="K4" i="46"/>
  <c r="J4" i="46"/>
  <c r="G4" i="46"/>
  <c r="F4" i="46"/>
  <c r="E4" i="46"/>
  <c r="D4" i="46"/>
  <c r="C4" i="46"/>
  <c r="T85" i="45"/>
  <c r="P80" i="45"/>
  <c r="L65" i="45"/>
  <c r="T57" i="45"/>
  <c r="R51" i="45"/>
  <c r="S50" i="45"/>
  <c r="P45" i="45"/>
  <c r="N39" i="45"/>
  <c r="P33" i="45"/>
  <c r="O30" i="45"/>
  <c r="T25" i="45"/>
  <c r="R23" i="45"/>
  <c r="N23" i="45"/>
  <c r="Q20" i="45"/>
  <c r="N20" i="45"/>
  <c r="P17" i="45"/>
  <c r="Y13" i="45"/>
  <c r="X13" i="45"/>
  <c r="W13" i="45"/>
  <c r="T60" i="45" s="1"/>
  <c r="V13" i="45"/>
  <c r="T109" i="45" s="1"/>
  <c r="U13" i="45"/>
  <c r="T13" i="45"/>
  <c r="S13" i="45"/>
  <c r="T40" i="45" s="1"/>
  <c r="R13" i="45"/>
  <c r="T93" i="45" s="1"/>
  <c r="Q13" i="45"/>
  <c r="P13" i="45"/>
  <c r="O13" i="45"/>
  <c r="T44" i="45" s="1"/>
  <c r="N13" i="45"/>
  <c r="T42" i="45" s="1"/>
  <c r="Y12" i="45"/>
  <c r="S63" i="45" s="1"/>
  <c r="X12" i="45"/>
  <c r="S62" i="45" s="1"/>
  <c r="W12" i="45"/>
  <c r="V12" i="45"/>
  <c r="S86" i="45" s="1"/>
  <c r="U12" i="45"/>
  <c r="T12" i="45"/>
  <c r="S12" i="45"/>
  <c r="S67" i="45" s="1"/>
  <c r="R12" i="45"/>
  <c r="S66" i="45" s="1"/>
  <c r="Q12" i="45"/>
  <c r="P12" i="45"/>
  <c r="O12" i="45"/>
  <c r="N12" i="45"/>
  <c r="S70" i="45" s="1"/>
  <c r="Y11" i="45"/>
  <c r="R19" i="45" s="1"/>
  <c r="X11" i="45"/>
  <c r="W11" i="45"/>
  <c r="R103" i="45" s="1"/>
  <c r="V11" i="45"/>
  <c r="U11" i="45"/>
  <c r="T11" i="45"/>
  <c r="S11" i="45"/>
  <c r="R68" i="45" s="1"/>
  <c r="R11" i="45"/>
  <c r="Q11" i="45"/>
  <c r="P11" i="45"/>
  <c r="O11" i="45"/>
  <c r="R44" i="45" s="1"/>
  <c r="N11" i="45"/>
  <c r="R70" i="45" s="1"/>
  <c r="Y10" i="45"/>
  <c r="Q80" i="45" s="1"/>
  <c r="X10" i="45"/>
  <c r="Q61" i="45" s="1"/>
  <c r="W10" i="45"/>
  <c r="V10" i="45"/>
  <c r="U10" i="45"/>
  <c r="T10" i="45"/>
  <c r="S10" i="45"/>
  <c r="Q96" i="45" s="1"/>
  <c r="R10" i="45"/>
  <c r="Q38" i="45" s="1"/>
  <c r="Q10" i="45"/>
  <c r="P10" i="45"/>
  <c r="O10" i="45"/>
  <c r="Q43" i="45" s="1"/>
  <c r="N10" i="45"/>
  <c r="Y9" i="45"/>
  <c r="P59" i="45" s="1"/>
  <c r="X9" i="45"/>
  <c r="P29" i="45" s="1"/>
  <c r="W9" i="45"/>
  <c r="V9" i="45"/>
  <c r="U9" i="45"/>
  <c r="T9" i="45"/>
  <c r="S9" i="45"/>
  <c r="R9" i="45"/>
  <c r="P38" i="45" s="1"/>
  <c r="Q9" i="45"/>
  <c r="P9" i="45"/>
  <c r="O9" i="45"/>
  <c r="N9" i="45"/>
  <c r="P72" i="45" s="1"/>
  <c r="Y8" i="45"/>
  <c r="O64" i="45" s="1"/>
  <c r="X8" i="45"/>
  <c r="O106" i="45" s="1"/>
  <c r="W8" i="45"/>
  <c r="V8" i="45"/>
  <c r="U8" i="45"/>
  <c r="T8" i="45"/>
  <c r="O65" i="45" s="1"/>
  <c r="S8" i="45"/>
  <c r="R8" i="45"/>
  <c r="O122" i="45" s="1"/>
  <c r="Q8" i="45"/>
  <c r="P8" i="45"/>
  <c r="O8" i="45"/>
  <c r="O44" i="45" s="1"/>
  <c r="N8" i="45"/>
  <c r="O70" i="45" s="1"/>
  <c r="Y7" i="45"/>
  <c r="N91" i="45" s="1"/>
  <c r="X7" i="45"/>
  <c r="W7" i="45"/>
  <c r="V7" i="45"/>
  <c r="U7" i="45"/>
  <c r="N123" i="45" s="1"/>
  <c r="T7" i="45"/>
  <c r="N66" i="45" s="1"/>
  <c r="S7" i="45"/>
  <c r="R7" i="45"/>
  <c r="Q7" i="45"/>
  <c r="P7" i="45"/>
  <c r="O7" i="45"/>
  <c r="N72" i="45" s="1"/>
  <c r="N7" i="45"/>
  <c r="N42" i="45" s="1"/>
  <c r="Y6" i="45"/>
  <c r="M116" i="45" s="1"/>
  <c r="X6" i="45"/>
  <c r="M57" i="45" s="1"/>
  <c r="W6" i="45"/>
  <c r="V6" i="45"/>
  <c r="U6" i="45"/>
  <c r="M67" i="45" s="1"/>
  <c r="T6" i="45"/>
  <c r="M66" i="45" s="1"/>
  <c r="S6" i="45"/>
  <c r="R6" i="45"/>
  <c r="Q6" i="45"/>
  <c r="P6" i="45"/>
  <c r="M41" i="45" s="1"/>
  <c r="O6" i="45"/>
  <c r="M100" i="45" s="1"/>
  <c r="N6" i="45"/>
  <c r="Y5" i="45"/>
  <c r="L76" i="45" s="1"/>
  <c r="X5" i="45"/>
  <c r="L57" i="45" s="1"/>
  <c r="W5" i="45"/>
  <c r="V5" i="45"/>
  <c r="U5" i="45"/>
  <c r="L40" i="45" s="1"/>
  <c r="T5" i="45"/>
  <c r="L66" i="45" s="1"/>
  <c r="S5" i="45"/>
  <c r="R5" i="45"/>
  <c r="Q5" i="45"/>
  <c r="P5" i="45"/>
  <c r="L41" i="45" s="1"/>
  <c r="O5" i="45"/>
  <c r="N5" i="45"/>
  <c r="BD64" i="43"/>
  <c r="BC64" i="43"/>
  <c r="BB64" i="43"/>
  <c r="BA64" i="43"/>
  <c r="AZ64" i="43"/>
  <c r="AY64" i="43"/>
  <c r="AX64" i="43"/>
  <c r="AW64" i="43"/>
  <c r="AV64" i="43"/>
  <c r="AU64" i="43"/>
  <c r="AT64" i="43"/>
  <c r="AP64" i="43"/>
  <c r="AO64" i="43"/>
  <c r="AN64" i="43"/>
  <c r="AM64" i="43"/>
  <c r="AL64" i="43"/>
  <c r="AK64" i="43"/>
  <c r="AJ64" i="43"/>
  <c r="AI64" i="43"/>
  <c r="AH64" i="43"/>
  <c r="AG64" i="43"/>
  <c r="AF64" i="43"/>
  <c r="AB64" i="43"/>
  <c r="AA64" i="43"/>
  <c r="Z64" i="43"/>
  <c r="Y64" i="43"/>
  <c r="X64" i="43"/>
  <c r="W64" i="43"/>
  <c r="V64" i="43"/>
  <c r="U64" i="43"/>
  <c r="T64" i="43"/>
  <c r="S64" i="43"/>
  <c r="R64" i="43"/>
  <c r="N64" i="43"/>
  <c r="M64" i="43"/>
  <c r="L64" i="43"/>
  <c r="K64" i="43"/>
  <c r="J64" i="43"/>
  <c r="I64" i="43"/>
  <c r="H64" i="43"/>
  <c r="G64" i="43"/>
  <c r="F64" i="43"/>
  <c r="E64" i="43"/>
  <c r="D64" i="43"/>
  <c r="BD63" i="43"/>
  <c r="BC63" i="43"/>
  <c r="BB63" i="43"/>
  <c r="BA63" i="43"/>
  <c r="AZ63" i="43"/>
  <c r="AY63" i="43"/>
  <c r="AX63" i="43"/>
  <c r="AW63" i="43"/>
  <c r="AV63" i="43"/>
  <c r="AU63" i="43"/>
  <c r="AT63" i="43"/>
  <c r="AP63" i="43"/>
  <c r="AO63" i="43"/>
  <c r="AN63" i="43"/>
  <c r="AM63" i="43"/>
  <c r="AL63" i="43"/>
  <c r="AK63" i="43"/>
  <c r="AJ63" i="43"/>
  <c r="AI63" i="43"/>
  <c r="AH63" i="43"/>
  <c r="AG63" i="43"/>
  <c r="AF63" i="43"/>
  <c r="AB63" i="43"/>
  <c r="AA63" i="43"/>
  <c r="Z63" i="43"/>
  <c r="Y63" i="43"/>
  <c r="X63" i="43"/>
  <c r="W63" i="43"/>
  <c r="V63" i="43"/>
  <c r="U63" i="43"/>
  <c r="T63" i="43"/>
  <c r="S63" i="43"/>
  <c r="R63" i="43"/>
  <c r="N63" i="43"/>
  <c r="M63" i="43"/>
  <c r="L63" i="43"/>
  <c r="K63" i="43"/>
  <c r="J63" i="43"/>
  <c r="I63" i="43"/>
  <c r="H63" i="43"/>
  <c r="G63" i="43"/>
  <c r="F63" i="43"/>
  <c r="E63" i="43"/>
  <c r="D63" i="43"/>
  <c r="BD62" i="43"/>
  <c r="BC62" i="43"/>
  <c r="BB62" i="43"/>
  <c r="BA62" i="43"/>
  <c r="AZ62" i="43"/>
  <c r="AY62" i="43"/>
  <c r="AX62" i="43"/>
  <c r="AW62" i="43"/>
  <c r="AV62" i="43"/>
  <c r="AU62" i="43"/>
  <c r="AT62" i="43"/>
  <c r="AP62" i="43"/>
  <c r="AO62" i="43"/>
  <c r="AN62" i="43"/>
  <c r="AM62" i="43"/>
  <c r="AL62" i="43"/>
  <c r="AK62" i="43"/>
  <c r="AJ62" i="43"/>
  <c r="AI62" i="43"/>
  <c r="AH62" i="43"/>
  <c r="AG62" i="43"/>
  <c r="AF62" i="43"/>
  <c r="AB62" i="43"/>
  <c r="AA62" i="43"/>
  <c r="Z62" i="43"/>
  <c r="Y62" i="43"/>
  <c r="X62" i="43"/>
  <c r="W62" i="43"/>
  <c r="V62" i="43"/>
  <c r="U62" i="43"/>
  <c r="T62" i="43"/>
  <c r="S62" i="43"/>
  <c r="R62" i="43"/>
  <c r="N62" i="43"/>
  <c r="M62" i="43"/>
  <c r="L62" i="43"/>
  <c r="K62" i="43"/>
  <c r="J62" i="43"/>
  <c r="I62" i="43"/>
  <c r="H62" i="43"/>
  <c r="G62" i="43"/>
  <c r="F62" i="43"/>
  <c r="E62" i="43"/>
  <c r="D62" i="43"/>
  <c r="BD61" i="43"/>
  <c r="BC61" i="43"/>
  <c r="BB61" i="43"/>
  <c r="BA61" i="43"/>
  <c r="AZ61" i="43"/>
  <c r="AY61" i="43"/>
  <c r="AX61" i="43"/>
  <c r="AW61" i="43"/>
  <c r="AV61" i="43"/>
  <c r="AU61" i="43"/>
  <c r="AT61" i="43"/>
  <c r="AP61" i="43"/>
  <c r="AO61" i="43"/>
  <c r="AN61" i="43"/>
  <c r="AM61" i="43"/>
  <c r="AL61" i="43"/>
  <c r="AK61" i="43"/>
  <c r="AJ61" i="43"/>
  <c r="AI61" i="43"/>
  <c r="AH61" i="43"/>
  <c r="AG61" i="43"/>
  <c r="AF61" i="43"/>
  <c r="AB61" i="43"/>
  <c r="AA61" i="43"/>
  <c r="Z61" i="43"/>
  <c r="Y61" i="43"/>
  <c r="X61" i="43"/>
  <c r="W61" i="43"/>
  <c r="V61" i="43"/>
  <c r="U61" i="43"/>
  <c r="T61" i="43"/>
  <c r="S61" i="43"/>
  <c r="R61" i="43"/>
  <c r="N61" i="43"/>
  <c r="M61" i="43"/>
  <c r="L61" i="43"/>
  <c r="K61" i="43"/>
  <c r="J61" i="43"/>
  <c r="I61" i="43"/>
  <c r="H61" i="43"/>
  <c r="G61" i="43"/>
  <c r="F61" i="43"/>
  <c r="E61" i="43"/>
  <c r="D61" i="43"/>
  <c r="BD60" i="43"/>
  <c r="BC60" i="43"/>
  <c r="BB60" i="43"/>
  <c r="BA60" i="43"/>
  <c r="AZ60" i="43"/>
  <c r="AY60" i="43"/>
  <c r="AX60" i="43"/>
  <c r="AW60" i="43"/>
  <c r="AV60" i="43"/>
  <c r="AU60" i="43"/>
  <c r="AT60" i="43"/>
  <c r="AP60" i="43"/>
  <c r="AO60" i="43"/>
  <c r="AN60" i="43"/>
  <c r="AM60" i="43"/>
  <c r="AL60" i="43"/>
  <c r="AK60" i="43"/>
  <c r="AJ60" i="43"/>
  <c r="AI60" i="43"/>
  <c r="AH60" i="43"/>
  <c r="AG60" i="43"/>
  <c r="AF60" i="43"/>
  <c r="AB60" i="43"/>
  <c r="AA60" i="43"/>
  <c r="Z60" i="43"/>
  <c r="Y60" i="43"/>
  <c r="X60" i="43"/>
  <c r="W60" i="43"/>
  <c r="V60" i="43"/>
  <c r="U60" i="43"/>
  <c r="T60" i="43"/>
  <c r="S60" i="43"/>
  <c r="R60" i="43"/>
  <c r="N60" i="43"/>
  <c r="M60" i="43"/>
  <c r="L60" i="43"/>
  <c r="K60" i="43"/>
  <c r="J60" i="43"/>
  <c r="I60" i="43"/>
  <c r="H60" i="43"/>
  <c r="G60" i="43"/>
  <c r="F60" i="43"/>
  <c r="E60" i="43"/>
  <c r="D60" i="43"/>
  <c r="AB15" i="43"/>
  <c r="AA15" i="43"/>
  <c r="Z15" i="43"/>
  <c r="Y15" i="43"/>
  <c r="X15" i="43"/>
  <c r="U15" i="43"/>
  <c r="T15" i="43"/>
  <c r="S15" i="43"/>
  <c r="R15" i="43"/>
  <c r="Q15" i="43"/>
  <c r="N15" i="43"/>
  <c r="M15" i="43"/>
  <c r="L15" i="43"/>
  <c r="K15" i="43"/>
  <c r="J15" i="43"/>
  <c r="G15" i="43"/>
  <c r="F15" i="43"/>
  <c r="E15" i="43"/>
  <c r="D15" i="43"/>
  <c r="C15" i="43"/>
  <c r="AB14" i="43"/>
  <c r="AA14" i="43"/>
  <c r="Z14" i="43"/>
  <c r="Y14" i="43"/>
  <c r="X14" i="43"/>
  <c r="U14" i="43"/>
  <c r="T14" i="43"/>
  <c r="S14" i="43"/>
  <c r="R14" i="43"/>
  <c r="Q14" i="43"/>
  <c r="N14" i="43"/>
  <c r="M14" i="43"/>
  <c r="L14" i="43"/>
  <c r="K14" i="43"/>
  <c r="J14" i="43"/>
  <c r="G14" i="43"/>
  <c r="F14" i="43"/>
  <c r="E14" i="43"/>
  <c r="D14" i="43"/>
  <c r="C14" i="43"/>
  <c r="AB13" i="43"/>
  <c r="AA13" i="43"/>
  <c r="Z13" i="43"/>
  <c r="Y13" i="43"/>
  <c r="X13" i="43"/>
  <c r="U13" i="43"/>
  <c r="T13" i="43"/>
  <c r="S13" i="43"/>
  <c r="R13" i="43"/>
  <c r="Q13" i="43"/>
  <c r="N13" i="43"/>
  <c r="M13" i="43"/>
  <c r="L13" i="43"/>
  <c r="K13" i="43"/>
  <c r="J13" i="43"/>
  <c r="G13" i="43"/>
  <c r="F13" i="43"/>
  <c r="E13" i="43"/>
  <c r="D13" i="43"/>
  <c r="C13" i="43"/>
  <c r="AB12" i="43"/>
  <c r="AA12" i="43"/>
  <c r="Z12" i="43"/>
  <c r="Y12" i="43"/>
  <c r="X12" i="43"/>
  <c r="U12" i="43"/>
  <c r="T12" i="43"/>
  <c r="S12" i="43"/>
  <c r="R12" i="43"/>
  <c r="Q12" i="43"/>
  <c r="N12" i="43"/>
  <c r="M12" i="43"/>
  <c r="L12" i="43"/>
  <c r="K12" i="43"/>
  <c r="J12" i="43"/>
  <c r="G12" i="43"/>
  <c r="F12" i="43"/>
  <c r="E12" i="43"/>
  <c r="D12" i="43"/>
  <c r="C12" i="43"/>
  <c r="AB11" i="43"/>
  <c r="AA11" i="43"/>
  <c r="Z11" i="43"/>
  <c r="Y11" i="43"/>
  <c r="X11" i="43"/>
  <c r="U11" i="43"/>
  <c r="T11" i="43"/>
  <c r="S11" i="43"/>
  <c r="R11" i="43"/>
  <c r="Q11" i="43"/>
  <c r="N11" i="43"/>
  <c r="M11" i="43"/>
  <c r="L11" i="43"/>
  <c r="K11" i="43"/>
  <c r="J11" i="43"/>
  <c r="G11" i="43"/>
  <c r="F11" i="43"/>
  <c r="E11" i="43"/>
  <c r="D11" i="43"/>
  <c r="C11" i="43"/>
  <c r="AB10" i="43"/>
  <c r="AA10" i="43"/>
  <c r="Z10" i="43"/>
  <c r="Y10" i="43"/>
  <c r="X10" i="43"/>
  <c r="U10" i="43"/>
  <c r="T10" i="43"/>
  <c r="S10" i="43"/>
  <c r="R10" i="43"/>
  <c r="Q10" i="43"/>
  <c r="N10" i="43"/>
  <c r="M10" i="43"/>
  <c r="L10" i="43"/>
  <c r="K10" i="43"/>
  <c r="J10" i="43"/>
  <c r="G10" i="43"/>
  <c r="F10" i="43"/>
  <c r="E10" i="43"/>
  <c r="D10" i="43"/>
  <c r="C10" i="43"/>
  <c r="AB9" i="43"/>
  <c r="AA9" i="43"/>
  <c r="Z9" i="43"/>
  <c r="Y9" i="43"/>
  <c r="X9" i="43"/>
  <c r="U9" i="43"/>
  <c r="T9" i="43"/>
  <c r="S9" i="43"/>
  <c r="R9" i="43"/>
  <c r="Q9" i="43"/>
  <c r="N9" i="43"/>
  <c r="M9" i="43"/>
  <c r="L9" i="43"/>
  <c r="K9" i="43"/>
  <c r="J9" i="43"/>
  <c r="G9" i="43"/>
  <c r="F9" i="43"/>
  <c r="E9" i="43"/>
  <c r="D9" i="43"/>
  <c r="C9" i="43"/>
  <c r="AB8" i="43"/>
  <c r="AA8" i="43"/>
  <c r="Z8" i="43"/>
  <c r="Y8" i="43"/>
  <c r="X8" i="43"/>
  <c r="U8" i="43"/>
  <c r="T8" i="43"/>
  <c r="S8" i="43"/>
  <c r="R8" i="43"/>
  <c r="Q8" i="43"/>
  <c r="N8" i="43"/>
  <c r="M8" i="43"/>
  <c r="L8" i="43"/>
  <c r="K8" i="43"/>
  <c r="J8" i="43"/>
  <c r="G8" i="43"/>
  <c r="F8" i="43"/>
  <c r="E8" i="43"/>
  <c r="D8" i="43"/>
  <c r="C8" i="43"/>
  <c r="AB7" i="43"/>
  <c r="AA7" i="43"/>
  <c r="Z7" i="43"/>
  <c r="Y7" i="43"/>
  <c r="X7" i="43"/>
  <c r="U7" i="43"/>
  <c r="T7" i="43"/>
  <c r="S7" i="43"/>
  <c r="R7" i="43"/>
  <c r="Q7" i="43"/>
  <c r="N7" i="43"/>
  <c r="M7" i="43"/>
  <c r="L7" i="43"/>
  <c r="K7" i="43"/>
  <c r="J7" i="43"/>
  <c r="G7" i="43"/>
  <c r="F7" i="43"/>
  <c r="E7" i="43"/>
  <c r="D7" i="43"/>
  <c r="C7" i="43"/>
  <c r="AB6" i="43"/>
  <c r="AA6" i="43"/>
  <c r="Z6" i="43"/>
  <c r="Y6" i="43"/>
  <c r="X6" i="43"/>
  <c r="U6" i="43"/>
  <c r="T6" i="43"/>
  <c r="S6" i="43"/>
  <c r="R6" i="43"/>
  <c r="Q6" i="43"/>
  <c r="N6" i="43"/>
  <c r="M6" i="43"/>
  <c r="L6" i="43"/>
  <c r="K6" i="43"/>
  <c r="J6" i="43"/>
  <c r="G6" i="43"/>
  <c r="F6" i="43"/>
  <c r="E6" i="43"/>
  <c r="D6" i="43"/>
  <c r="C6" i="43"/>
  <c r="AB5" i="43"/>
  <c r="AA5" i="43"/>
  <c r="Z5" i="43"/>
  <c r="Y5" i="43"/>
  <c r="X5" i="43"/>
  <c r="U5" i="43"/>
  <c r="T5" i="43"/>
  <c r="S5" i="43"/>
  <c r="R5" i="43"/>
  <c r="Q5" i="43"/>
  <c r="N5" i="43"/>
  <c r="M5" i="43"/>
  <c r="L5" i="43"/>
  <c r="K5" i="43"/>
  <c r="J5" i="43"/>
  <c r="G5" i="43"/>
  <c r="F5" i="43"/>
  <c r="E5" i="43"/>
  <c r="D5" i="43"/>
  <c r="C5" i="43"/>
  <c r="AB4" i="43"/>
  <c r="AA4" i="43"/>
  <c r="Z4" i="43"/>
  <c r="Y4" i="43"/>
  <c r="X4" i="43"/>
  <c r="U4" i="43"/>
  <c r="T4" i="43"/>
  <c r="S4" i="43"/>
  <c r="R4" i="43"/>
  <c r="Q4" i="43"/>
  <c r="N4" i="43"/>
  <c r="M4" i="43"/>
  <c r="L4" i="43"/>
  <c r="K4" i="43"/>
  <c r="J4" i="43"/>
  <c r="G4" i="43"/>
  <c r="F4" i="43"/>
  <c r="E4" i="43"/>
  <c r="D4" i="43"/>
  <c r="C4" i="43"/>
  <c r="S27" i="50" l="1"/>
  <c r="O28" i="50"/>
  <c r="T34" i="50"/>
  <c r="O60" i="50"/>
  <c r="S37" i="50"/>
  <c r="R66" i="50"/>
  <c r="Q120" i="50"/>
  <c r="Q19" i="50"/>
  <c r="L39" i="50"/>
  <c r="T72" i="50"/>
  <c r="S121" i="50"/>
  <c r="S20" i="50"/>
  <c r="T77" i="50"/>
  <c r="S126" i="50"/>
  <c r="T26" i="50"/>
  <c r="N42" i="50"/>
  <c r="M87" i="50"/>
  <c r="T133" i="50"/>
  <c r="P17" i="50"/>
  <c r="T20" i="50"/>
  <c r="T23" i="50"/>
  <c r="R29" i="50"/>
  <c r="P35" i="50"/>
  <c r="P39" i="50"/>
  <c r="R54" i="50"/>
  <c r="N61" i="50"/>
  <c r="P68" i="50"/>
  <c r="N78" i="50"/>
  <c r="L108" i="50"/>
  <c r="N17" i="50"/>
  <c r="R53" i="50"/>
  <c r="P105" i="50"/>
  <c r="L21" i="50"/>
  <c r="L25" i="50"/>
  <c r="P30" i="50"/>
  <c r="T35" i="50"/>
  <c r="T39" i="50"/>
  <c r="T44" i="50"/>
  <c r="Q55" i="50"/>
  <c r="R61" i="50"/>
  <c r="R79" i="50"/>
  <c r="R95" i="50"/>
  <c r="T108" i="50"/>
  <c r="R23" i="50"/>
  <c r="N18" i="50"/>
  <c r="P21" i="50"/>
  <c r="N25" i="50"/>
  <c r="O31" i="50"/>
  <c r="P40" i="50"/>
  <c r="N45" i="50"/>
  <c r="T55" i="50"/>
  <c r="R62" i="50"/>
  <c r="M84" i="50"/>
  <c r="T96" i="50"/>
  <c r="Q131" i="50"/>
  <c r="R18" i="50"/>
  <c r="R21" i="50"/>
  <c r="L26" i="50"/>
  <c r="T31" i="50"/>
  <c r="T36" i="50"/>
  <c r="O41" i="50"/>
  <c r="L47" i="50"/>
  <c r="P56" i="50"/>
  <c r="L85" i="50"/>
  <c r="N118" i="50"/>
  <c r="S133" i="50"/>
  <c r="L19" i="50"/>
  <c r="P22" i="50"/>
  <c r="N33" i="50"/>
  <c r="R49" i="50"/>
  <c r="N57" i="50"/>
  <c r="R22" i="50"/>
  <c r="R33" i="50"/>
  <c r="N58" i="50"/>
  <c r="O65" i="50"/>
  <c r="P73" i="50"/>
  <c r="L17" i="50"/>
  <c r="T19" i="50"/>
  <c r="O23" i="50"/>
  <c r="T27" i="50"/>
  <c r="L34" i="50"/>
  <c r="N53" i="50"/>
  <c r="L59" i="50"/>
  <c r="R74" i="50"/>
  <c r="S89" i="50"/>
  <c r="S102" i="50"/>
  <c r="L122" i="50"/>
  <c r="L121" i="50"/>
  <c r="L94" i="50"/>
  <c r="L93" i="50"/>
  <c r="L65" i="50"/>
  <c r="L66" i="50"/>
  <c r="L38" i="50"/>
  <c r="L37" i="50"/>
  <c r="M138" i="50"/>
  <c r="M130" i="50"/>
  <c r="M114" i="50"/>
  <c r="M106" i="50"/>
  <c r="M90" i="50"/>
  <c r="M137" i="50"/>
  <c r="M129" i="50"/>
  <c r="M113" i="50"/>
  <c r="M105" i="50"/>
  <c r="M89" i="50"/>
  <c r="M81" i="50"/>
  <c r="M73" i="50"/>
  <c r="M134" i="50"/>
  <c r="M118" i="50"/>
  <c r="M110" i="50"/>
  <c r="M102" i="50"/>
  <c r="M86" i="50"/>
  <c r="M78" i="50"/>
  <c r="M133" i="50"/>
  <c r="M117" i="50"/>
  <c r="M109" i="50"/>
  <c r="M101" i="50"/>
  <c r="M85" i="50"/>
  <c r="M77" i="50"/>
  <c r="M57" i="50"/>
  <c r="M49" i="50"/>
  <c r="M74" i="50"/>
  <c r="M61" i="50"/>
  <c r="M53" i="50"/>
  <c r="M45" i="50"/>
  <c r="M29" i="50"/>
  <c r="M82" i="50"/>
  <c r="N121" i="50"/>
  <c r="N93" i="50"/>
  <c r="N66" i="50"/>
  <c r="N38" i="50"/>
  <c r="N94" i="50"/>
  <c r="O134" i="50"/>
  <c r="O118" i="50"/>
  <c r="O110" i="50"/>
  <c r="O102" i="50"/>
  <c r="O86" i="50"/>
  <c r="O78" i="50"/>
  <c r="O133" i="50"/>
  <c r="O114" i="50"/>
  <c r="O81" i="50"/>
  <c r="O109" i="50"/>
  <c r="O90" i="50"/>
  <c r="O62" i="50"/>
  <c r="O54" i="50"/>
  <c r="O46" i="50"/>
  <c r="O30" i="50"/>
  <c r="O130" i="50"/>
  <c r="O77" i="50"/>
  <c r="O61" i="50"/>
  <c r="O53" i="50"/>
  <c r="O45" i="50"/>
  <c r="O29" i="50"/>
  <c r="O113" i="50"/>
  <c r="O101" i="50"/>
  <c r="O73" i="50"/>
  <c r="O89" i="50"/>
  <c r="O58" i="50"/>
  <c r="O50" i="50"/>
  <c r="O34" i="50"/>
  <c r="O26" i="50"/>
  <c r="S58" i="50"/>
  <c r="S50" i="50"/>
  <c r="S34" i="50"/>
  <c r="S26" i="50"/>
  <c r="S57" i="50"/>
  <c r="S49" i="50"/>
  <c r="S33" i="50"/>
  <c r="S25" i="50"/>
  <c r="S62" i="50"/>
  <c r="S54" i="50"/>
  <c r="S46" i="50"/>
  <c r="S30" i="50"/>
  <c r="O49" i="50"/>
  <c r="M54" i="50"/>
  <c r="M72" i="50"/>
  <c r="M44" i="50"/>
  <c r="N96" i="50"/>
  <c r="N95" i="50"/>
  <c r="N124" i="50"/>
  <c r="N68" i="50"/>
  <c r="N40" i="50"/>
  <c r="N67" i="50"/>
  <c r="N39" i="50"/>
  <c r="N123" i="50"/>
  <c r="Q116" i="50"/>
  <c r="Q108" i="50"/>
  <c r="Q92" i="50"/>
  <c r="Q84" i="50"/>
  <c r="Q76" i="50"/>
  <c r="Q79" i="50"/>
  <c r="Q104" i="50"/>
  <c r="Q60" i="50"/>
  <c r="Q52" i="50"/>
  <c r="Q36" i="50"/>
  <c r="Q28" i="50"/>
  <c r="Q111" i="50"/>
  <c r="Q75" i="50"/>
  <c r="Q59" i="50"/>
  <c r="Q51" i="50"/>
  <c r="Q35" i="50"/>
  <c r="Q27" i="50"/>
  <c r="Q115" i="50"/>
  <c r="Q87" i="50"/>
  <c r="Q103" i="50"/>
  <c r="Q91" i="50"/>
  <c r="Q64" i="50"/>
  <c r="Q56" i="50"/>
  <c r="Q48" i="50"/>
  <c r="Q32" i="50"/>
  <c r="S59" i="50"/>
  <c r="S51" i="50"/>
  <c r="S63" i="50"/>
  <c r="S55" i="50"/>
  <c r="S47" i="50"/>
  <c r="S31" i="50"/>
  <c r="S23" i="50"/>
  <c r="O17" i="50"/>
  <c r="M19" i="50"/>
  <c r="S22" i="50"/>
  <c r="M25" i="50"/>
  <c r="N32" i="50"/>
  <c r="S35" i="50"/>
  <c r="Q54" i="50"/>
  <c r="M59" i="50"/>
  <c r="L80" i="50"/>
  <c r="R125" i="50"/>
  <c r="R97" i="50"/>
  <c r="R70" i="50"/>
  <c r="R42" i="50"/>
  <c r="R98" i="50"/>
  <c r="R69" i="50"/>
  <c r="S122" i="50"/>
  <c r="S94" i="50"/>
  <c r="S65" i="50"/>
  <c r="S66" i="50"/>
  <c r="S38" i="50"/>
  <c r="T138" i="50"/>
  <c r="T130" i="50"/>
  <c r="T114" i="50"/>
  <c r="T106" i="50"/>
  <c r="T90" i="50"/>
  <c r="T82" i="50"/>
  <c r="T74" i="50"/>
  <c r="T137" i="50"/>
  <c r="T129" i="50"/>
  <c r="T113" i="50"/>
  <c r="T105" i="50"/>
  <c r="T89" i="50"/>
  <c r="T81" i="50"/>
  <c r="T73" i="50"/>
  <c r="T134" i="50"/>
  <c r="T118" i="50"/>
  <c r="T110" i="50"/>
  <c r="T102" i="50"/>
  <c r="T86" i="50"/>
  <c r="T78" i="50"/>
  <c r="T58" i="50"/>
  <c r="T50" i="50"/>
  <c r="T57" i="50"/>
  <c r="T49" i="50"/>
  <c r="T33" i="50"/>
  <c r="T25" i="50"/>
  <c r="T101" i="50"/>
  <c r="T117" i="50"/>
  <c r="T62" i="50"/>
  <c r="T54" i="50"/>
  <c r="T46" i="50"/>
  <c r="T30" i="50"/>
  <c r="T61" i="50"/>
  <c r="T53" i="50"/>
  <c r="T45" i="50"/>
  <c r="T29" i="50"/>
  <c r="O18" i="50"/>
  <c r="M20" i="50"/>
  <c r="T21" i="50"/>
  <c r="M24" i="50"/>
  <c r="L27" i="50"/>
  <c r="Q30" i="50"/>
  <c r="M34" i="50"/>
  <c r="Q47" i="50"/>
  <c r="O52" i="50"/>
  <c r="S61" i="50"/>
  <c r="M76" i="50"/>
  <c r="O85" i="50"/>
  <c r="M91" i="50"/>
  <c r="M103" i="50"/>
  <c r="L116" i="50"/>
  <c r="N122" i="50"/>
  <c r="S134" i="50"/>
  <c r="N128" i="50"/>
  <c r="N72" i="50"/>
  <c r="N127" i="50"/>
  <c r="N71" i="50"/>
  <c r="N100" i="50"/>
  <c r="N44" i="50"/>
  <c r="N43" i="50"/>
  <c r="O96" i="50"/>
  <c r="O95" i="50"/>
  <c r="O124" i="50"/>
  <c r="O123" i="50"/>
  <c r="Q124" i="50"/>
  <c r="Q95" i="50"/>
  <c r="Q67" i="50"/>
  <c r="Q123" i="50"/>
  <c r="Q68" i="50"/>
  <c r="Q96" i="50"/>
  <c r="Q40" i="50"/>
  <c r="R100" i="50"/>
  <c r="R99" i="50"/>
  <c r="R128" i="50"/>
  <c r="R72" i="50"/>
  <c r="R44" i="50"/>
  <c r="R43" i="50"/>
  <c r="R140" i="50"/>
  <c r="R132" i="50"/>
  <c r="R116" i="50"/>
  <c r="R108" i="50"/>
  <c r="R139" i="50"/>
  <c r="R131" i="50"/>
  <c r="R115" i="50"/>
  <c r="R107" i="50"/>
  <c r="R136" i="50"/>
  <c r="R120" i="50"/>
  <c r="R112" i="50"/>
  <c r="R104" i="50"/>
  <c r="R135" i="50"/>
  <c r="R111" i="50"/>
  <c r="R103" i="50"/>
  <c r="S124" i="50"/>
  <c r="S123" i="50"/>
  <c r="S67" i="50"/>
  <c r="S96" i="50"/>
  <c r="S95" i="50"/>
  <c r="S68" i="50"/>
  <c r="S39" i="50"/>
  <c r="T99" i="50"/>
  <c r="T127" i="50"/>
  <c r="T71" i="50"/>
  <c r="T139" i="50"/>
  <c r="T131" i="50"/>
  <c r="T115" i="50"/>
  <c r="T107" i="50"/>
  <c r="T91" i="50"/>
  <c r="T135" i="50"/>
  <c r="T119" i="50"/>
  <c r="T111" i="50"/>
  <c r="T103" i="50"/>
  <c r="T87" i="50"/>
  <c r="T79" i="50"/>
  <c r="T116" i="50"/>
  <c r="T104" i="50"/>
  <c r="T84" i="50"/>
  <c r="T92" i="50"/>
  <c r="T75" i="50"/>
  <c r="T132" i="50"/>
  <c r="T120" i="50"/>
  <c r="T80" i="50"/>
  <c r="T64" i="50"/>
  <c r="T56" i="50"/>
  <c r="T48" i="50"/>
  <c r="T32" i="50"/>
  <c r="T24" i="50"/>
  <c r="T136" i="50"/>
  <c r="T76" i="50"/>
  <c r="T112" i="50"/>
  <c r="T83" i="50"/>
  <c r="Q17" i="50"/>
  <c r="P18" i="50"/>
  <c r="N20" i="50"/>
  <c r="M21" i="50"/>
  <c r="L22" i="50"/>
  <c r="L23" i="50"/>
  <c r="N24" i="50"/>
  <c r="O25" i="50"/>
  <c r="T28" i="50"/>
  <c r="R30" i="50"/>
  <c r="P32" i="50"/>
  <c r="N34" i="50"/>
  <c r="L36" i="50"/>
  <c r="S40" i="50"/>
  <c r="M43" i="50"/>
  <c r="T47" i="50"/>
  <c r="N50" i="50"/>
  <c r="S52" i="50"/>
  <c r="L55" i="50"/>
  <c r="O57" i="50"/>
  <c r="T59" i="50"/>
  <c r="M62" i="50"/>
  <c r="P64" i="50"/>
  <c r="R71" i="50"/>
  <c r="P76" i="50"/>
  <c r="T85" i="50"/>
  <c r="N91" i="50"/>
  <c r="L104" i="50"/>
  <c r="M123" i="50"/>
  <c r="O129" i="50"/>
  <c r="L136" i="50"/>
  <c r="M70" i="50"/>
  <c r="M69" i="50"/>
  <c r="M41" i="50"/>
  <c r="M18" i="50"/>
  <c r="Q26" i="50"/>
  <c r="M30" i="50"/>
  <c r="L123" i="50"/>
  <c r="L95" i="50"/>
  <c r="L124" i="50"/>
  <c r="L40" i="50"/>
  <c r="L68" i="50"/>
  <c r="M136" i="50"/>
  <c r="M120" i="50"/>
  <c r="M112" i="50"/>
  <c r="M104" i="50"/>
  <c r="M88" i="50"/>
  <c r="M80" i="50"/>
  <c r="M131" i="50"/>
  <c r="M119" i="50"/>
  <c r="M83" i="50"/>
  <c r="M140" i="50"/>
  <c r="M107" i="50"/>
  <c r="M64" i="50"/>
  <c r="M56" i="50"/>
  <c r="M48" i="50"/>
  <c r="M32" i="50"/>
  <c r="M135" i="50"/>
  <c r="M116" i="50"/>
  <c r="M79" i="50"/>
  <c r="M63" i="50"/>
  <c r="M55" i="50"/>
  <c r="M47" i="50"/>
  <c r="M31" i="50"/>
  <c r="M23" i="50"/>
  <c r="M132" i="50"/>
  <c r="M75" i="50"/>
  <c r="M139" i="50"/>
  <c r="M108" i="50"/>
  <c r="M60" i="50"/>
  <c r="M52" i="50"/>
  <c r="M36" i="50"/>
  <c r="M28" i="50"/>
  <c r="O136" i="50"/>
  <c r="O120" i="50"/>
  <c r="O112" i="50"/>
  <c r="O104" i="50"/>
  <c r="O135" i="50"/>
  <c r="O119" i="50"/>
  <c r="O111" i="50"/>
  <c r="O103" i="50"/>
  <c r="O87" i="50"/>
  <c r="O79" i="50"/>
  <c r="O140" i="50"/>
  <c r="O132" i="50"/>
  <c r="O116" i="50"/>
  <c r="O108" i="50"/>
  <c r="O92" i="50"/>
  <c r="O84" i="50"/>
  <c r="O76" i="50"/>
  <c r="O139" i="50"/>
  <c r="O131" i="50"/>
  <c r="O115" i="50"/>
  <c r="O107" i="50"/>
  <c r="O91" i="50"/>
  <c r="O83" i="50"/>
  <c r="O75" i="50"/>
  <c r="O63" i="50"/>
  <c r="O55" i="50"/>
  <c r="O47" i="50"/>
  <c r="O88" i="50"/>
  <c r="O59" i="50"/>
  <c r="O51" i="50"/>
  <c r="O35" i="50"/>
  <c r="O27" i="50"/>
  <c r="O80" i="50"/>
  <c r="L20" i="50"/>
  <c r="S21" i="50"/>
  <c r="P47" i="50"/>
  <c r="L52" i="50"/>
  <c r="S56" i="50"/>
  <c r="N75" i="50"/>
  <c r="L96" i="50"/>
  <c r="M115" i="50"/>
  <c r="N97" i="50"/>
  <c r="N125" i="50"/>
  <c r="N69" i="50"/>
  <c r="N126" i="50"/>
  <c r="N70" i="50"/>
  <c r="O94" i="50"/>
  <c r="O121" i="50"/>
  <c r="O122" i="50"/>
  <c r="P127" i="50"/>
  <c r="P126" i="50"/>
  <c r="P70" i="50"/>
  <c r="P125" i="50"/>
  <c r="P69" i="50"/>
  <c r="P99" i="50"/>
  <c r="P98" i="50"/>
  <c r="P72" i="50"/>
  <c r="P128" i="50"/>
  <c r="P97" i="50"/>
  <c r="P44" i="50"/>
  <c r="P42" i="50"/>
  <c r="P71" i="50"/>
  <c r="P41" i="50"/>
  <c r="Q94" i="50"/>
  <c r="Q93" i="50"/>
  <c r="Q122" i="50"/>
  <c r="Q66" i="50"/>
  <c r="Q121" i="50"/>
  <c r="Q65" i="50"/>
  <c r="Q37" i="50"/>
  <c r="R133" i="50"/>
  <c r="R117" i="50"/>
  <c r="R109" i="50"/>
  <c r="R101" i="50"/>
  <c r="R137" i="50"/>
  <c r="R129" i="50"/>
  <c r="R113" i="50"/>
  <c r="R105" i="50"/>
  <c r="R102" i="50"/>
  <c r="R130" i="50"/>
  <c r="R118" i="50"/>
  <c r="R106" i="50"/>
  <c r="R134" i="50"/>
  <c r="R110" i="50"/>
  <c r="T98" i="50"/>
  <c r="T97" i="50"/>
  <c r="T126" i="50"/>
  <c r="T70" i="50"/>
  <c r="T42" i="50"/>
  <c r="T125" i="50"/>
  <c r="T41" i="50"/>
  <c r="N19" i="50"/>
  <c r="T22" i="50"/>
  <c r="S28" i="50"/>
  <c r="O32" i="50"/>
  <c r="M50" i="50"/>
  <c r="P59" i="50"/>
  <c r="O64" i="50"/>
  <c r="M71" i="50"/>
  <c r="Q80" i="50"/>
  <c r="T109" i="50"/>
  <c r="L98" i="50"/>
  <c r="L97" i="50"/>
  <c r="L126" i="50"/>
  <c r="L70" i="50"/>
  <c r="L42" i="50"/>
  <c r="L41" i="50"/>
  <c r="L125" i="50"/>
  <c r="L138" i="50"/>
  <c r="L130" i="50"/>
  <c r="L114" i="50"/>
  <c r="L106" i="50"/>
  <c r="L90" i="50"/>
  <c r="L82" i="50"/>
  <c r="L74" i="50"/>
  <c r="L137" i="50"/>
  <c r="L129" i="50"/>
  <c r="L113" i="50"/>
  <c r="L105" i="50"/>
  <c r="L89" i="50"/>
  <c r="L81" i="50"/>
  <c r="L73" i="50"/>
  <c r="L134" i="50"/>
  <c r="L118" i="50"/>
  <c r="L110" i="50"/>
  <c r="L102" i="50"/>
  <c r="L86" i="50"/>
  <c r="L78" i="50"/>
  <c r="L58" i="50"/>
  <c r="L50" i="50"/>
  <c r="L133" i="50"/>
  <c r="L57" i="50"/>
  <c r="L49" i="50"/>
  <c r="L33" i="50"/>
  <c r="L109" i="50"/>
  <c r="L62" i="50"/>
  <c r="L54" i="50"/>
  <c r="L46" i="50"/>
  <c r="L30" i="50"/>
  <c r="L101" i="50"/>
  <c r="L61" i="50"/>
  <c r="L53" i="50"/>
  <c r="L45" i="50"/>
  <c r="L29" i="50"/>
  <c r="M122" i="50"/>
  <c r="M121" i="50"/>
  <c r="M94" i="50"/>
  <c r="M93" i="50"/>
  <c r="M65" i="50"/>
  <c r="M66" i="50"/>
  <c r="M37" i="50"/>
  <c r="N137" i="50"/>
  <c r="N129" i="50"/>
  <c r="N113" i="50"/>
  <c r="N105" i="50"/>
  <c r="N89" i="50"/>
  <c r="N133" i="50"/>
  <c r="N117" i="50"/>
  <c r="N109" i="50"/>
  <c r="N101" i="50"/>
  <c r="N85" i="50"/>
  <c r="N77" i="50"/>
  <c r="N138" i="50"/>
  <c r="N74" i="50"/>
  <c r="N114" i="50"/>
  <c r="N102" i="50"/>
  <c r="N81" i="50"/>
  <c r="N90" i="50"/>
  <c r="N86" i="50"/>
  <c r="N62" i="50"/>
  <c r="N54" i="50"/>
  <c r="N46" i="50"/>
  <c r="N30" i="50"/>
  <c r="N22" i="50"/>
  <c r="N106" i="50"/>
  <c r="N82" i="50"/>
  <c r="N134" i="50"/>
  <c r="N73" i="50"/>
  <c r="O38" i="50"/>
  <c r="O37" i="50"/>
  <c r="P134" i="50"/>
  <c r="P118" i="50"/>
  <c r="P110" i="50"/>
  <c r="P102" i="50"/>
  <c r="P86" i="50"/>
  <c r="P78" i="50"/>
  <c r="P133" i="50"/>
  <c r="P117" i="50"/>
  <c r="P109" i="50"/>
  <c r="P101" i="50"/>
  <c r="P85" i="50"/>
  <c r="P77" i="50"/>
  <c r="P138" i="50"/>
  <c r="P130" i="50"/>
  <c r="P114" i="50"/>
  <c r="P106" i="50"/>
  <c r="P90" i="50"/>
  <c r="P82" i="50"/>
  <c r="P74" i="50"/>
  <c r="P62" i="50"/>
  <c r="P54" i="50"/>
  <c r="P46" i="50"/>
  <c r="P61" i="50"/>
  <c r="P53" i="50"/>
  <c r="P45" i="50"/>
  <c r="P29" i="50"/>
  <c r="P137" i="50"/>
  <c r="P89" i="50"/>
  <c r="P58" i="50"/>
  <c r="P50" i="50"/>
  <c r="P34" i="50"/>
  <c r="P26" i="50"/>
  <c r="P129" i="50"/>
  <c r="P57" i="50"/>
  <c r="P49" i="50"/>
  <c r="P33" i="50"/>
  <c r="P25" i="50"/>
  <c r="R89" i="50"/>
  <c r="R81" i="50"/>
  <c r="R73" i="50"/>
  <c r="R90" i="50"/>
  <c r="R86" i="50"/>
  <c r="R77" i="50"/>
  <c r="R82" i="50"/>
  <c r="R58" i="50"/>
  <c r="R50" i="50"/>
  <c r="R34" i="50"/>
  <c r="R26" i="50"/>
  <c r="R78" i="50"/>
  <c r="R85" i="50"/>
  <c r="R17" i="50"/>
  <c r="Q18" i="50"/>
  <c r="P19" i="50"/>
  <c r="O20" i="50"/>
  <c r="N21" i="50"/>
  <c r="M22" i="50"/>
  <c r="N23" i="50"/>
  <c r="O24" i="50"/>
  <c r="R25" i="50"/>
  <c r="P27" i="50"/>
  <c r="N29" i="50"/>
  <c r="L31" i="50"/>
  <c r="S32" i="50"/>
  <c r="Q34" i="50"/>
  <c r="O36" i="50"/>
  <c r="N41" i="50"/>
  <c r="P43" i="50"/>
  <c r="S45" i="50"/>
  <c r="O48" i="50"/>
  <c r="Q50" i="50"/>
  <c r="T52" i="50"/>
  <c r="P55" i="50"/>
  <c r="R57" i="50"/>
  <c r="Q62" i="50"/>
  <c r="S64" i="50"/>
  <c r="L77" i="50"/>
  <c r="S81" i="50"/>
  <c r="M92" i="50"/>
  <c r="O105" i="50"/>
  <c r="M111" i="50"/>
  <c r="O117" i="50"/>
  <c r="N130" i="50"/>
  <c r="L139" i="50"/>
  <c r="L131" i="50"/>
  <c r="L115" i="50"/>
  <c r="L107" i="50"/>
  <c r="L91" i="50"/>
  <c r="L135" i="50"/>
  <c r="L119" i="50"/>
  <c r="L111" i="50"/>
  <c r="L103" i="50"/>
  <c r="L87" i="50"/>
  <c r="L79" i="50"/>
  <c r="L112" i="50"/>
  <c r="L76" i="50"/>
  <c r="L83" i="50"/>
  <c r="L140" i="50"/>
  <c r="L88" i="50"/>
  <c r="L64" i="50"/>
  <c r="L56" i="50"/>
  <c r="L48" i="50"/>
  <c r="L32" i="50"/>
  <c r="L24" i="50"/>
  <c r="L92" i="50"/>
  <c r="L84" i="50"/>
  <c r="L132" i="50"/>
  <c r="L120" i="50"/>
  <c r="L75" i="50"/>
  <c r="O68" i="50"/>
  <c r="O67" i="50"/>
  <c r="O39" i="50"/>
  <c r="P135" i="50"/>
  <c r="P119" i="50"/>
  <c r="P111" i="50"/>
  <c r="P103" i="50"/>
  <c r="P139" i="50"/>
  <c r="P131" i="50"/>
  <c r="P115" i="50"/>
  <c r="P107" i="50"/>
  <c r="P91" i="50"/>
  <c r="P83" i="50"/>
  <c r="P75" i="50"/>
  <c r="P140" i="50"/>
  <c r="P88" i="50"/>
  <c r="P116" i="50"/>
  <c r="P79" i="50"/>
  <c r="P104" i="50"/>
  <c r="P92" i="50"/>
  <c r="P84" i="50"/>
  <c r="P60" i="50"/>
  <c r="P52" i="50"/>
  <c r="P36" i="50"/>
  <c r="P28" i="50"/>
  <c r="P120" i="50"/>
  <c r="P108" i="50"/>
  <c r="P80" i="50"/>
  <c r="P87" i="50"/>
  <c r="R92" i="50"/>
  <c r="R84" i="50"/>
  <c r="R76" i="50"/>
  <c r="R91" i="50"/>
  <c r="R83" i="50"/>
  <c r="R75" i="50"/>
  <c r="R88" i="50"/>
  <c r="R80" i="50"/>
  <c r="R60" i="50"/>
  <c r="R52" i="50"/>
  <c r="R36" i="50"/>
  <c r="R59" i="50"/>
  <c r="R51" i="50"/>
  <c r="R35" i="50"/>
  <c r="R27" i="50"/>
  <c r="R64" i="50"/>
  <c r="R56" i="50"/>
  <c r="R48" i="50"/>
  <c r="R32" i="50"/>
  <c r="R24" i="50"/>
  <c r="R63" i="50"/>
  <c r="R55" i="50"/>
  <c r="R47" i="50"/>
  <c r="R31" i="50"/>
  <c r="S17" i="50"/>
  <c r="P20" i="50"/>
  <c r="O21" i="50"/>
  <c r="O22" i="50"/>
  <c r="P24" i="50"/>
  <c r="Q29" i="50"/>
  <c r="M33" i="50"/>
  <c r="M46" i="50"/>
  <c r="P48" i="50"/>
  <c r="L51" i="50"/>
  <c r="M58" i="50"/>
  <c r="N65" i="50"/>
  <c r="O82" i="50"/>
  <c r="P112" i="50"/>
  <c r="O137" i="50"/>
  <c r="L99" i="50"/>
  <c r="L127" i="50"/>
  <c r="L71" i="50"/>
  <c r="L100" i="50"/>
  <c r="L128" i="50"/>
  <c r="L72" i="50"/>
  <c r="M96" i="50"/>
  <c r="M95" i="50"/>
  <c r="M40" i="50"/>
  <c r="M67" i="50"/>
  <c r="M39" i="50"/>
  <c r="M68" i="50"/>
  <c r="N136" i="50"/>
  <c r="N120" i="50"/>
  <c r="N112" i="50"/>
  <c r="N104" i="50"/>
  <c r="N88" i="50"/>
  <c r="N80" i="50"/>
  <c r="N135" i="50"/>
  <c r="N119" i="50"/>
  <c r="N111" i="50"/>
  <c r="N103" i="50"/>
  <c r="N87" i="50"/>
  <c r="N79" i="50"/>
  <c r="N140" i="50"/>
  <c r="N132" i="50"/>
  <c r="N116" i="50"/>
  <c r="N108" i="50"/>
  <c r="N92" i="50"/>
  <c r="N84" i="50"/>
  <c r="N76" i="50"/>
  <c r="N107" i="50"/>
  <c r="N64" i="50"/>
  <c r="N56" i="50"/>
  <c r="N48" i="50"/>
  <c r="N63" i="50"/>
  <c r="N55" i="50"/>
  <c r="N47" i="50"/>
  <c r="N31" i="50"/>
  <c r="N139" i="50"/>
  <c r="N60" i="50"/>
  <c r="N52" i="50"/>
  <c r="N36" i="50"/>
  <c r="N28" i="50"/>
  <c r="N115" i="50"/>
  <c r="N59" i="50"/>
  <c r="N51" i="50"/>
  <c r="N35" i="50"/>
  <c r="N27" i="50"/>
  <c r="M98" i="50"/>
  <c r="M97" i="50"/>
  <c r="M126" i="50"/>
  <c r="M125" i="50"/>
  <c r="O126" i="50"/>
  <c r="O70" i="50"/>
  <c r="O97" i="50"/>
  <c r="O42" i="50"/>
  <c r="P94" i="50"/>
  <c r="P93" i="50"/>
  <c r="P122" i="50"/>
  <c r="P66" i="50"/>
  <c r="P121" i="50"/>
  <c r="P38" i="50"/>
  <c r="P37" i="50"/>
  <c r="P65" i="50"/>
  <c r="Q126" i="50"/>
  <c r="Q125" i="50"/>
  <c r="Q69" i="50"/>
  <c r="Q98" i="50"/>
  <c r="Q97" i="50"/>
  <c r="Q70" i="50"/>
  <c r="Q41" i="50"/>
  <c r="Q134" i="50"/>
  <c r="Q133" i="50"/>
  <c r="Q138" i="50"/>
  <c r="Q130" i="50"/>
  <c r="Q137" i="50"/>
  <c r="Q129" i="50"/>
  <c r="R93" i="50"/>
  <c r="R121" i="50"/>
  <c r="R65" i="50"/>
  <c r="R122" i="50"/>
  <c r="S98" i="50"/>
  <c r="S97" i="50"/>
  <c r="S42" i="50"/>
  <c r="S125" i="50"/>
  <c r="S41" i="50"/>
  <c r="S69" i="50"/>
  <c r="S138" i="50"/>
  <c r="S130" i="50"/>
  <c r="S114" i="50"/>
  <c r="S106" i="50"/>
  <c r="S90" i="50"/>
  <c r="S82" i="50"/>
  <c r="S74" i="50"/>
  <c r="S109" i="50"/>
  <c r="S77" i="50"/>
  <c r="S137" i="50"/>
  <c r="S118" i="50"/>
  <c r="S113" i="50"/>
  <c r="S73" i="50"/>
  <c r="S129" i="50"/>
  <c r="S110" i="50"/>
  <c r="S85" i="50"/>
  <c r="S117" i="50"/>
  <c r="S105" i="50"/>
  <c r="T122" i="50"/>
  <c r="T121" i="50"/>
  <c r="T94" i="50"/>
  <c r="T66" i="50"/>
  <c r="T38" i="50"/>
  <c r="T93" i="50"/>
  <c r="T37" i="50"/>
  <c r="S18" i="50"/>
  <c r="R19" i="50"/>
  <c r="Q20" i="50"/>
  <c r="P23" i="50"/>
  <c r="Q24" i="50"/>
  <c r="M26" i="50"/>
  <c r="P31" i="50"/>
  <c r="L35" i="50"/>
  <c r="L44" i="50"/>
  <c r="Q46" i="50"/>
  <c r="S48" i="50"/>
  <c r="M51" i="50"/>
  <c r="S60" i="50"/>
  <c r="L63" i="50"/>
  <c r="N83" i="50"/>
  <c r="R87" i="50"/>
  <c r="O106" i="50"/>
  <c r="Q112" i="50"/>
  <c r="Q119" i="50"/>
  <c r="O125" i="50"/>
  <c r="O138" i="50"/>
  <c r="M128" i="50"/>
  <c r="M100" i="50"/>
  <c r="M99" i="50"/>
  <c r="M127" i="50"/>
  <c r="O128" i="50"/>
  <c r="O127" i="50"/>
  <c r="O71" i="50"/>
  <c r="O100" i="50"/>
  <c r="O99" i="50"/>
  <c r="O72" i="50"/>
  <c r="O43" i="50"/>
  <c r="P95" i="50"/>
  <c r="P123" i="50"/>
  <c r="P67" i="50"/>
  <c r="P96" i="50"/>
  <c r="Q100" i="50"/>
  <c r="Q128" i="50"/>
  <c r="Q44" i="50"/>
  <c r="Q99" i="50"/>
  <c r="Q43" i="50"/>
  <c r="Q127" i="50"/>
  <c r="Q71" i="50"/>
  <c r="Q140" i="50"/>
  <c r="Q132" i="50"/>
  <c r="Q135" i="50"/>
  <c r="Q136" i="50"/>
  <c r="R124" i="50"/>
  <c r="R68" i="50"/>
  <c r="R123" i="50"/>
  <c r="R96" i="50"/>
  <c r="R40" i="50"/>
  <c r="R39" i="50"/>
  <c r="S100" i="50"/>
  <c r="S99" i="50"/>
  <c r="S128" i="50"/>
  <c r="S72" i="50"/>
  <c r="S127" i="50"/>
  <c r="S71" i="50"/>
  <c r="S43" i="50"/>
  <c r="S140" i="50"/>
  <c r="S132" i="50"/>
  <c r="S116" i="50"/>
  <c r="S108" i="50"/>
  <c r="S92" i="50"/>
  <c r="S139" i="50"/>
  <c r="S131" i="50"/>
  <c r="S115" i="50"/>
  <c r="S107" i="50"/>
  <c r="S91" i="50"/>
  <c r="S83" i="50"/>
  <c r="S75" i="50"/>
  <c r="S136" i="50"/>
  <c r="S120" i="50"/>
  <c r="S112" i="50"/>
  <c r="S104" i="50"/>
  <c r="S88" i="50"/>
  <c r="S80" i="50"/>
  <c r="S135" i="50"/>
  <c r="S119" i="50"/>
  <c r="S111" i="50"/>
  <c r="S103" i="50"/>
  <c r="S87" i="50"/>
  <c r="S79" i="50"/>
  <c r="S84" i="50"/>
  <c r="S76" i="50"/>
  <c r="T123" i="50"/>
  <c r="T95" i="50"/>
  <c r="T68" i="50"/>
  <c r="T40" i="50"/>
  <c r="T124" i="50"/>
  <c r="M17" i="50"/>
  <c r="L18" i="50"/>
  <c r="T18" i="50"/>
  <c r="S19" i="50"/>
  <c r="R20" i="50"/>
  <c r="Q21" i="50"/>
  <c r="Q22" i="50"/>
  <c r="Q23" i="50"/>
  <c r="S24" i="50"/>
  <c r="N26" i="50"/>
  <c r="L28" i="50"/>
  <c r="S29" i="50"/>
  <c r="Q31" i="50"/>
  <c r="O33" i="50"/>
  <c r="M35" i="50"/>
  <c r="N37" i="50"/>
  <c r="Q39" i="50"/>
  <c r="M42" i="50"/>
  <c r="O44" i="50"/>
  <c r="R46" i="50"/>
  <c r="N49" i="50"/>
  <c r="P51" i="50"/>
  <c r="S53" i="50"/>
  <c r="O56" i="50"/>
  <c r="T60" i="50"/>
  <c r="P63" i="50"/>
  <c r="T65" i="50"/>
  <c r="O69" i="50"/>
  <c r="O74" i="50"/>
  <c r="S78" i="50"/>
  <c r="Q83" i="50"/>
  <c r="Q88" i="50"/>
  <c r="R94" i="50"/>
  <c r="T100" i="50"/>
  <c r="Q107" i="50"/>
  <c r="P113" i="50"/>
  <c r="R119" i="50"/>
  <c r="R126" i="50"/>
  <c r="P132" i="50"/>
  <c r="R138" i="50"/>
  <c r="Q118" i="50"/>
  <c r="Q110" i="50"/>
  <c r="Q102" i="50"/>
  <c r="Q117" i="50"/>
  <c r="Q109" i="50"/>
  <c r="Q101" i="50"/>
  <c r="Q85" i="50"/>
  <c r="Q77" i="50"/>
  <c r="Q114" i="50"/>
  <c r="Q106" i="50"/>
  <c r="Q90" i="50"/>
  <c r="Q82" i="50"/>
  <c r="Q74" i="50"/>
  <c r="Q113" i="50"/>
  <c r="Q105" i="50"/>
  <c r="Q89" i="50"/>
  <c r="Q81" i="50"/>
  <c r="Q73" i="50"/>
  <c r="Q61" i="50"/>
  <c r="Q53" i="50"/>
  <c r="Q45" i="50"/>
  <c r="Q86" i="50"/>
  <c r="Q57" i="50"/>
  <c r="Q49" i="50"/>
  <c r="Q33" i="50"/>
  <c r="Q25" i="50"/>
  <c r="Q78" i="50"/>
  <c r="Q17" i="45"/>
  <c r="O26" i="45"/>
  <c r="S30" i="45"/>
  <c r="Q33" i="45"/>
  <c r="R39" i="45"/>
  <c r="S58" i="45"/>
  <c r="T17" i="45"/>
  <c r="L21" i="45"/>
  <c r="S23" i="45"/>
  <c r="P26" i="45"/>
  <c r="N31" i="45"/>
  <c r="T33" i="45"/>
  <c r="M40" i="45"/>
  <c r="O46" i="45"/>
  <c r="Q52" i="45"/>
  <c r="R59" i="45"/>
  <c r="R67" i="45"/>
  <c r="L93" i="45"/>
  <c r="O18" i="45"/>
  <c r="M21" i="45"/>
  <c r="M24" i="45"/>
  <c r="S26" i="45"/>
  <c r="R31" i="45"/>
  <c r="P34" i="45"/>
  <c r="R40" i="45"/>
  <c r="N47" i="45"/>
  <c r="P53" i="45"/>
  <c r="Q60" i="45"/>
  <c r="T68" i="45"/>
  <c r="Q44" i="45"/>
  <c r="P18" i="45"/>
  <c r="P21" i="45"/>
  <c r="R24" i="45"/>
  <c r="R27" i="45"/>
  <c r="S31" i="45"/>
  <c r="S34" i="45"/>
  <c r="S47" i="45"/>
  <c r="O54" i="45"/>
  <c r="P61" i="45"/>
  <c r="P70" i="45"/>
  <c r="N107" i="45"/>
  <c r="S18" i="45"/>
  <c r="L22" i="45"/>
  <c r="L25" i="45"/>
  <c r="Q28" i="45"/>
  <c r="M32" i="45"/>
  <c r="R35" i="45"/>
  <c r="T41" i="45"/>
  <c r="M48" i="45"/>
  <c r="N55" i="45"/>
  <c r="O62" i="45"/>
  <c r="O114" i="45"/>
  <c r="N19" i="45"/>
  <c r="O22" i="45"/>
  <c r="P25" i="45"/>
  <c r="L29" i="45"/>
  <c r="R32" i="45"/>
  <c r="Q36" i="45"/>
  <c r="O43" i="45"/>
  <c r="L49" i="45"/>
  <c r="M56" i="45"/>
  <c r="N63" i="45"/>
  <c r="L74" i="45"/>
  <c r="Q128" i="45"/>
  <c r="L17" i="45"/>
  <c r="S22" i="45"/>
  <c r="Q25" i="45"/>
  <c r="L33" i="45"/>
  <c r="O38" i="45"/>
  <c r="R43" i="45"/>
  <c r="T49" i="45"/>
  <c r="M64" i="45"/>
  <c r="T76" i="45"/>
  <c r="R135" i="45"/>
  <c r="Q126" i="45"/>
  <c r="Q125" i="45"/>
  <c r="Q98" i="45"/>
  <c r="Q97" i="45"/>
  <c r="N128" i="45"/>
  <c r="N127" i="45"/>
  <c r="N71" i="45"/>
  <c r="N100" i="45"/>
  <c r="L98" i="45"/>
  <c r="L97" i="45"/>
  <c r="L126" i="45"/>
  <c r="L70" i="45"/>
  <c r="L138" i="45"/>
  <c r="L130" i="45"/>
  <c r="L114" i="45"/>
  <c r="L106" i="45"/>
  <c r="L90" i="45"/>
  <c r="L82" i="45"/>
  <c r="L137" i="45"/>
  <c r="L129" i="45"/>
  <c r="L113" i="45"/>
  <c r="L105" i="45"/>
  <c r="L89" i="45"/>
  <c r="L81" i="45"/>
  <c r="L73" i="45"/>
  <c r="L134" i="45"/>
  <c r="L118" i="45"/>
  <c r="L110" i="45"/>
  <c r="L102" i="45"/>
  <c r="L86" i="45"/>
  <c r="L78" i="45"/>
  <c r="M122" i="45"/>
  <c r="M121" i="45"/>
  <c r="M94" i="45"/>
  <c r="M93" i="45"/>
  <c r="N138" i="45"/>
  <c r="N130" i="45"/>
  <c r="N114" i="45"/>
  <c r="N106" i="45"/>
  <c r="N90" i="45"/>
  <c r="N82" i="45"/>
  <c r="N137" i="45"/>
  <c r="N129" i="45"/>
  <c r="N113" i="45"/>
  <c r="N105" i="45"/>
  <c r="N89" i="45"/>
  <c r="N81" i="45"/>
  <c r="N134" i="45"/>
  <c r="N118" i="45"/>
  <c r="N110" i="45"/>
  <c r="N102" i="45"/>
  <c r="N86" i="45"/>
  <c r="N78" i="45"/>
  <c r="N133" i="45"/>
  <c r="N117" i="45"/>
  <c r="N109" i="45"/>
  <c r="N101" i="45"/>
  <c r="N85" i="45"/>
  <c r="N77" i="45"/>
  <c r="P134" i="45"/>
  <c r="P118" i="45"/>
  <c r="P110" i="45"/>
  <c r="P102" i="45"/>
  <c r="P86" i="45"/>
  <c r="P78" i="45"/>
  <c r="P133" i="45"/>
  <c r="P117" i="45"/>
  <c r="P109" i="45"/>
  <c r="P101" i="45"/>
  <c r="P85" i="45"/>
  <c r="P77" i="45"/>
  <c r="P138" i="45"/>
  <c r="P130" i="45"/>
  <c r="P114" i="45"/>
  <c r="P106" i="45"/>
  <c r="P90" i="45"/>
  <c r="P82" i="45"/>
  <c r="P74" i="45"/>
  <c r="R86" i="45"/>
  <c r="R85" i="45"/>
  <c r="R77" i="45"/>
  <c r="R90" i="45"/>
  <c r="R82" i="45"/>
  <c r="R74" i="45"/>
  <c r="R89" i="45"/>
  <c r="R81" i="45"/>
  <c r="R73" i="45"/>
  <c r="R17" i="45"/>
  <c r="Q18" i="45"/>
  <c r="P19" i="45"/>
  <c r="O20" i="45"/>
  <c r="N21" i="45"/>
  <c r="M22" i="45"/>
  <c r="L23" i="45"/>
  <c r="T23" i="45"/>
  <c r="S24" i="45"/>
  <c r="R25" i="45"/>
  <c r="Q26" i="45"/>
  <c r="P27" i="45"/>
  <c r="O28" i="45"/>
  <c r="N29" i="45"/>
  <c r="M30" i="45"/>
  <c r="L31" i="45"/>
  <c r="T31" i="45"/>
  <c r="S32" i="45"/>
  <c r="R33" i="45"/>
  <c r="Q34" i="45"/>
  <c r="P35" i="45"/>
  <c r="O36" i="45"/>
  <c r="N37" i="45"/>
  <c r="M38" i="45"/>
  <c r="L39" i="45"/>
  <c r="T39" i="45"/>
  <c r="S40" i="45"/>
  <c r="R41" i="45"/>
  <c r="Q42" i="45"/>
  <c r="P43" i="45"/>
  <c r="N45" i="45"/>
  <c r="M46" i="45"/>
  <c r="L47" i="45"/>
  <c r="T47" i="45"/>
  <c r="S48" i="45"/>
  <c r="R49" i="45"/>
  <c r="Q50" i="45"/>
  <c r="P51" i="45"/>
  <c r="O52" i="45"/>
  <c r="N53" i="45"/>
  <c r="M54" i="45"/>
  <c r="L55" i="45"/>
  <c r="T55" i="45"/>
  <c r="S56" i="45"/>
  <c r="R57" i="45"/>
  <c r="Q58" i="45"/>
  <c r="O60" i="45"/>
  <c r="N61" i="45"/>
  <c r="M62" i="45"/>
  <c r="L63" i="45"/>
  <c r="T63" i="45"/>
  <c r="S64" i="45"/>
  <c r="T65" i="45"/>
  <c r="T69" i="45"/>
  <c r="Q71" i="45"/>
  <c r="O73" i="45"/>
  <c r="Q79" i="45"/>
  <c r="M84" i="45"/>
  <c r="O98" i="45"/>
  <c r="P105" i="45"/>
  <c r="Q112" i="45"/>
  <c r="R119" i="45"/>
  <c r="S126" i="45"/>
  <c r="T133" i="45"/>
  <c r="O96" i="45"/>
  <c r="O95" i="45"/>
  <c r="O124" i="45"/>
  <c r="O123" i="45"/>
  <c r="L100" i="45"/>
  <c r="L99" i="45"/>
  <c r="L128" i="45"/>
  <c r="L72" i="45"/>
  <c r="L127" i="45"/>
  <c r="L71" i="45"/>
  <c r="L140" i="45"/>
  <c r="L132" i="45"/>
  <c r="L116" i="45"/>
  <c r="L108" i="45"/>
  <c r="L92" i="45"/>
  <c r="L84" i="45"/>
  <c r="L139" i="45"/>
  <c r="L131" i="45"/>
  <c r="L115" i="45"/>
  <c r="L107" i="45"/>
  <c r="L91" i="45"/>
  <c r="L83" i="45"/>
  <c r="L75" i="45"/>
  <c r="L136" i="45"/>
  <c r="L120" i="45"/>
  <c r="L112" i="45"/>
  <c r="L104" i="45"/>
  <c r="L88" i="45"/>
  <c r="L80" i="45"/>
  <c r="L135" i="45"/>
  <c r="L119" i="45"/>
  <c r="L111" i="45"/>
  <c r="L103" i="45"/>
  <c r="L87" i="45"/>
  <c r="L79" i="45"/>
  <c r="M123" i="45"/>
  <c r="M96" i="45"/>
  <c r="M95" i="45"/>
  <c r="N136" i="45"/>
  <c r="N120" i="45"/>
  <c r="N112" i="45"/>
  <c r="N104" i="45"/>
  <c r="N88" i="45"/>
  <c r="N80" i="45"/>
  <c r="N135" i="45"/>
  <c r="N119" i="45"/>
  <c r="N111" i="45"/>
  <c r="N103" i="45"/>
  <c r="N87" i="45"/>
  <c r="N79" i="45"/>
  <c r="N140" i="45"/>
  <c r="N132" i="45"/>
  <c r="N116" i="45"/>
  <c r="N108" i="45"/>
  <c r="N92" i="45"/>
  <c r="N84" i="45"/>
  <c r="N76" i="45"/>
  <c r="O68" i="45"/>
  <c r="O67" i="45"/>
  <c r="P136" i="45"/>
  <c r="P120" i="45"/>
  <c r="P112" i="45"/>
  <c r="P104" i="45"/>
  <c r="P88" i="45"/>
  <c r="P135" i="45"/>
  <c r="P119" i="45"/>
  <c r="P111" i="45"/>
  <c r="P103" i="45"/>
  <c r="P87" i="45"/>
  <c r="P79" i="45"/>
  <c r="P140" i="45"/>
  <c r="P132" i="45"/>
  <c r="P116" i="45"/>
  <c r="P108" i="45"/>
  <c r="P92" i="45"/>
  <c r="P84" i="45"/>
  <c r="P76" i="45"/>
  <c r="P139" i="45"/>
  <c r="P131" i="45"/>
  <c r="P115" i="45"/>
  <c r="P107" i="45"/>
  <c r="P91" i="45"/>
  <c r="P83" i="45"/>
  <c r="P75" i="45"/>
  <c r="R92" i="45"/>
  <c r="R84" i="45"/>
  <c r="R76" i="45"/>
  <c r="R91" i="45"/>
  <c r="R83" i="45"/>
  <c r="R75" i="45"/>
  <c r="R88" i="45"/>
  <c r="R80" i="45"/>
  <c r="S17" i="45"/>
  <c r="R18" i="45"/>
  <c r="Q19" i="45"/>
  <c r="P20" i="45"/>
  <c r="O21" i="45"/>
  <c r="N22" i="45"/>
  <c r="M23" i="45"/>
  <c r="L24" i="45"/>
  <c r="T24" i="45"/>
  <c r="S25" i="45"/>
  <c r="R26" i="45"/>
  <c r="Q27" i="45"/>
  <c r="P28" i="45"/>
  <c r="O29" i="45"/>
  <c r="N30" i="45"/>
  <c r="M31" i="45"/>
  <c r="L32" i="45"/>
  <c r="T32" i="45"/>
  <c r="S33" i="45"/>
  <c r="R34" i="45"/>
  <c r="Q35" i="45"/>
  <c r="P36" i="45"/>
  <c r="O37" i="45"/>
  <c r="N38" i="45"/>
  <c r="M39" i="45"/>
  <c r="S41" i="45"/>
  <c r="R42" i="45"/>
  <c r="P44" i="45"/>
  <c r="O45" i="45"/>
  <c r="N46" i="45"/>
  <c r="M47" i="45"/>
  <c r="L48" i="45"/>
  <c r="T48" i="45"/>
  <c r="S49" i="45"/>
  <c r="R50" i="45"/>
  <c r="Q51" i="45"/>
  <c r="P52" i="45"/>
  <c r="O53" i="45"/>
  <c r="N54" i="45"/>
  <c r="M55" i="45"/>
  <c r="L56" i="45"/>
  <c r="T56" i="45"/>
  <c r="S57" i="45"/>
  <c r="R58" i="45"/>
  <c r="Q59" i="45"/>
  <c r="P60" i="45"/>
  <c r="O61" i="45"/>
  <c r="N62" i="45"/>
  <c r="M63" i="45"/>
  <c r="L64" i="45"/>
  <c r="T64" i="45"/>
  <c r="N67" i="45"/>
  <c r="S68" i="45"/>
  <c r="R71" i="45"/>
  <c r="P73" i="45"/>
  <c r="M76" i="45"/>
  <c r="R79" i="45"/>
  <c r="L85" i="45"/>
  <c r="M92" i="45"/>
  <c r="N99" i="45"/>
  <c r="P113" i="45"/>
  <c r="Q120" i="45"/>
  <c r="R127" i="45"/>
  <c r="S134" i="45"/>
  <c r="R94" i="45"/>
  <c r="R93" i="45"/>
  <c r="R122" i="45"/>
  <c r="R66" i="45"/>
  <c r="R121" i="45"/>
  <c r="R65" i="45"/>
  <c r="P37" i="45"/>
  <c r="S42" i="45"/>
  <c r="P121" i="45"/>
  <c r="M99" i="45"/>
  <c r="M128" i="45"/>
  <c r="M127" i="45"/>
  <c r="O128" i="45"/>
  <c r="O127" i="45"/>
  <c r="O100" i="45"/>
  <c r="O99" i="45"/>
  <c r="P96" i="45"/>
  <c r="P95" i="45"/>
  <c r="P124" i="45"/>
  <c r="P68" i="45"/>
  <c r="P123" i="45"/>
  <c r="P67" i="45"/>
  <c r="Q127" i="45"/>
  <c r="Q100" i="45"/>
  <c r="Q99" i="45"/>
  <c r="Q135" i="45"/>
  <c r="Q140" i="45"/>
  <c r="Q132" i="45"/>
  <c r="Q139" i="45"/>
  <c r="Q131" i="45"/>
  <c r="R124" i="45"/>
  <c r="R123" i="45"/>
  <c r="R96" i="45"/>
  <c r="S100" i="45"/>
  <c r="S99" i="45"/>
  <c r="S128" i="45"/>
  <c r="S72" i="45"/>
  <c r="S127" i="45"/>
  <c r="S71" i="45"/>
  <c r="S140" i="45"/>
  <c r="S132" i="45"/>
  <c r="S116" i="45"/>
  <c r="S108" i="45"/>
  <c r="S92" i="45"/>
  <c r="S84" i="45"/>
  <c r="S76" i="45"/>
  <c r="S139" i="45"/>
  <c r="S131" i="45"/>
  <c r="S115" i="45"/>
  <c r="S107" i="45"/>
  <c r="S91" i="45"/>
  <c r="S83" i="45"/>
  <c r="S75" i="45"/>
  <c r="S136" i="45"/>
  <c r="S120" i="45"/>
  <c r="S112" i="45"/>
  <c r="S104" i="45"/>
  <c r="S88" i="45"/>
  <c r="S80" i="45"/>
  <c r="S135" i="45"/>
  <c r="S119" i="45"/>
  <c r="S111" i="45"/>
  <c r="S103" i="45"/>
  <c r="S87" i="45"/>
  <c r="S79" i="45"/>
  <c r="T124" i="45"/>
  <c r="T123" i="45"/>
  <c r="T96" i="45"/>
  <c r="T95" i="45"/>
  <c r="M17" i="45"/>
  <c r="L18" i="45"/>
  <c r="T18" i="45"/>
  <c r="S19" i="45"/>
  <c r="R20" i="45"/>
  <c r="Q21" i="45"/>
  <c r="P22" i="45"/>
  <c r="O23" i="45"/>
  <c r="N24" i="45"/>
  <c r="M25" i="45"/>
  <c r="L26" i="45"/>
  <c r="T26" i="45"/>
  <c r="S27" i="45"/>
  <c r="R28" i="45"/>
  <c r="Q29" i="45"/>
  <c r="P30" i="45"/>
  <c r="O31" i="45"/>
  <c r="N32" i="45"/>
  <c r="M33" i="45"/>
  <c r="L34" i="45"/>
  <c r="T34" i="45"/>
  <c r="S35" i="45"/>
  <c r="R36" i="45"/>
  <c r="Q37" i="45"/>
  <c r="O39" i="45"/>
  <c r="N40" i="45"/>
  <c r="L42" i="45"/>
  <c r="S43" i="45"/>
  <c r="Q45" i="45"/>
  <c r="P46" i="45"/>
  <c r="O47" i="45"/>
  <c r="N48" i="45"/>
  <c r="M49" i="45"/>
  <c r="L50" i="45"/>
  <c r="T50" i="45"/>
  <c r="S51" i="45"/>
  <c r="R52" i="45"/>
  <c r="Q53" i="45"/>
  <c r="P54" i="45"/>
  <c r="O55" i="45"/>
  <c r="N56" i="45"/>
  <c r="L58" i="45"/>
  <c r="T58" i="45"/>
  <c r="S59" i="45"/>
  <c r="R60" i="45"/>
  <c r="P62" i="45"/>
  <c r="O63" i="45"/>
  <c r="N64" i="45"/>
  <c r="M65" i="45"/>
  <c r="L69" i="45"/>
  <c r="Q70" i="45"/>
  <c r="O72" i="45"/>
  <c r="N74" i="45"/>
  <c r="L77" i="45"/>
  <c r="L101" i="45"/>
  <c r="M108" i="45"/>
  <c r="N115" i="45"/>
  <c r="P129" i="45"/>
  <c r="Q136" i="45"/>
  <c r="P94" i="45"/>
  <c r="P93" i="45"/>
  <c r="P122" i="45"/>
  <c r="P66" i="45"/>
  <c r="S133" i="45"/>
  <c r="S117" i="45"/>
  <c r="S109" i="45"/>
  <c r="S101" i="45"/>
  <c r="S85" i="45"/>
  <c r="S138" i="45"/>
  <c r="S130" i="45"/>
  <c r="S114" i="45"/>
  <c r="S106" i="45"/>
  <c r="S90" i="45"/>
  <c r="S82" i="45"/>
  <c r="S74" i="45"/>
  <c r="S137" i="45"/>
  <c r="S129" i="45"/>
  <c r="S113" i="45"/>
  <c r="S105" i="45"/>
  <c r="S89" i="45"/>
  <c r="S81" i="45"/>
  <c r="S73" i="45"/>
  <c r="L122" i="45"/>
  <c r="L121" i="45"/>
  <c r="L94" i="45"/>
  <c r="M70" i="45"/>
  <c r="M69" i="45"/>
  <c r="M138" i="45"/>
  <c r="M130" i="45"/>
  <c r="M114" i="45"/>
  <c r="M106" i="45"/>
  <c r="M90" i="45"/>
  <c r="M82" i="45"/>
  <c r="M74" i="45"/>
  <c r="M137" i="45"/>
  <c r="M129" i="45"/>
  <c r="M113" i="45"/>
  <c r="M105" i="45"/>
  <c r="M89" i="45"/>
  <c r="M81" i="45"/>
  <c r="M134" i="45"/>
  <c r="M118" i="45"/>
  <c r="M110" i="45"/>
  <c r="M102" i="45"/>
  <c r="M86" i="45"/>
  <c r="M78" i="45"/>
  <c r="M133" i="45"/>
  <c r="M117" i="45"/>
  <c r="M109" i="45"/>
  <c r="M101" i="45"/>
  <c r="M85" i="45"/>
  <c r="M77" i="45"/>
  <c r="N122" i="45"/>
  <c r="N121" i="45"/>
  <c r="N94" i="45"/>
  <c r="N93" i="45"/>
  <c r="O137" i="45"/>
  <c r="O129" i="45"/>
  <c r="O113" i="45"/>
  <c r="O105" i="45"/>
  <c r="O89" i="45"/>
  <c r="O134" i="45"/>
  <c r="O118" i="45"/>
  <c r="O110" i="45"/>
  <c r="O102" i="45"/>
  <c r="O86" i="45"/>
  <c r="O78" i="45"/>
  <c r="O133" i="45"/>
  <c r="O117" i="45"/>
  <c r="O109" i="45"/>
  <c r="O101" i="45"/>
  <c r="O85" i="45"/>
  <c r="O77" i="45"/>
  <c r="Q118" i="45"/>
  <c r="Q110" i="45"/>
  <c r="Q102" i="45"/>
  <c r="Q86" i="45"/>
  <c r="Q78" i="45"/>
  <c r="Q117" i="45"/>
  <c r="Q109" i="45"/>
  <c r="Q101" i="45"/>
  <c r="Q85" i="45"/>
  <c r="Q77" i="45"/>
  <c r="Q114" i="45"/>
  <c r="Q106" i="45"/>
  <c r="Q90" i="45"/>
  <c r="Q82" i="45"/>
  <c r="Q74" i="45"/>
  <c r="Q113" i="45"/>
  <c r="Q105" i="45"/>
  <c r="Q89" i="45"/>
  <c r="Q81" i="45"/>
  <c r="Q73" i="45"/>
  <c r="N17" i="45"/>
  <c r="M18" i="45"/>
  <c r="L19" i="45"/>
  <c r="T19" i="45"/>
  <c r="S20" i="45"/>
  <c r="R21" i="45"/>
  <c r="Q22" i="45"/>
  <c r="P23" i="45"/>
  <c r="O24" i="45"/>
  <c r="N25" i="45"/>
  <c r="M26" i="45"/>
  <c r="L27" i="45"/>
  <c r="T27" i="45"/>
  <c r="S28" i="45"/>
  <c r="R29" i="45"/>
  <c r="Q30" i="45"/>
  <c r="P31" i="45"/>
  <c r="O32" i="45"/>
  <c r="N33" i="45"/>
  <c r="M34" i="45"/>
  <c r="L35" i="45"/>
  <c r="T35" i="45"/>
  <c r="S36" i="45"/>
  <c r="R37" i="45"/>
  <c r="P39" i="45"/>
  <c r="O40" i="45"/>
  <c r="N41" i="45"/>
  <c r="M42" i="45"/>
  <c r="L43" i="45"/>
  <c r="T43" i="45"/>
  <c r="S44" i="45"/>
  <c r="R45" i="45"/>
  <c r="Q46" i="45"/>
  <c r="P47" i="45"/>
  <c r="O48" i="45"/>
  <c r="N49" i="45"/>
  <c r="M50" i="45"/>
  <c r="L51" i="45"/>
  <c r="T51" i="45"/>
  <c r="S52" i="45"/>
  <c r="R53" i="45"/>
  <c r="Q54" i="45"/>
  <c r="P55" i="45"/>
  <c r="O56" i="45"/>
  <c r="N57" i="45"/>
  <c r="M58" i="45"/>
  <c r="L59" i="45"/>
  <c r="T59" i="45"/>
  <c r="S60" i="45"/>
  <c r="R61" i="45"/>
  <c r="Q62" i="45"/>
  <c r="P63" i="45"/>
  <c r="N65" i="45"/>
  <c r="O66" i="45"/>
  <c r="T67" i="45"/>
  <c r="P69" i="45"/>
  <c r="O74" i="45"/>
  <c r="S77" i="45"/>
  <c r="O81" i="45"/>
  <c r="R87" i="45"/>
  <c r="S94" i="45"/>
  <c r="T101" i="45"/>
  <c r="L109" i="45"/>
  <c r="O130" i="45"/>
  <c r="P137" i="45"/>
  <c r="M98" i="45"/>
  <c r="M97" i="45"/>
  <c r="M126" i="45"/>
  <c r="M125" i="45"/>
  <c r="O97" i="45"/>
  <c r="O126" i="45"/>
  <c r="O125" i="45"/>
  <c r="O69" i="45"/>
  <c r="Q134" i="45"/>
  <c r="Q133" i="45"/>
  <c r="Q138" i="45"/>
  <c r="Q130" i="45"/>
  <c r="Q137" i="45"/>
  <c r="Q129" i="45"/>
  <c r="L124" i="45"/>
  <c r="L123" i="45"/>
  <c r="L96" i="45"/>
  <c r="L95" i="45"/>
  <c r="M72" i="45"/>
  <c r="M71" i="45"/>
  <c r="M139" i="45"/>
  <c r="M131" i="45"/>
  <c r="M115" i="45"/>
  <c r="M107" i="45"/>
  <c r="M91" i="45"/>
  <c r="M83" i="45"/>
  <c r="M136" i="45"/>
  <c r="M120" i="45"/>
  <c r="M112" i="45"/>
  <c r="M104" i="45"/>
  <c r="M88" i="45"/>
  <c r="M80" i="45"/>
  <c r="M135" i="45"/>
  <c r="M119" i="45"/>
  <c r="M111" i="45"/>
  <c r="M103" i="45"/>
  <c r="M87" i="45"/>
  <c r="M79" i="45"/>
  <c r="N96" i="45"/>
  <c r="N95" i="45"/>
  <c r="N124" i="45"/>
  <c r="N68" i="45"/>
  <c r="O136" i="45"/>
  <c r="O120" i="45"/>
  <c r="O112" i="45"/>
  <c r="O104" i="45"/>
  <c r="O88" i="45"/>
  <c r="O80" i="45"/>
  <c r="O135" i="45"/>
  <c r="O119" i="45"/>
  <c r="O111" i="45"/>
  <c r="O103" i="45"/>
  <c r="O87" i="45"/>
  <c r="O79" i="45"/>
  <c r="O140" i="45"/>
  <c r="O132" i="45"/>
  <c r="O116" i="45"/>
  <c r="O108" i="45"/>
  <c r="O92" i="45"/>
  <c r="O84" i="45"/>
  <c r="O76" i="45"/>
  <c r="O139" i="45"/>
  <c r="O131" i="45"/>
  <c r="O115" i="45"/>
  <c r="O107" i="45"/>
  <c r="O91" i="45"/>
  <c r="O83" i="45"/>
  <c r="O75" i="45"/>
  <c r="Q119" i="45"/>
  <c r="Q111" i="45"/>
  <c r="Q103" i="45"/>
  <c r="Q87" i="45"/>
  <c r="Q116" i="45"/>
  <c r="Q108" i="45"/>
  <c r="Q92" i="45"/>
  <c r="Q84" i="45"/>
  <c r="Q76" i="45"/>
  <c r="Q115" i="45"/>
  <c r="Q107" i="45"/>
  <c r="Q91" i="45"/>
  <c r="Q83" i="45"/>
  <c r="Q75" i="45"/>
  <c r="O17" i="45"/>
  <c r="N18" i="45"/>
  <c r="M19" i="45"/>
  <c r="L20" i="45"/>
  <c r="T20" i="45"/>
  <c r="S21" i="45"/>
  <c r="R22" i="45"/>
  <c r="Q23" i="45"/>
  <c r="P24" i="45"/>
  <c r="O25" i="45"/>
  <c r="N26" i="45"/>
  <c r="M27" i="45"/>
  <c r="L28" i="45"/>
  <c r="T28" i="45"/>
  <c r="S29" i="45"/>
  <c r="R30" i="45"/>
  <c r="Q31" i="45"/>
  <c r="P32" i="45"/>
  <c r="O33" i="45"/>
  <c r="N34" i="45"/>
  <c r="M35" i="45"/>
  <c r="L36" i="45"/>
  <c r="T36" i="45"/>
  <c r="S37" i="45"/>
  <c r="R38" i="45"/>
  <c r="Q39" i="45"/>
  <c r="P40" i="45"/>
  <c r="O41" i="45"/>
  <c r="M43" i="45"/>
  <c r="L44" i="45"/>
  <c r="S45" i="45"/>
  <c r="R46" i="45"/>
  <c r="Q47" i="45"/>
  <c r="P48" i="45"/>
  <c r="O49" i="45"/>
  <c r="N50" i="45"/>
  <c r="M51" i="45"/>
  <c r="L52" i="45"/>
  <c r="T52" i="45"/>
  <c r="S53" i="45"/>
  <c r="R54" i="45"/>
  <c r="Q55" i="45"/>
  <c r="P56" i="45"/>
  <c r="O57" i="45"/>
  <c r="N58" i="45"/>
  <c r="M59" i="45"/>
  <c r="L60" i="45"/>
  <c r="S61" i="45"/>
  <c r="R62" i="45"/>
  <c r="Q63" i="45"/>
  <c r="P64" i="45"/>
  <c r="L68" i="45"/>
  <c r="Q69" i="45"/>
  <c r="Q72" i="45"/>
  <c r="T74" i="45"/>
  <c r="T77" i="45"/>
  <c r="P81" i="45"/>
  <c r="Q88" i="45"/>
  <c r="R95" i="45"/>
  <c r="S102" i="45"/>
  <c r="L117" i="45"/>
  <c r="M124" i="45"/>
  <c r="N131" i="45"/>
  <c r="O138" i="45"/>
  <c r="T122" i="45"/>
  <c r="T121" i="45"/>
  <c r="T94" i="45"/>
  <c r="N98" i="45"/>
  <c r="N97" i="45"/>
  <c r="N126" i="45"/>
  <c r="N70" i="45"/>
  <c r="N125" i="45"/>
  <c r="N69" i="45"/>
  <c r="O121" i="45"/>
  <c r="O94" i="45"/>
  <c r="O93" i="45"/>
  <c r="P128" i="45"/>
  <c r="P127" i="45"/>
  <c r="P126" i="45"/>
  <c r="P125" i="45"/>
  <c r="P100" i="45"/>
  <c r="P99" i="45"/>
  <c r="P98" i="45"/>
  <c r="Q94" i="45"/>
  <c r="Q93" i="45"/>
  <c r="Q122" i="45"/>
  <c r="Q66" i="45"/>
  <c r="Q121" i="45"/>
  <c r="Q65" i="45"/>
  <c r="R126" i="45"/>
  <c r="R125" i="45"/>
  <c r="R98" i="45"/>
  <c r="R97" i="45"/>
  <c r="R134" i="45"/>
  <c r="R118" i="45"/>
  <c r="R110" i="45"/>
  <c r="R102" i="45"/>
  <c r="R133" i="45"/>
  <c r="R117" i="45"/>
  <c r="R109" i="45"/>
  <c r="R101" i="45"/>
  <c r="R138" i="45"/>
  <c r="R130" i="45"/>
  <c r="R114" i="45"/>
  <c r="R106" i="45"/>
  <c r="R137" i="45"/>
  <c r="R129" i="45"/>
  <c r="R113" i="45"/>
  <c r="R105" i="45"/>
  <c r="S93" i="45"/>
  <c r="S122" i="45"/>
  <c r="S121" i="45"/>
  <c r="T98" i="45"/>
  <c r="T97" i="45"/>
  <c r="T126" i="45"/>
  <c r="T70" i="45"/>
  <c r="T138" i="45"/>
  <c r="T130" i="45"/>
  <c r="T114" i="45"/>
  <c r="T106" i="45"/>
  <c r="T90" i="45"/>
  <c r="T82" i="45"/>
  <c r="T137" i="45"/>
  <c r="T129" i="45"/>
  <c r="T113" i="45"/>
  <c r="T105" i="45"/>
  <c r="T89" i="45"/>
  <c r="T81" i="45"/>
  <c r="T73" i="45"/>
  <c r="T134" i="45"/>
  <c r="T118" i="45"/>
  <c r="T110" i="45"/>
  <c r="T102" i="45"/>
  <c r="T86" i="45"/>
  <c r="T78" i="45"/>
  <c r="M20" i="45"/>
  <c r="T21" i="45"/>
  <c r="Q24" i="45"/>
  <c r="N27" i="45"/>
  <c r="M28" i="45"/>
  <c r="T29" i="45"/>
  <c r="Q32" i="45"/>
  <c r="O34" i="45"/>
  <c r="N35" i="45"/>
  <c r="M36" i="45"/>
  <c r="L37" i="45"/>
  <c r="T37" i="45"/>
  <c r="S38" i="45"/>
  <c r="Q40" i="45"/>
  <c r="P41" i="45"/>
  <c r="O42" i="45"/>
  <c r="N43" i="45"/>
  <c r="M44" i="45"/>
  <c r="L45" i="45"/>
  <c r="T45" i="45"/>
  <c r="S46" i="45"/>
  <c r="R47" i="45"/>
  <c r="Q48" i="45"/>
  <c r="P49" i="45"/>
  <c r="O50" i="45"/>
  <c r="N51" i="45"/>
  <c r="M52" i="45"/>
  <c r="L53" i="45"/>
  <c r="T53" i="45"/>
  <c r="S54" i="45"/>
  <c r="R55" i="45"/>
  <c r="Q56" i="45"/>
  <c r="P57" i="45"/>
  <c r="O58" i="45"/>
  <c r="N59" i="45"/>
  <c r="M60" i="45"/>
  <c r="L61" i="45"/>
  <c r="T61" i="45"/>
  <c r="R63" i="45"/>
  <c r="Q64" i="45"/>
  <c r="P65" i="45"/>
  <c r="T66" i="45"/>
  <c r="M68" i="45"/>
  <c r="R69" i="45"/>
  <c r="O71" i="45"/>
  <c r="M73" i="45"/>
  <c r="M75" i="45"/>
  <c r="R78" i="45"/>
  <c r="O82" i="45"/>
  <c r="P89" i="45"/>
  <c r="S110" i="45"/>
  <c r="T117" i="45"/>
  <c r="L125" i="45"/>
  <c r="M132" i="45"/>
  <c r="N139" i="45"/>
  <c r="S125" i="45"/>
  <c r="S98" i="45"/>
  <c r="S97" i="45"/>
  <c r="Q95" i="45"/>
  <c r="Q124" i="45"/>
  <c r="Q123" i="45"/>
  <c r="Q67" i="45"/>
  <c r="R100" i="45"/>
  <c r="R99" i="45"/>
  <c r="R128" i="45"/>
  <c r="R72" i="45"/>
  <c r="R140" i="45"/>
  <c r="R132" i="45"/>
  <c r="R116" i="45"/>
  <c r="R108" i="45"/>
  <c r="R139" i="45"/>
  <c r="R131" i="45"/>
  <c r="R115" i="45"/>
  <c r="R107" i="45"/>
  <c r="R136" i="45"/>
  <c r="R120" i="45"/>
  <c r="R112" i="45"/>
  <c r="R104" i="45"/>
  <c r="S124" i="45"/>
  <c r="S123" i="45"/>
  <c r="S96" i="45"/>
  <c r="S95" i="45"/>
  <c r="T100" i="45"/>
  <c r="T99" i="45"/>
  <c r="T128" i="45"/>
  <c r="T72" i="45"/>
  <c r="T127" i="45"/>
  <c r="T71" i="45"/>
  <c r="T140" i="45"/>
  <c r="T132" i="45"/>
  <c r="T116" i="45"/>
  <c r="T108" i="45"/>
  <c r="T92" i="45"/>
  <c r="T84" i="45"/>
  <c r="T139" i="45"/>
  <c r="T131" i="45"/>
  <c r="T115" i="45"/>
  <c r="T107" i="45"/>
  <c r="T91" i="45"/>
  <c r="T83" i="45"/>
  <c r="T75" i="45"/>
  <c r="T136" i="45"/>
  <c r="T120" i="45"/>
  <c r="T112" i="45"/>
  <c r="T104" i="45"/>
  <c r="T88" i="45"/>
  <c r="T80" i="45"/>
  <c r="T135" i="45"/>
  <c r="T119" i="45"/>
  <c r="T111" i="45"/>
  <c r="T103" i="45"/>
  <c r="T87" i="45"/>
  <c r="T79" i="45"/>
  <c r="O19" i="45"/>
  <c r="T22" i="45"/>
  <c r="O27" i="45"/>
  <c r="N28" i="45"/>
  <c r="M29" i="45"/>
  <c r="L30" i="45"/>
  <c r="T30" i="45"/>
  <c r="O35" i="45"/>
  <c r="N36" i="45"/>
  <c r="M37" i="45"/>
  <c r="L38" i="45"/>
  <c r="T38" i="45"/>
  <c r="S39" i="45"/>
  <c r="Q41" i="45"/>
  <c r="P42" i="45"/>
  <c r="N44" i="45"/>
  <c r="M45" i="45"/>
  <c r="L46" i="45"/>
  <c r="T46" i="45"/>
  <c r="R48" i="45"/>
  <c r="Q49" i="45"/>
  <c r="P50" i="45"/>
  <c r="O51" i="45"/>
  <c r="N52" i="45"/>
  <c r="M53" i="45"/>
  <c r="L54" i="45"/>
  <c r="T54" i="45"/>
  <c r="S55" i="45"/>
  <c r="R56" i="45"/>
  <c r="Q57" i="45"/>
  <c r="P58" i="45"/>
  <c r="O59" i="45"/>
  <c r="N60" i="45"/>
  <c r="M61" i="45"/>
  <c r="L62" i="45"/>
  <c r="T62" i="45"/>
  <c r="R64" i="45"/>
  <c r="S65" i="45"/>
  <c r="L67" i="45"/>
  <c r="Q68" i="45"/>
  <c r="S69" i="45"/>
  <c r="P71" i="45"/>
  <c r="N73" i="45"/>
  <c r="N75" i="45"/>
  <c r="S78" i="45"/>
  <c r="N83" i="45"/>
  <c r="O90" i="45"/>
  <c r="P97" i="45"/>
  <c r="Q104" i="45"/>
  <c r="R111" i="45"/>
  <c r="S118" i="45"/>
  <c r="T125" i="45"/>
  <c r="L133" i="45"/>
  <c r="M140" i="45"/>
  <c r="L135" i="41" l="1"/>
  <c r="L134" i="41"/>
  <c r="L133" i="41"/>
  <c r="L132" i="41"/>
  <c r="L128" i="41"/>
  <c r="L127" i="41"/>
  <c r="L126" i="41"/>
  <c r="L125" i="41"/>
  <c r="L120" i="41"/>
  <c r="L119" i="41"/>
  <c r="L118" i="41"/>
  <c r="L117" i="41"/>
  <c r="L116" i="41"/>
  <c r="L112" i="41"/>
  <c r="L111" i="41"/>
  <c r="L110" i="41"/>
  <c r="L109" i="41"/>
  <c r="L108" i="41"/>
  <c r="L104" i="41"/>
  <c r="L103" i="41"/>
  <c r="L102" i="41"/>
  <c r="L101" i="41"/>
  <c r="L100" i="41"/>
  <c r="L92" i="41"/>
  <c r="L88" i="41"/>
  <c r="L87" i="41"/>
  <c r="L86" i="41"/>
  <c r="L85" i="41"/>
  <c r="L84" i="41"/>
  <c r="L80" i="41"/>
  <c r="L79" i="41"/>
  <c r="L78" i="41"/>
  <c r="L77" i="41"/>
  <c r="L76" i="41"/>
  <c r="L72" i="41"/>
  <c r="L71" i="41"/>
  <c r="L70" i="41"/>
  <c r="L69" i="41"/>
  <c r="L64" i="41"/>
  <c r="L63" i="41"/>
  <c r="L62" i="41"/>
  <c r="L61" i="41"/>
  <c r="L60" i="41"/>
  <c r="L56" i="41"/>
  <c r="L55" i="41"/>
  <c r="L54" i="41"/>
  <c r="L53" i="41"/>
  <c r="L52" i="41"/>
  <c r="L48" i="41"/>
  <c r="L47" i="41"/>
  <c r="L46" i="41"/>
  <c r="L45" i="41"/>
  <c r="L36" i="41"/>
  <c r="L32" i="41"/>
  <c r="L31" i="41"/>
  <c r="L30" i="41"/>
  <c r="L29" i="41"/>
  <c r="L28" i="41"/>
  <c r="L24" i="41"/>
  <c r="L23" i="41"/>
  <c r="L22" i="41"/>
  <c r="L21" i="41"/>
  <c r="L20" i="41"/>
  <c r="L41" i="41"/>
  <c r="S106" i="41"/>
  <c r="P105" i="41"/>
  <c r="R99" i="41"/>
  <c r="T93" i="41"/>
  <c r="P73" i="41"/>
  <c r="M66" i="41"/>
  <c r="R58" i="41"/>
  <c r="N58" i="41"/>
  <c r="T56" i="41"/>
  <c r="N50" i="41"/>
  <c r="P49" i="41"/>
  <c r="R45" i="41"/>
  <c r="P45" i="41"/>
  <c r="T43" i="41"/>
  <c r="R38" i="41"/>
  <c r="O38" i="41"/>
  <c r="P34" i="41"/>
  <c r="N33" i="41"/>
  <c r="R26" i="41"/>
  <c r="P26" i="41"/>
  <c r="N26" i="41"/>
  <c r="P25" i="41"/>
  <c r="R21" i="41"/>
  <c r="R18" i="41"/>
  <c r="P17" i="41"/>
  <c r="Y13" i="41"/>
  <c r="X13" i="41"/>
  <c r="W13" i="41"/>
  <c r="V13" i="41"/>
  <c r="U13" i="41"/>
  <c r="T13" i="41"/>
  <c r="S13" i="41"/>
  <c r="T39" i="41" s="1"/>
  <c r="R13" i="41"/>
  <c r="T37" i="41" s="1"/>
  <c r="Q13" i="41"/>
  <c r="P13" i="41"/>
  <c r="O13" i="41"/>
  <c r="T44" i="41" s="1"/>
  <c r="N13" i="41"/>
  <c r="Y12" i="41"/>
  <c r="S63" i="41" s="1"/>
  <c r="X12" i="41"/>
  <c r="W12" i="41"/>
  <c r="V12" i="41"/>
  <c r="S118" i="41" s="1"/>
  <c r="U12" i="41"/>
  <c r="T12" i="41"/>
  <c r="S12" i="41"/>
  <c r="S68" i="41" s="1"/>
  <c r="R12" i="41"/>
  <c r="Q12" i="41"/>
  <c r="P12" i="41"/>
  <c r="O12" i="41"/>
  <c r="S72" i="41" s="1"/>
  <c r="N12" i="41"/>
  <c r="S126" i="41" s="1"/>
  <c r="Y11" i="41"/>
  <c r="X11" i="41"/>
  <c r="R54" i="41" s="1"/>
  <c r="W11" i="41"/>
  <c r="V11" i="41"/>
  <c r="U11" i="41"/>
  <c r="T11" i="41"/>
  <c r="S11" i="41"/>
  <c r="R123" i="41" s="1"/>
  <c r="R11" i="41"/>
  <c r="R37" i="41" s="1"/>
  <c r="Q11" i="41"/>
  <c r="P11" i="41"/>
  <c r="O11" i="41"/>
  <c r="N11" i="41"/>
  <c r="Y10" i="41"/>
  <c r="Q120" i="41" s="1"/>
  <c r="X10" i="41"/>
  <c r="W10" i="41"/>
  <c r="V10" i="41"/>
  <c r="U10" i="41"/>
  <c r="T10" i="41"/>
  <c r="S10" i="41"/>
  <c r="Q96" i="41" s="1"/>
  <c r="R10" i="41"/>
  <c r="Q10" i="41"/>
  <c r="P10" i="41"/>
  <c r="O10" i="41"/>
  <c r="Q43" i="41" s="1"/>
  <c r="N10" i="41"/>
  <c r="Q70" i="41" s="1"/>
  <c r="Y9" i="41"/>
  <c r="X9" i="41"/>
  <c r="W9" i="41"/>
  <c r="V9" i="41"/>
  <c r="U9" i="41"/>
  <c r="T9" i="41"/>
  <c r="S9" i="41"/>
  <c r="P68" i="41" s="1"/>
  <c r="R9" i="41"/>
  <c r="P93" i="41" s="1"/>
  <c r="Q9" i="41"/>
  <c r="P9" i="41"/>
  <c r="O9" i="41"/>
  <c r="N9" i="41"/>
  <c r="Y8" i="41"/>
  <c r="O56" i="41" s="1"/>
  <c r="X8" i="41"/>
  <c r="W8" i="41"/>
  <c r="V8" i="41"/>
  <c r="U8" i="41"/>
  <c r="T8" i="41"/>
  <c r="O65" i="41" s="1"/>
  <c r="S8" i="41"/>
  <c r="R8" i="41"/>
  <c r="Q8" i="41"/>
  <c r="P8" i="41"/>
  <c r="O8" i="41"/>
  <c r="O44" i="41" s="1"/>
  <c r="N8" i="41"/>
  <c r="O126" i="41" s="1"/>
  <c r="Y7" i="41"/>
  <c r="X7" i="41"/>
  <c r="W7" i="41"/>
  <c r="V7" i="41"/>
  <c r="U7" i="41"/>
  <c r="N40" i="41" s="1"/>
  <c r="T7" i="41"/>
  <c r="S7" i="41"/>
  <c r="R7" i="41"/>
  <c r="Q7" i="41"/>
  <c r="P7" i="41"/>
  <c r="O7" i="41"/>
  <c r="N43" i="41" s="1"/>
  <c r="N7" i="41"/>
  <c r="N41" i="41" s="1"/>
  <c r="Y6" i="41"/>
  <c r="M84" i="41" s="1"/>
  <c r="X6" i="41"/>
  <c r="W6" i="41"/>
  <c r="V6" i="41"/>
  <c r="U6" i="41"/>
  <c r="T6" i="41"/>
  <c r="M37" i="41" s="1"/>
  <c r="S6" i="41"/>
  <c r="R6" i="41"/>
  <c r="Q6" i="41"/>
  <c r="M43" i="41" s="1"/>
  <c r="P6" i="41"/>
  <c r="O6" i="41"/>
  <c r="M100" i="41" s="1"/>
  <c r="N6" i="41"/>
  <c r="Y5" i="41"/>
  <c r="X5" i="41"/>
  <c r="W5" i="41"/>
  <c r="V5" i="41"/>
  <c r="U5" i="41"/>
  <c r="L95" i="41" s="1"/>
  <c r="T5" i="41"/>
  <c r="L94" i="41" s="1"/>
  <c r="S5" i="41"/>
  <c r="R5" i="41"/>
  <c r="Q5" i="41"/>
  <c r="L99" i="41" s="1"/>
  <c r="P5" i="41"/>
  <c r="L98" i="41" s="1"/>
  <c r="O5" i="41"/>
  <c r="N5" i="41"/>
  <c r="BD64" i="39"/>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 r="R138" i="41" l="1"/>
  <c r="R137" i="41"/>
  <c r="T59" i="41"/>
  <c r="T140" i="41"/>
  <c r="T139" i="41"/>
  <c r="T136" i="41"/>
  <c r="L138" i="41"/>
  <c r="L137" i="41"/>
  <c r="N25" i="41"/>
  <c r="N138" i="41"/>
  <c r="N137" i="41"/>
  <c r="P89" i="41"/>
  <c r="P137" i="41"/>
  <c r="P138" i="41"/>
  <c r="N22" i="41"/>
  <c r="M28" i="41"/>
  <c r="M36" i="41"/>
  <c r="N46" i="41"/>
  <c r="P53" i="41"/>
  <c r="Q59" i="41"/>
  <c r="Q80" i="41"/>
  <c r="P117" i="41"/>
  <c r="L17" i="41"/>
  <c r="L25" i="41"/>
  <c r="L33" i="41"/>
  <c r="L49" i="41"/>
  <c r="L57" i="41"/>
  <c r="L65" i="41"/>
  <c r="L73" i="41"/>
  <c r="L81" i="41"/>
  <c r="L89" i="41"/>
  <c r="L97" i="41"/>
  <c r="L105" i="41"/>
  <c r="L113" i="41"/>
  <c r="L121" i="41"/>
  <c r="L129" i="41"/>
  <c r="R135" i="41"/>
  <c r="R136" i="41"/>
  <c r="R140" i="41"/>
  <c r="R139" i="41"/>
  <c r="S52" i="41"/>
  <c r="M116" i="41"/>
  <c r="L96" i="41"/>
  <c r="L136" i="41"/>
  <c r="L140" i="41"/>
  <c r="L139" i="41"/>
  <c r="N139" i="41"/>
  <c r="N140" i="41"/>
  <c r="N136" i="41"/>
  <c r="P20" i="41"/>
  <c r="P136" i="41"/>
  <c r="P140" i="41"/>
  <c r="P139" i="41"/>
  <c r="R22" i="41"/>
  <c r="P29" i="41"/>
  <c r="S36" i="41"/>
  <c r="O48" i="41"/>
  <c r="N54" i="41"/>
  <c r="M60" i="41"/>
  <c r="L18" i="41"/>
  <c r="L26" i="41"/>
  <c r="L34" i="41"/>
  <c r="L50" i="41"/>
  <c r="L58" i="41"/>
  <c r="L66" i="41"/>
  <c r="L74" i="41"/>
  <c r="L82" i="41"/>
  <c r="L90" i="41"/>
  <c r="L106" i="41"/>
  <c r="L114" i="41"/>
  <c r="L122" i="41"/>
  <c r="L130" i="41"/>
  <c r="M92" i="41"/>
  <c r="M140" i="41"/>
  <c r="M139" i="41"/>
  <c r="M136" i="41"/>
  <c r="Q35" i="41"/>
  <c r="Q137" i="41"/>
  <c r="Q138" i="41"/>
  <c r="S90" i="41"/>
  <c r="S138" i="41"/>
  <c r="S137" i="41"/>
  <c r="N17" i="41"/>
  <c r="M23" i="41"/>
  <c r="R29" i="41"/>
  <c r="O37" i="41"/>
  <c r="N49" i="41"/>
  <c r="M55" i="41"/>
  <c r="R61" i="41"/>
  <c r="Q92" i="41"/>
  <c r="P129" i="41"/>
  <c r="L19" i="41"/>
  <c r="L27" i="41"/>
  <c r="L35" i="41"/>
  <c r="L51" i="41"/>
  <c r="L59" i="41"/>
  <c r="L67" i="41"/>
  <c r="L75" i="41"/>
  <c r="L83" i="41"/>
  <c r="L91" i="41"/>
  <c r="L107" i="41"/>
  <c r="L115" i="41"/>
  <c r="L123" i="41"/>
  <c r="L131" i="41"/>
  <c r="Q136" i="41"/>
  <c r="Q140" i="41"/>
  <c r="Q139" i="41"/>
  <c r="S140" i="41"/>
  <c r="S139" i="41"/>
  <c r="S136" i="41"/>
  <c r="O24" i="41"/>
  <c r="M31" i="41"/>
  <c r="M63" i="41"/>
  <c r="L37" i="41"/>
  <c r="L68" i="41"/>
  <c r="L124" i="41"/>
  <c r="M138" i="41"/>
  <c r="M137" i="41"/>
  <c r="O138" i="41"/>
  <c r="O137" i="41"/>
  <c r="Q32" i="41"/>
  <c r="Q56" i="41"/>
  <c r="M64" i="41"/>
  <c r="L38" i="41"/>
  <c r="L93" i="41"/>
  <c r="O55" i="41"/>
  <c r="O136" i="41"/>
  <c r="O139" i="41"/>
  <c r="O140" i="41"/>
  <c r="M20" i="41"/>
  <c r="Q51" i="41"/>
  <c r="Q64" i="41"/>
  <c r="L39" i="41"/>
  <c r="T138" i="41"/>
  <c r="T137" i="41"/>
  <c r="S20" i="41"/>
  <c r="M52" i="41"/>
  <c r="L40" i="41"/>
  <c r="N18" i="41"/>
  <c r="Q24" i="41"/>
  <c r="Q27" i="41"/>
  <c r="N30" i="41"/>
  <c r="P33" i="41"/>
  <c r="T38" i="41"/>
  <c r="O41" i="41"/>
  <c r="M44" i="41"/>
  <c r="R46" i="41"/>
  <c r="P50" i="41"/>
  <c r="R53" i="41"/>
  <c r="N57" i="41"/>
  <c r="S60" i="41"/>
  <c r="R65" i="41"/>
  <c r="O69" i="41"/>
  <c r="R73" i="41"/>
  <c r="P85" i="41"/>
  <c r="R107" i="41"/>
  <c r="R119" i="41"/>
  <c r="Q128" i="41"/>
  <c r="M128" i="41"/>
  <c r="P18" i="41"/>
  <c r="P21" i="41"/>
  <c r="T24" i="41"/>
  <c r="T27" i="41"/>
  <c r="R30" i="41"/>
  <c r="N34" i="41"/>
  <c r="P39" i="41"/>
  <c r="Q41" i="41"/>
  <c r="Q44" i="41"/>
  <c r="M47" i="41"/>
  <c r="R50" i="41"/>
  <c r="P57" i="41"/>
  <c r="T65" i="41"/>
  <c r="S70" i="41"/>
  <c r="S73" i="41"/>
  <c r="S86" i="41"/>
  <c r="O98" i="41"/>
  <c r="R39" i="41"/>
  <c r="S41" i="41"/>
  <c r="S44" i="41"/>
  <c r="N71" i="41"/>
  <c r="S74" i="41"/>
  <c r="S110" i="41"/>
  <c r="P121" i="41"/>
  <c r="Q19" i="41"/>
  <c r="S28" i="41"/>
  <c r="O32" i="41"/>
  <c r="R34" i="41"/>
  <c r="P40" i="41"/>
  <c r="O42" i="41"/>
  <c r="Q48" i="41"/>
  <c r="T51" i="41"/>
  <c r="P58" i="41"/>
  <c r="P67" i="41"/>
  <c r="T71" i="41"/>
  <c r="Q112" i="41"/>
  <c r="T121" i="41"/>
  <c r="R131" i="41"/>
  <c r="T19" i="41"/>
  <c r="Q40" i="41"/>
  <c r="T48" i="41"/>
  <c r="T67" i="41"/>
  <c r="Q72" i="41"/>
  <c r="S78" i="41"/>
  <c r="Q100" i="41"/>
  <c r="S114" i="41"/>
  <c r="Q124" i="41"/>
  <c r="Q132" i="41"/>
  <c r="T32" i="41"/>
  <c r="T35" i="41"/>
  <c r="R40" i="41"/>
  <c r="O43" i="41"/>
  <c r="T40" i="41"/>
  <c r="S82" i="41"/>
  <c r="M69" i="41"/>
  <c r="M70" i="41"/>
  <c r="M42" i="41"/>
  <c r="M41" i="41"/>
  <c r="R98" i="41"/>
  <c r="R97" i="41"/>
  <c r="R126" i="41"/>
  <c r="R70" i="41"/>
  <c r="R125" i="41"/>
  <c r="R69" i="41"/>
  <c r="R42" i="41"/>
  <c r="R41" i="41"/>
  <c r="T126" i="41"/>
  <c r="T70" i="41"/>
  <c r="T98" i="41"/>
  <c r="T125" i="41"/>
  <c r="T69" i="41"/>
  <c r="T42" i="41"/>
  <c r="T41" i="41"/>
  <c r="T97" i="41"/>
  <c r="S61" i="41"/>
  <c r="S46" i="41"/>
  <c r="S30" i="41"/>
  <c r="S53" i="41"/>
  <c r="S45" i="41"/>
  <c r="S29" i="41"/>
  <c r="S21" i="41"/>
  <c r="S62" i="41"/>
  <c r="S57" i="41"/>
  <c r="S49" i="41"/>
  <c r="S58" i="41"/>
  <c r="S50" i="41"/>
  <c r="S34" i="41"/>
  <c r="S26" i="41"/>
  <c r="S18" i="41"/>
  <c r="S33" i="41"/>
  <c r="S25" i="41"/>
  <c r="S54" i="41"/>
  <c r="S17" i="41"/>
  <c r="N126" i="41"/>
  <c r="N125" i="41"/>
  <c r="N98" i="41"/>
  <c r="N97" i="41"/>
  <c r="N70" i="41"/>
  <c r="N42" i="41"/>
  <c r="N69" i="41"/>
  <c r="O93" i="41"/>
  <c r="O121" i="41"/>
  <c r="O122" i="41"/>
  <c r="O94" i="41"/>
  <c r="P100" i="41"/>
  <c r="P99" i="41"/>
  <c r="P98" i="41"/>
  <c r="P128" i="41"/>
  <c r="P72" i="41"/>
  <c r="P127" i="41"/>
  <c r="P71" i="41"/>
  <c r="P126" i="41"/>
  <c r="P70" i="41"/>
  <c r="P97" i="41"/>
  <c r="P125" i="41"/>
  <c r="P41" i="41"/>
  <c r="P44" i="41"/>
  <c r="P69" i="41"/>
  <c r="P43" i="41"/>
  <c r="P42" i="41"/>
  <c r="Q122" i="41"/>
  <c r="Q121" i="41"/>
  <c r="Q65" i="41"/>
  <c r="Q94" i="41"/>
  <c r="Q93" i="41"/>
  <c r="Q38" i="41"/>
  <c r="Q37" i="41"/>
  <c r="Q66" i="41"/>
  <c r="R130" i="41"/>
  <c r="R114" i="41"/>
  <c r="R106" i="41"/>
  <c r="R129" i="41"/>
  <c r="R113" i="41"/>
  <c r="R105" i="41"/>
  <c r="R134" i="41"/>
  <c r="R118" i="41"/>
  <c r="R110" i="41"/>
  <c r="R102" i="41"/>
  <c r="R133" i="41"/>
  <c r="R117" i="41"/>
  <c r="R109" i="41"/>
  <c r="R101" i="41"/>
  <c r="S121" i="41"/>
  <c r="S93" i="41"/>
  <c r="S38" i="41"/>
  <c r="S65" i="41"/>
  <c r="S37" i="41"/>
  <c r="S66" i="41"/>
  <c r="S94" i="41"/>
  <c r="S122" i="41"/>
  <c r="L44" i="41"/>
  <c r="L43" i="41"/>
  <c r="M95" i="41"/>
  <c r="M123" i="41"/>
  <c r="M67" i="41"/>
  <c r="M96" i="41"/>
  <c r="M124" i="41"/>
  <c r="M68" i="41"/>
  <c r="M40" i="41"/>
  <c r="M39" i="41"/>
  <c r="N132" i="41"/>
  <c r="N116" i="41"/>
  <c r="N108" i="41"/>
  <c r="N92" i="41"/>
  <c r="N84" i="41"/>
  <c r="N76" i="41"/>
  <c r="N120" i="41"/>
  <c r="N112" i="41"/>
  <c r="N104" i="41"/>
  <c r="N88" i="41"/>
  <c r="N80" i="41"/>
  <c r="N64" i="41"/>
  <c r="N115" i="41"/>
  <c r="N83" i="41"/>
  <c r="N63" i="41"/>
  <c r="N60" i="41"/>
  <c r="N52" i="41"/>
  <c r="N36" i="41"/>
  <c r="N28" i="41"/>
  <c r="N111" i="41"/>
  <c r="N79" i="41"/>
  <c r="N59" i="41"/>
  <c r="N51" i="41"/>
  <c r="N35" i="41"/>
  <c r="N27" i="41"/>
  <c r="N19" i="41"/>
  <c r="N107" i="41"/>
  <c r="N75" i="41"/>
  <c r="N135" i="41"/>
  <c r="N103" i="41"/>
  <c r="N131" i="41"/>
  <c r="N56" i="41"/>
  <c r="N48" i="41"/>
  <c r="N32" i="41"/>
  <c r="N24" i="41"/>
  <c r="N91" i="41"/>
  <c r="N55" i="41"/>
  <c r="N47" i="41"/>
  <c r="N31" i="41"/>
  <c r="N23" i="41"/>
  <c r="N119" i="41"/>
  <c r="N87" i="41"/>
  <c r="N20" i="41"/>
  <c r="O67" i="41"/>
  <c r="O40" i="41"/>
  <c r="O68" i="41"/>
  <c r="O39" i="41"/>
  <c r="P132" i="41"/>
  <c r="P116" i="41"/>
  <c r="P108" i="41"/>
  <c r="P92" i="41"/>
  <c r="P84" i="41"/>
  <c r="P76" i="41"/>
  <c r="P131" i="41"/>
  <c r="P115" i="41"/>
  <c r="P107" i="41"/>
  <c r="P91" i="41"/>
  <c r="P83" i="41"/>
  <c r="P75" i="41"/>
  <c r="P120" i="41"/>
  <c r="P112" i="41"/>
  <c r="P104" i="41"/>
  <c r="P88" i="41"/>
  <c r="P80" i="41"/>
  <c r="P64" i="41"/>
  <c r="P135" i="41"/>
  <c r="P119" i="41"/>
  <c r="P111" i="41"/>
  <c r="P103" i="41"/>
  <c r="P87" i="41"/>
  <c r="P79" i="41"/>
  <c r="P56" i="41"/>
  <c r="P48" i="41"/>
  <c r="P32" i="41"/>
  <c r="P24" i="41"/>
  <c r="P55" i="41"/>
  <c r="P47" i="41"/>
  <c r="P31" i="41"/>
  <c r="P23" i="41"/>
  <c r="P36" i="41"/>
  <c r="P28" i="41"/>
  <c r="P60" i="41"/>
  <c r="P52" i="41"/>
  <c r="P63" i="41"/>
  <c r="P59" i="41"/>
  <c r="P51" i="41"/>
  <c r="P35" i="41"/>
  <c r="P27" i="41"/>
  <c r="P19" i="41"/>
  <c r="R88" i="41"/>
  <c r="R80" i="41"/>
  <c r="R64" i="41"/>
  <c r="R92" i="41"/>
  <c r="R84" i="41"/>
  <c r="R76" i="41"/>
  <c r="R79" i="41"/>
  <c r="R56" i="41"/>
  <c r="R48" i="41"/>
  <c r="R32" i="41"/>
  <c r="R24" i="41"/>
  <c r="R75" i="41"/>
  <c r="R55" i="41"/>
  <c r="R47" i="41"/>
  <c r="R31" i="41"/>
  <c r="R23" i="41"/>
  <c r="R60" i="41"/>
  <c r="R52" i="41"/>
  <c r="R36" i="41"/>
  <c r="R28" i="41"/>
  <c r="R20" i="41"/>
  <c r="R63" i="41"/>
  <c r="R91" i="41"/>
  <c r="R59" i="41"/>
  <c r="R51" i="41"/>
  <c r="R35" i="41"/>
  <c r="R27" i="41"/>
  <c r="R19" i="41"/>
  <c r="R87" i="41"/>
  <c r="R83" i="41"/>
  <c r="N94" i="41"/>
  <c r="N93" i="41"/>
  <c r="N122" i="41"/>
  <c r="N66" i="41"/>
  <c r="N121" i="41"/>
  <c r="N38" i="41"/>
  <c r="N65" i="41"/>
  <c r="N37" i="41"/>
  <c r="M134" i="41"/>
  <c r="M118" i="41"/>
  <c r="M110" i="41"/>
  <c r="M102" i="41"/>
  <c r="M86" i="41"/>
  <c r="M78" i="41"/>
  <c r="M133" i="41"/>
  <c r="M117" i="41"/>
  <c r="M109" i="41"/>
  <c r="M101" i="41"/>
  <c r="M85" i="41"/>
  <c r="M77" i="41"/>
  <c r="M130" i="41"/>
  <c r="M114" i="41"/>
  <c r="M106" i="41"/>
  <c r="M90" i="41"/>
  <c r="M82" i="41"/>
  <c r="M74" i="41"/>
  <c r="M129" i="41"/>
  <c r="M113" i="41"/>
  <c r="M105" i="41"/>
  <c r="M89" i="41"/>
  <c r="M81" i="41"/>
  <c r="M73" i="41"/>
  <c r="M62" i="41"/>
  <c r="M61" i="41"/>
  <c r="M53" i="41"/>
  <c r="M45" i="41"/>
  <c r="M29" i="41"/>
  <c r="M21" i="41"/>
  <c r="M58" i="41"/>
  <c r="M50" i="41"/>
  <c r="M34" i="41"/>
  <c r="M26" i="41"/>
  <c r="M18" i="41"/>
  <c r="M57" i="41"/>
  <c r="M49" i="41"/>
  <c r="M33" i="41"/>
  <c r="M25" i="41"/>
  <c r="M17" i="41"/>
  <c r="M54" i="41"/>
  <c r="M46" i="41"/>
  <c r="M30" i="41"/>
  <c r="M22" i="41"/>
  <c r="Q114" i="41"/>
  <c r="Q106" i="41"/>
  <c r="Q90" i="41"/>
  <c r="Q82" i="41"/>
  <c r="Q113" i="41"/>
  <c r="Q105" i="41"/>
  <c r="Q89" i="41"/>
  <c r="Q81" i="41"/>
  <c r="Q73" i="41"/>
  <c r="Q118" i="41"/>
  <c r="Q110" i="41"/>
  <c r="Q102" i="41"/>
  <c r="Q86" i="41"/>
  <c r="Q78" i="41"/>
  <c r="Q117" i="41"/>
  <c r="Q109" i="41"/>
  <c r="Q101" i="41"/>
  <c r="Q85" i="41"/>
  <c r="Q77" i="41"/>
  <c r="Q57" i="41"/>
  <c r="Q49" i="41"/>
  <c r="Q33" i="41"/>
  <c r="Q25" i="41"/>
  <c r="Q17" i="41"/>
  <c r="Q54" i="41"/>
  <c r="Q46" i="41"/>
  <c r="Q30" i="41"/>
  <c r="Q22" i="41"/>
  <c r="Q62" i="41"/>
  <c r="Q61" i="41"/>
  <c r="Q53" i="41"/>
  <c r="Q45" i="41"/>
  <c r="Q29" i="41"/>
  <c r="Q21" i="41"/>
  <c r="Q74" i="41"/>
  <c r="Q58" i="41"/>
  <c r="Q50" i="41"/>
  <c r="Q34" i="41"/>
  <c r="Q26" i="41"/>
  <c r="Q18" i="41"/>
  <c r="S22" i="41"/>
  <c r="O133" i="41"/>
  <c r="O117" i="41"/>
  <c r="O109" i="41"/>
  <c r="O101" i="41"/>
  <c r="O85" i="41"/>
  <c r="O77" i="41"/>
  <c r="O129" i="41"/>
  <c r="O113" i="41"/>
  <c r="O105" i="41"/>
  <c r="O89" i="41"/>
  <c r="O81" i="41"/>
  <c r="O73" i="41"/>
  <c r="O90" i="41"/>
  <c r="O118" i="41"/>
  <c r="O86" i="41"/>
  <c r="O58" i="41"/>
  <c r="O50" i="41"/>
  <c r="O34" i="41"/>
  <c r="O26" i="41"/>
  <c r="O18" i="41"/>
  <c r="O114" i="41"/>
  <c r="O82" i="41"/>
  <c r="O57" i="41"/>
  <c r="O49" i="41"/>
  <c r="O33" i="41"/>
  <c r="O25" i="41"/>
  <c r="O17" i="41"/>
  <c r="O110" i="41"/>
  <c r="O78" i="41"/>
  <c r="O106" i="41"/>
  <c r="O61" i="41"/>
  <c r="O134" i="41"/>
  <c r="O102" i="41"/>
  <c r="O54" i="41"/>
  <c r="O46" i="41"/>
  <c r="O30" i="41"/>
  <c r="O22" i="41"/>
  <c r="O130" i="41"/>
  <c r="O74" i="41"/>
  <c r="O62" i="41"/>
  <c r="O53" i="41"/>
  <c r="O45" i="41"/>
  <c r="O29" i="41"/>
  <c r="O21" i="41"/>
  <c r="T134" i="41"/>
  <c r="T118" i="41"/>
  <c r="T110" i="41"/>
  <c r="T102" i="41"/>
  <c r="T86" i="41"/>
  <c r="T78" i="41"/>
  <c r="T62" i="41"/>
  <c r="T130" i="41"/>
  <c r="T114" i="41"/>
  <c r="T106" i="41"/>
  <c r="T90" i="41"/>
  <c r="T82" i="41"/>
  <c r="T74" i="41"/>
  <c r="T54" i="41"/>
  <c r="T46" i="41"/>
  <c r="T30" i="41"/>
  <c r="T22" i="41"/>
  <c r="T89" i="41"/>
  <c r="T53" i="41"/>
  <c r="T45" i="41"/>
  <c r="T29" i="41"/>
  <c r="T21" i="41"/>
  <c r="T117" i="41"/>
  <c r="T85" i="41"/>
  <c r="T61" i="41"/>
  <c r="T113" i="41"/>
  <c r="T81" i="41"/>
  <c r="T109" i="41"/>
  <c r="T77" i="41"/>
  <c r="T58" i="41"/>
  <c r="T50" i="41"/>
  <c r="T34" i="41"/>
  <c r="T26" i="41"/>
  <c r="T18" i="41"/>
  <c r="T133" i="41"/>
  <c r="T101" i="41"/>
  <c r="T105" i="41"/>
  <c r="T57" i="41"/>
  <c r="T49" i="41"/>
  <c r="T33" i="41"/>
  <c r="T25" i="41"/>
  <c r="T17" i="41"/>
  <c r="T129" i="41"/>
  <c r="T73" i="41"/>
  <c r="N100" i="41"/>
  <c r="N128" i="41"/>
  <c r="N72" i="41"/>
  <c r="R128" i="41"/>
  <c r="R72" i="41"/>
  <c r="R100" i="41"/>
  <c r="S96" i="41"/>
  <c r="S95" i="41"/>
  <c r="S124" i="41"/>
  <c r="S123" i="41"/>
  <c r="S67" i="41"/>
  <c r="T120" i="41"/>
  <c r="T112" i="41"/>
  <c r="T104" i="41"/>
  <c r="T88" i="41"/>
  <c r="T80" i="41"/>
  <c r="T135" i="41"/>
  <c r="T119" i="41"/>
  <c r="T111" i="41"/>
  <c r="T103" i="41"/>
  <c r="T87" i="41"/>
  <c r="T79" i="41"/>
  <c r="T132" i="41"/>
  <c r="T116" i="41"/>
  <c r="T108" i="41"/>
  <c r="T92" i="41"/>
  <c r="T84" i="41"/>
  <c r="T76" i="41"/>
  <c r="T131" i="41"/>
  <c r="T115" i="41"/>
  <c r="T107" i="41"/>
  <c r="T91" i="41"/>
  <c r="T83" i="41"/>
  <c r="T75" i="41"/>
  <c r="Q104" i="41"/>
  <c r="M94" i="41"/>
  <c r="M93" i="41"/>
  <c r="M122" i="41"/>
  <c r="M121" i="41"/>
  <c r="M65" i="41"/>
  <c r="N134" i="41"/>
  <c r="N118" i="41"/>
  <c r="N110" i="41"/>
  <c r="N102" i="41"/>
  <c r="N86" i="41"/>
  <c r="N78" i="41"/>
  <c r="N133" i="41"/>
  <c r="N117" i="41"/>
  <c r="N109" i="41"/>
  <c r="N101" i="41"/>
  <c r="N85" i="41"/>
  <c r="N77" i="41"/>
  <c r="N130" i="41"/>
  <c r="N114" i="41"/>
  <c r="N106" i="41"/>
  <c r="N90" i="41"/>
  <c r="N82" i="41"/>
  <c r="N74" i="41"/>
  <c r="N129" i="41"/>
  <c r="N113" i="41"/>
  <c r="N105" i="41"/>
  <c r="N89" i="41"/>
  <c r="N81" i="41"/>
  <c r="N73" i="41"/>
  <c r="P130" i="41"/>
  <c r="P114" i="41"/>
  <c r="P106" i="41"/>
  <c r="P90" i="41"/>
  <c r="P82" i="41"/>
  <c r="P74" i="41"/>
  <c r="P134" i="41"/>
  <c r="P118" i="41"/>
  <c r="P110" i="41"/>
  <c r="P102" i="41"/>
  <c r="P86" i="41"/>
  <c r="P78" i="41"/>
  <c r="R90" i="41"/>
  <c r="R82" i="41"/>
  <c r="R89" i="41"/>
  <c r="R81" i="41"/>
  <c r="R86" i="41"/>
  <c r="R78" i="41"/>
  <c r="R62" i="41"/>
  <c r="R85" i="41"/>
  <c r="R77" i="41"/>
  <c r="R17" i="41"/>
  <c r="O20" i="41"/>
  <c r="N21" i="41"/>
  <c r="T23" i="41"/>
  <c r="S24" i="41"/>
  <c r="R25" i="41"/>
  <c r="O28" i="41"/>
  <c r="N29" i="41"/>
  <c r="T31" i="41"/>
  <c r="S32" i="41"/>
  <c r="R33" i="41"/>
  <c r="O36" i="41"/>
  <c r="M38" i="41"/>
  <c r="S40" i="41"/>
  <c r="Q42" i="41"/>
  <c r="N45" i="41"/>
  <c r="T47" i="41"/>
  <c r="S48" i="41"/>
  <c r="R49" i="41"/>
  <c r="O52" i="41"/>
  <c r="N53" i="41"/>
  <c r="T55" i="41"/>
  <c r="S56" i="41"/>
  <c r="R57" i="41"/>
  <c r="O60" i="41"/>
  <c r="N61" i="41"/>
  <c r="N62" i="41"/>
  <c r="T64" i="41"/>
  <c r="O66" i="41"/>
  <c r="R67" i="41"/>
  <c r="M72" i="41"/>
  <c r="Q76" i="41"/>
  <c r="M80" i="41"/>
  <c r="P101" i="41"/>
  <c r="Q108" i="41"/>
  <c r="M112" i="41"/>
  <c r="R115" i="41"/>
  <c r="P133" i="41"/>
  <c r="M126" i="41"/>
  <c r="M125" i="41"/>
  <c r="M98" i="41"/>
  <c r="M97" i="41"/>
  <c r="P122" i="41"/>
  <c r="P66" i="41"/>
  <c r="P94" i="41"/>
  <c r="Q98" i="41"/>
  <c r="Q97" i="41"/>
  <c r="Q126" i="41"/>
  <c r="Q125" i="41"/>
  <c r="Q69" i="41"/>
  <c r="Q130" i="41"/>
  <c r="Q129" i="41"/>
  <c r="Q134" i="41"/>
  <c r="Q133" i="41"/>
  <c r="R122" i="41"/>
  <c r="R121" i="41"/>
  <c r="R94" i="41"/>
  <c r="R93" i="41"/>
  <c r="S97" i="41"/>
  <c r="S125" i="41"/>
  <c r="S69" i="41"/>
  <c r="S129" i="41"/>
  <c r="S113" i="41"/>
  <c r="S105" i="41"/>
  <c r="S89" i="41"/>
  <c r="S81" i="41"/>
  <c r="S133" i="41"/>
  <c r="S117" i="41"/>
  <c r="S109" i="41"/>
  <c r="S101" i="41"/>
  <c r="S85" i="41"/>
  <c r="S77" i="41"/>
  <c r="T94" i="41"/>
  <c r="T122" i="41"/>
  <c r="T66" i="41"/>
  <c r="Q20" i="41"/>
  <c r="M24" i="41"/>
  <c r="Q28" i="41"/>
  <c r="M32" i="41"/>
  <c r="Q36" i="41"/>
  <c r="P37" i="41"/>
  <c r="N39" i="41"/>
  <c r="S42" i="41"/>
  <c r="R43" i="41"/>
  <c r="M48" i="41"/>
  <c r="Q52" i="41"/>
  <c r="M56" i="41"/>
  <c r="Q60" i="41"/>
  <c r="P61" i="41"/>
  <c r="P62" i="41"/>
  <c r="T63" i="41"/>
  <c r="R66" i="41"/>
  <c r="P77" i="41"/>
  <c r="Q84" i="41"/>
  <c r="M88" i="41"/>
  <c r="N95" i="41"/>
  <c r="S98" i="41"/>
  <c r="P109" i="41"/>
  <c r="Q116" i="41"/>
  <c r="M120" i="41"/>
  <c r="N127" i="41"/>
  <c r="S130" i="41"/>
  <c r="N123" i="41"/>
  <c r="O125" i="41"/>
  <c r="O97" i="41"/>
  <c r="M127" i="41"/>
  <c r="M99" i="41"/>
  <c r="O100" i="41"/>
  <c r="O99" i="41"/>
  <c r="O128" i="41"/>
  <c r="O72" i="41"/>
  <c r="O127" i="41"/>
  <c r="O71" i="41"/>
  <c r="P124" i="41"/>
  <c r="P123" i="41"/>
  <c r="P96" i="41"/>
  <c r="P95" i="41"/>
  <c r="Q99" i="41"/>
  <c r="Q127" i="41"/>
  <c r="Q71" i="41"/>
  <c r="Q131" i="41"/>
  <c r="Q135" i="41"/>
  <c r="R96" i="41"/>
  <c r="R124" i="41"/>
  <c r="R68" i="41"/>
  <c r="S128" i="41"/>
  <c r="S127" i="41"/>
  <c r="S71" i="41"/>
  <c r="S100" i="41"/>
  <c r="S99" i="41"/>
  <c r="S120" i="41"/>
  <c r="S112" i="41"/>
  <c r="S104" i="41"/>
  <c r="S88" i="41"/>
  <c r="S80" i="41"/>
  <c r="S135" i="41"/>
  <c r="S119" i="41"/>
  <c r="S111" i="41"/>
  <c r="S103" i="41"/>
  <c r="S87" i="41"/>
  <c r="S79" i="41"/>
  <c r="S132" i="41"/>
  <c r="S116" i="41"/>
  <c r="S108" i="41"/>
  <c r="S92" i="41"/>
  <c r="S84" i="41"/>
  <c r="S76" i="41"/>
  <c r="S131" i="41"/>
  <c r="S115" i="41"/>
  <c r="S107" i="41"/>
  <c r="S91" i="41"/>
  <c r="S83" i="41"/>
  <c r="S75" i="41"/>
  <c r="T96" i="41"/>
  <c r="T95" i="41"/>
  <c r="T124" i="41"/>
  <c r="T68" i="41"/>
  <c r="T123" i="41"/>
  <c r="S19" i="41"/>
  <c r="P22" i="41"/>
  <c r="O23" i="41"/>
  <c r="S27" i="41"/>
  <c r="P30" i="41"/>
  <c r="O31" i="41"/>
  <c r="S35" i="41"/>
  <c r="P38" i="41"/>
  <c r="L42" i="41"/>
  <c r="S43" i="41"/>
  <c r="R44" i="41"/>
  <c r="P46" i="41"/>
  <c r="O47" i="41"/>
  <c r="S51" i="41"/>
  <c r="P54" i="41"/>
  <c r="S59" i="41"/>
  <c r="P65" i="41"/>
  <c r="M71" i="41"/>
  <c r="T72" i="41"/>
  <c r="R74" i="41"/>
  <c r="P81" i="41"/>
  <c r="Q88" i="41"/>
  <c r="R95" i="41"/>
  <c r="N99" i="41"/>
  <c r="S102" i="41"/>
  <c r="P113" i="41"/>
  <c r="R127" i="41"/>
  <c r="S134" i="41"/>
  <c r="M135" i="41"/>
  <c r="M119" i="41"/>
  <c r="M111" i="41"/>
  <c r="M103" i="41"/>
  <c r="M87" i="41"/>
  <c r="M79" i="41"/>
  <c r="M131" i="41"/>
  <c r="M115" i="41"/>
  <c r="M107" i="41"/>
  <c r="M91" i="41"/>
  <c r="M83" i="41"/>
  <c r="M75" i="41"/>
  <c r="N124" i="41"/>
  <c r="N68" i="41"/>
  <c r="N96" i="41"/>
  <c r="O132" i="41"/>
  <c r="O116" i="41"/>
  <c r="O108" i="41"/>
  <c r="O92" i="41"/>
  <c r="O84" i="41"/>
  <c r="O76" i="41"/>
  <c r="O131" i="41"/>
  <c r="O115" i="41"/>
  <c r="O107" i="41"/>
  <c r="O91" i="41"/>
  <c r="O83" i="41"/>
  <c r="O75" i="41"/>
  <c r="O120" i="41"/>
  <c r="O112" i="41"/>
  <c r="O104" i="41"/>
  <c r="O88" i="41"/>
  <c r="O80" i="41"/>
  <c r="O135" i="41"/>
  <c r="O119" i="41"/>
  <c r="O111" i="41"/>
  <c r="O103" i="41"/>
  <c r="O87" i="41"/>
  <c r="O79" i="41"/>
  <c r="O63" i="41"/>
  <c r="Q115" i="41"/>
  <c r="Q107" i="41"/>
  <c r="Q91" i="41"/>
  <c r="Q83" i="41"/>
  <c r="Q75" i="41"/>
  <c r="Q119" i="41"/>
  <c r="Q111" i="41"/>
  <c r="Q103" i="41"/>
  <c r="Q87" i="41"/>
  <c r="Q79" i="41"/>
  <c r="Q63" i="41"/>
  <c r="M19" i="41"/>
  <c r="T20" i="41"/>
  <c r="Q23" i="41"/>
  <c r="M27" i="41"/>
  <c r="T28" i="41"/>
  <c r="Q31" i="41"/>
  <c r="M35" i="41"/>
  <c r="T36" i="41"/>
  <c r="Q39" i="41"/>
  <c r="Q47" i="41"/>
  <c r="M51" i="41"/>
  <c r="T52" i="41"/>
  <c r="Q55" i="41"/>
  <c r="M59" i="41"/>
  <c r="T60" i="41"/>
  <c r="O64" i="41"/>
  <c r="N67" i="41"/>
  <c r="Q68" i="41"/>
  <c r="R71" i="41"/>
  <c r="R103" i="41"/>
  <c r="M132" i="41"/>
  <c r="M104" i="41"/>
  <c r="O124" i="41"/>
  <c r="O123" i="41"/>
  <c r="O96" i="41"/>
  <c r="O95" i="41"/>
  <c r="Q123" i="41"/>
  <c r="Q95" i="41"/>
  <c r="R120" i="41"/>
  <c r="R112" i="41"/>
  <c r="R104" i="41"/>
  <c r="R132" i="41"/>
  <c r="R116" i="41"/>
  <c r="R108" i="41"/>
  <c r="T128" i="41"/>
  <c r="T127" i="41"/>
  <c r="T100" i="41"/>
  <c r="T99" i="41"/>
  <c r="O19" i="41"/>
  <c r="S23" i="41"/>
  <c r="O27" i="41"/>
  <c r="S31" i="41"/>
  <c r="O35" i="41"/>
  <c r="S39" i="41"/>
  <c r="N44" i="41"/>
  <c r="S47" i="41"/>
  <c r="O51" i="41"/>
  <c r="S55" i="41"/>
  <c r="O59" i="41"/>
  <c r="S64" i="41"/>
  <c r="Q67" i="41"/>
  <c r="O70" i="41"/>
  <c r="M76" i="41"/>
  <c r="M108" i="41"/>
  <c r="R111" i="41"/>
  <c r="BX66" i="24" l="1"/>
  <c r="BW66" i="24"/>
  <c r="BV66" i="24"/>
  <c r="BU66" i="24"/>
  <c r="BT66" i="24"/>
  <c r="BS66" i="24"/>
  <c r="BR66" i="24"/>
  <c r="BQ66" i="24"/>
  <c r="BP66" i="24"/>
  <c r="BO66" i="24"/>
  <c r="BN66" i="24"/>
  <c r="BM66" i="24"/>
  <c r="BX65" i="24"/>
  <c r="BW65" i="24"/>
  <c r="BV65" i="24"/>
  <c r="BU65" i="24"/>
  <c r="BT65" i="24"/>
  <c r="BS65" i="24"/>
  <c r="BR65" i="24"/>
  <c r="BQ65" i="24"/>
  <c r="BP65" i="24"/>
  <c r="BO65" i="24"/>
  <c r="BN65" i="24"/>
  <c r="BM65" i="24"/>
  <c r="BX64" i="24"/>
  <c r="BW64" i="24"/>
  <c r="BV64" i="24"/>
  <c r="BU64" i="24"/>
  <c r="BT64" i="24"/>
  <c r="BS64" i="24"/>
  <c r="BR64" i="24"/>
  <c r="BQ64" i="24"/>
  <c r="BP64" i="24"/>
  <c r="BO64" i="24"/>
  <c r="BN64" i="24"/>
  <c r="BM64" i="24"/>
  <c r="BX63" i="24"/>
  <c r="BW63" i="24"/>
  <c r="BV63" i="24"/>
  <c r="BU63" i="24"/>
  <c r="BT63" i="24"/>
  <c r="BS63" i="24"/>
  <c r="BR63" i="24"/>
  <c r="BQ63" i="24"/>
  <c r="BP63" i="24"/>
  <c r="BO63" i="24"/>
  <c r="BN63" i="24"/>
  <c r="BM63" i="24"/>
  <c r="BX62" i="24"/>
  <c r="BW62" i="24"/>
  <c r="BV62" i="24"/>
  <c r="BU62" i="24"/>
  <c r="BT62" i="24"/>
  <c r="BS62" i="24"/>
  <c r="BR62" i="24"/>
  <c r="BQ62" i="24"/>
  <c r="BP62" i="24"/>
  <c r="BO62" i="24"/>
  <c r="BN62" i="24"/>
  <c r="BM62" i="24"/>
  <c r="BX61" i="24"/>
  <c r="BW61" i="24"/>
  <c r="BV61" i="24"/>
  <c r="BU61" i="24"/>
  <c r="BT61" i="24"/>
  <c r="BS61" i="24"/>
  <c r="BR61" i="24"/>
  <c r="BQ61" i="24"/>
  <c r="BP61" i="24"/>
  <c r="BO61" i="24"/>
  <c r="BN61" i="24"/>
  <c r="BM61" i="24"/>
  <c r="BX60" i="24"/>
  <c r="BW60" i="24"/>
  <c r="BV60" i="24"/>
  <c r="BU60" i="24"/>
  <c r="BT60" i="24"/>
  <c r="BS60" i="24"/>
  <c r="BR60" i="24"/>
  <c r="BQ60" i="24"/>
  <c r="BP60" i="24"/>
  <c r="BO60" i="24"/>
  <c r="BN60" i="24"/>
  <c r="BM60" i="24"/>
  <c r="BX59" i="24"/>
  <c r="BW59" i="24"/>
  <c r="BV59" i="24"/>
  <c r="BU59" i="24"/>
  <c r="BT59" i="24"/>
  <c r="BS59" i="24"/>
  <c r="BR59" i="24"/>
  <c r="BQ59" i="24"/>
  <c r="BP59" i="24"/>
  <c r="BO59" i="24"/>
  <c r="BN59" i="24"/>
  <c r="BM59" i="24"/>
  <c r="BX58" i="24"/>
  <c r="BW58" i="24"/>
  <c r="BV58" i="24"/>
  <c r="BU58" i="24"/>
  <c r="BT58" i="24"/>
  <c r="BS58" i="24"/>
  <c r="BR58" i="24"/>
  <c r="BQ58" i="24"/>
  <c r="BP58" i="24"/>
  <c r="BO58" i="24"/>
  <c r="BN58" i="24"/>
  <c r="BM58" i="24"/>
  <c r="BX57" i="24"/>
  <c r="BW57" i="24"/>
  <c r="BV57" i="24"/>
  <c r="BU57" i="24"/>
  <c r="BT57" i="24"/>
  <c r="BS57" i="24"/>
  <c r="BR57" i="24"/>
  <c r="BQ57" i="24"/>
  <c r="BP57" i="24"/>
  <c r="BO57" i="24"/>
  <c r="BN57" i="24"/>
  <c r="BM57" i="24"/>
  <c r="BX56" i="24"/>
  <c r="BW56" i="24"/>
  <c r="BV56" i="24"/>
  <c r="BU56" i="24"/>
  <c r="BT56" i="24"/>
  <c r="BS56" i="24"/>
  <c r="BR56" i="24"/>
  <c r="BQ56" i="24"/>
  <c r="BP56" i="24"/>
  <c r="BO56" i="24"/>
  <c r="BN56" i="24"/>
  <c r="BM56" i="24"/>
  <c r="BX55" i="24"/>
  <c r="BW55" i="24"/>
  <c r="BV55" i="24"/>
  <c r="BU55" i="24"/>
  <c r="BT55" i="24"/>
  <c r="BS55" i="24"/>
  <c r="BR55" i="24"/>
  <c r="BQ55" i="24"/>
  <c r="BP55" i="24"/>
  <c r="BO55" i="24"/>
  <c r="BN55" i="24"/>
  <c r="BM55" i="24"/>
  <c r="BX54" i="24"/>
  <c r="BW54" i="24"/>
  <c r="BV54" i="24"/>
  <c r="BU54" i="24"/>
  <c r="BT54" i="24"/>
  <c r="BS54" i="24"/>
  <c r="BR54" i="24"/>
  <c r="BQ54" i="24"/>
  <c r="BP54" i="24"/>
  <c r="BO54" i="24"/>
  <c r="BN54" i="24"/>
  <c r="BM54" i="24"/>
  <c r="BX53" i="24"/>
  <c r="BW53" i="24"/>
  <c r="BV53" i="24"/>
  <c r="BU53" i="24"/>
  <c r="BT53" i="24"/>
  <c r="BS53" i="24"/>
  <c r="BR53" i="24"/>
  <c r="BQ53" i="24"/>
  <c r="BP53" i="24"/>
  <c r="BO53" i="24"/>
  <c r="BN53" i="24"/>
  <c r="BM53" i="24"/>
  <c r="BX52" i="24"/>
  <c r="BW52" i="24"/>
  <c r="BV52" i="24"/>
  <c r="BU52" i="24"/>
  <c r="BT52" i="24"/>
  <c r="BS52" i="24"/>
  <c r="BR52" i="24"/>
  <c r="BQ52" i="24"/>
  <c r="BP52" i="24"/>
  <c r="BO52" i="24"/>
  <c r="BN52" i="24"/>
  <c r="BM52" i="24"/>
  <c r="BX51" i="24"/>
  <c r="BW51" i="24"/>
  <c r="BV51" i="24"/>
  <c r="BU51" i="24"/>
  <c r="BT51" i="24"/>
  <c r="BS51" i="24"/>
  <c r="BR51" i="24"/>
  <c r="BQ51" i="24"/>
  <c r="BP51" i="24"/>
  <c r="BO51" i="24"/>
  <c r="BN51" i="24"/>
  <c r="BM51" i="24"/>
  <c r="BX50" i="24"/>
  <c r="BW50" i="24"/>
  <c r="BV50" i="24"/>
  <c r="BU50" i="24"/>
  <c r="BT50" i="24"/>
  <c r="BS50" i="24"/>
  <c r="BR50" i="24"/>
  <c r="BQ50" i="24"/>
  <c r="BP50" i="24"/>
  <c r="BO50" i="24"/>
  <c r="BN50" i="24"/>
  <c r="BM50" i="24"/>
  <c r="BX49" i="24"/>
  <c r="BW49" i="24"/>
  <c r="BV49" i="24"/>
  <c r="BU49" i="24"/>
  <c r="BT49" i="24"/>
  <c r="BS49" i="24"/>
  <c r="BR49" i="24"/>
  <c r="BQ49" i="24"/>
  <c r="BP49" i="24"/>
  <c r="BO49" i="24"/>
  <c r="BN49" i="24"/>
  <c r="BM49" i="24"/>
  <c r="BX48" i="24"/>
  <c r="BW48" i="24"/>
  <c r="BV48" i="24"/>
  <c r="BU48" i="24"/>
  <c r="BT48" i="24"/>
  <c r="BS48" i="24"/>
  <c r="BR48" i="24"/>
  <c r="BQ48" i="24"/>
  <c r="BP48" i="24"/>
  <c r="BO48" i="24"/>
  <c r="BN48" i="24"/>
  <c r="BM48" i="24"/>
  <c r="BX47" i="24"/>
  <c r="BW47" i="24"/>
  <c r="BV47" i="24"/>
  <c r="BU47" i="24"/>
  <c r="BT47" i="24"/>
  <c r="BS47" i="24"/>
  <c r="BR47" i="24"/>
  <c r="BQ47" i="24"/>
  <c r="BP47" i="24"/>
  <c r="BO47" i="24"/>
  <c r="BN47" i="24"/>
  <c r="BM47" i="24"/>
</calcChain>
</file>

<file path=xl/sharedStrings.xml><?xml version="1.0" encoding="utf-8"?>
<sst xmlns="http://schemas.openxmlformats.org/spreadsheetml/2006/main" count="11034" uniqueCount="104">
  <si>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</si>
  <si>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</si>
  <si>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</si>
  <si>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</si>
  <si>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</si>
  <si>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</si>
  <si>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</si>
  <si>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</si>
  <si>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</si>
  <si>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</si>
  <si>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</si>
  <si>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</si>
  <si>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</si>
  <si>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</si>
  <si>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</si>
  <si>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</si>
  <si>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</si>
  <si>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</si>
  <si>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</si>
  <si>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</si>
  <si>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</si>
  <si>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</si>
  <si>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</si>
  <si>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</si>
  <si>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</si>
  <si>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</si>
  <si>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</si>
  <si>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</si>
  <si>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</si>
  <si>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</si>
  <si>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</si>
  <si>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</si>
  <si>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</si>
  <si>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</si>
  <si>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</si>
  <si>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</si>
  <si>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</si>
  <si>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</si>
  <si>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</si>
  <si>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</si>
  <si>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</si>
  <si>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</si>
  <si>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</si>
  <si>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</si>
  <si>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</si>
  <si>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</si>
  <si>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</si>
  <si>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</si>
  <si>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</si>
  <si>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</si>
  <si>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</si>
  <si>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</si>
  <si>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</si>
  <si>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</si>
  <si>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</si>
  <si>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</si>
  <si>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</si>
  <si>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</si>
  <si>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</si>
  <si>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</si>
  <si>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</si>
  <si>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</si>
  <si>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</si>
  <si>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</si>
  <si>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</si>
  <si>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</si>
  <si>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</si>
  <si>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Weekend-Weekday model</t>
  </si>
  <si>
    <t>H1000 (weekend=off-peak weekday+1000)</t>
  </si>
  <si>
    <t>Saturday-Sunday-Weekday Unconstrained model</t>
  </si>
  <si>
    <t>Saturday-Sunday-Weekday Constrained model</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</si>
  <si>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</si>
  <si>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</si>
  <si>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</si>
  <si>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</si>
  <si>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</si>
  <si>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</si>
  <si>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</si>
  <si>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</si>
  <si>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 xml:space="preserve"> Zero steady low flow days  (Unconstrained)</t>
  </si>
  <si>
    <t xml:space="preserve"> Zero steady low flow days  (Constrained)</t>
  </si>
  <si>
    <t>Rstore (Unconstrained)</t>
  </si>
  <si>
    <t>Note: Here, we have selected releases from V5 volume scenairo just as an example.  To plot results of any other volume or number of steady low flow days scenario, Please change the highlighted release cells. Also the column names should be changed if different number of steady days scenarios are selected.</t>
  </si>
  <si>
    <t>Saturday-Sunday-Weekday Partial constrained model</t>
  </si>
  <si>
    <t xml:space="preserve">31 steady low flow days </t>
  </si>
  <si>
    <t xml:space="preserve"> Zero steady low flow days  (Partial)</t>
  </si>
  <si>
    <t>TOC</t>
  </si>
  <si>
    <t>FStore</t>
  </si>
  <si>
    <t>Storing objective function values over different scenarios</t>
  </si>
  <si>
    <t>case</t>
  </si>
  <si>
    <t>Four steady low flow days</t>
  </si>
  <si>
    <t xml:space="preserve">Eight steady low flow days </t>
  </si>
  <si>
    <t xml:space="preserve">30 steady low flow days </t>
  </si>
  <si>
    <t>unsteady</t>
  </si>
  <si>
    <t>Case 12</t>
  </si>
  <si>
    <t xml:space="preserve"> Case9</t>
  </si>
  <si>
    <t>Case 6</t>
  </si>
  <si>
    <t>Case 4</t>
  </si>
  <si>
    <t>Case 1</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</si>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</sst>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3" borderId="1" xfId="0" applyFill="1" applyBorder="1"/>
    <xf numFmtId="0" fontId="0" fillId="4" borderId="1" xfId="0" applyFill="1" applyBorder="1"/>
    <xf numFmtId="0" fontId="0" fillId="5" borderId="1" xfId="0" applyFill="1" applyBorder="1"/>
    <xf numFmtId="0" fontId="0" fillId="0" borderId="2" xfId="0" applyFill="1" applyBorder="1"/>
    <xf numFmtId="0" fontId="0" fillId="6" borderId="1" xfId="0" applyFill="1" applyBorder="1"/>
    <xf numFmtId="0" fontId="0" fillId="7" borderId="1" xfId="0" applyFill="1" applyBorder="1"/>
    <xf numFmtId="0" fontId="2" fillId="0" borderId="0" xfId="0" applyFont="1"/>
    <xf numFmtId="0" fontId="0" fillId="10" borderId="0" xfId="0" applyFill="1"/>
    <xf numFmtId="0" fontId="0" fillId="11"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3"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2"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6" fillId="0" borderId="0" xfId="1"/>
    <xf numFmtId="0" fontId="0" fillId="9" borderId="1" xfId="0" applyFill="1" applyBorder="1"/>
    <xf numFmtId="0" fontId="0" fillId="0" borderId="0" xfId="0" applyFill="1" applyBorder="1"/>
    <xf numFmtId="0" fontId="3" fillId="0" borderId="0" xfId="0" applyFont="1" applyAlignment="1">
      <alignment horizontal="center" wrapText="1"/>
    </xf>
    <xf numFmtId="1" fontId="0" fillId="0" borderId="0" xfId="0" applyNumberFormat="1"/>
    <xf numFmtId="0" fontId="4" fillId="13" borderId="0" xfId="0" applyFont="1" applyFill="1" applyAlignment="1">
      <alignment horizontal="center" wrapText="1"/>
    </xf>
    <xf numFmtId="0" fontId="0" fillId="13" borderId="0" xfId="0" applyFill="1" applyAlignment="1">
      <alignment horizontal="center" wrapText="1"/>
    </xf>
    <xf numFmtId="0" fontId="1" fillId="5" borderId="0" xfId="0" applyFont="1" applyFill="1" applyAlignment="1">
      <alignment horizontal="center" wrapText="1"/>
    </xf>
    <xf numFmtId="0" fontId="0" fillId="8" borderId="0" xfId="0" applyFill="1" applyAlignment="1">
      <alignment horizontal="center"/>
    </xf>
    <xf numFmtId="0" fontId="0" fillId="9" borderId="0" xfId="0" applyFill="1" applyAlignment="1">
      <alignment horizontal="center" wrapText="1"/>
    </xf>
    <xf numFmtId="0" fontId="0" fillId="3" borderId="0" xfId="0" applyFill="1" applyAlignment="1">
      <alignment horizontal="center" wrapText="1"/>
    </xf>
    <xf numFmtId="0" fontId="0" fillId="14" borderId="1" xfId="0" applyFill="1" applyBorder="1" applyAlignment="1">
      <alignment horizontal="center" wrapText="1"/>
    </xf>
    <xf numFmtId="0" fontId="3" fillId="12" borderId="0" xfId="0" applyFont="1" applyFill="1" applyAlignment="1">
      <alignment horizontal="center" wrapText="1"/>
    </xf>
    <xf numFmtId="0" fontId="4" fillId="15" borderId="0" xfId="0" applyFont="1" applyFill="1" applyAlignment="1">
      <alignment horizontal="center" wrapText="1"/>
    </xf>
    <xf numFmtId="0" fontId="4" fillId="3" borderId="0" xfId="0" applyFont="1" applyFill="1" applyAlignment="1">
      <alignment horizontal="center" wrapText="1"/>
    </xf>
    <xf numFmtId="0" fontId="4" fillId="9" borderId="0" xfId="0" applyFont="1" applyFill="1" applyAlignment="1">
      <alignment horizontal="center" wrapText="1"/>
    </xf>
    <xf numFmtId="0" fontId="4" fillId="5" borderId="0" xfId="0" applyFont="1" applyFill="1" applyAlignment="1">
      <alignment horizontal="center" wrapText="1"/>
    </xf>
    <xf numFmtId="0" fontId="1" fillId="3" borderId="1" xfId="0" applyFont="1" applyFill="1" applyBorder="1" applyAlignment="1">
      <alignment horizontal="center" wrapText="1"/>
    </xf>
    <xf numFmtId="0" fontId="0" fillId="9" borderId="1" xfId="0" applyFill="1" applyBorder="1" applyAlignment="1">
      <alignment horizontal="center" wrapText="1"/>
    </xf>
    <xf numFmtId="0" fontId="0" fillId="5" borderId="1" xfId="0" applyFill="1" applyBorder="1" applyAlignment="1">
      <alignment horizontal="center" wrapText="1"/>
    </xf>
    <xf numFmtId="0" fontId="4" fillId="14" borderId="0" xfId="0" applyFont="1" applyFill="1" applyAlignment="1">
      <alignment horizontal="center" wrapText="1"/>
    </xf>
    <xf numFmtId="0" fontId="5" fillId="2" borderId="0" xfId="0" applyFont="1" applyFill="1" applyAlignment="1">
      <alignment horizontal="center" vertical="center"/>
    </xf>
    <xf numFmtId="0" fontId="5" fillId="14" borderId="0" xfId="0" applyFont="1" applyFill="1" applyAlignment="1">
      <alignment horizontal="center" vertical="center"/>
    </xf>
    <xf numFmtId="0" fontId="4" fillId="10" borderId="0" xfId="0" applyFont="1" applyFill="1" applyAlignment="1">
      <alignment horizontal="center"/>
    </xf>
    <xf numFmtId="0" fontId="5" fillId="5" borderId="0" xfId="0" applyFont="1" applyFill="1" applyAlignment="1">
      <alignment horizontal="center" vertical="center"/>
    </xf>
    <xf numFmtId="0" fontId="5" fillId="16"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9"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17" borderId="0" xfId="0" applyFill="1" applyAlignment="1">
      <alignment horizontal="center" wrapText="1"/>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Comparision_Saturday_Updated!$C$6:$C$17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Comparision_Saturday_Updated!$D$6:$D$17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Comparision_Saturday_Updated!$E$6:$E$17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Comparision_Saturday_Updated!$F$6:$F$17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Comparision_Saturday_Updated!$G$6:$G$17</c:f>
              <c:numCache>
                <c:formatCode>General</c:formatCode>
                <c:ptCount val="12"/>
              </c:numCache>
            </c:numRef>
          </c:xVal>
          <c:yVal>
            <c:numRef>
              <c:f>Comparision_Saturday_Updated!$B$6:$B$17</c:f>
              <c:numCache>
                <c:formatCode>General</c:formatCode>
                <c:ptCount val="12"/>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1">
                  <a:lumMod val="40000"/>
                  <a:lumOff val="60000"/>
                </a:schemeClr>
              </a:solidFill>
              <a:round/>
            </a:ln>
            <a:effectLst/>
          </c:spPr>
          <c:marker>
            <c:symbol val="diamond"/>
            <c:size val="6"/>
            <c:spPr>
              <a:solidFill>
                <a:schemeClr val="accent1">
                  <a:lumMod val="40000"/>
                  <a:lumOff val="60000"/>
                </a:schemeClr>
              </a:solidFill>
              <a:ln w="9525">
                <a:noFill/>
              </a:ln>
              <a:effectLst/>
            </c:spPr>
          </c:marker>
          <c:xVal>
            <c:numRef>
              <c:f>Comparision_Saturday_Updated!$J$6:$J$17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Comparision_Saturday_Updated!$K$6:$K$17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round/>
            </a:ln>
            <a:effectLst/>
          </c:spPr>
          <c:marker>
            <c:symbol val="triangle"/>
            <c:size val="6"/>
            <c:spPr>
              <a:solidFill>
                <a:srgbClr val="00B0F0"/>
              </a:solidFill>
              <a:ln w="9525">
                <a:solidFill>
                  <a:schemeClr val="tx2">
                    <a:lumMod val="20000"/>
                    <a:lumOff val="80000"/>
                  </a:schemeClr>
                </a:solidFill>
              </a:ln>
              <a:effectLst/>
            </c:spPr>
          </c:marker>
          <c:xVal>
            <c:numRef>
              <c:f>Comparision_Saturday_Updated!$L$6:$L$17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rgbClr val="448DD0"/>
              </a:solidFill>
              <a:round/>
            </a:ln>
            <a:effectLst/>
          </c:spPr>
          <c:marker>
            <c:symbol val="square"/>
            <c:size val="6"/>
            <c:spPr>
              <a:solidFill>
                <a:srgbClr val="448DD0"/>
              </a:solidFill>
              <a:ln w="9525">
                <a:solidFill>
                  <a:schemeClr val="bg2">
                    <a:lumMod val="90000"/>
                  </a:schemeClr>
                </a:solidFill>
              </a:ln>
              <a:effectLst/>
            </c:spPr>
          </c:marker>
          <c:xVal>
            <c:numRef>
              <c:f>Comparision_Saturday_Updated!$M$6:$M$17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rgbClr val="002060"/>
              </a:solidFill>
              <a:round/>
            </a:ln>
            <a:effectLst/>
          </c:spPr>
          <c:marker>
            <c:symbol val="star"/>
            <c:size val="6"/>
            <c:spPr>
              <a:noFill/>
              <a:ln w="9525">
                <a:solidFill>
                  <a:srgbClr val="002060"/>
                </a:solidFill>
              </a:ln>
              <a:effectLst/>
            </c:spPr>
          </c:marker>
          <c:xVal>
            <c:numRef>
              <c:f>Comparision_Saturday_Updated!$N$6:$N$17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ser>
          <c:idx val="10"/>
          <c:order val="10"/>
          <c:spPr>
            <a:ln w="19050" cap="rnd">
              <a:solidFill>
                <a:schemeClr val="accent6">
                  <a:lumMod val="40000"/>
                  <a:lumOff val="60000"/>
                </a:schemeClr>
              </a:solidFill>
              <a:round/>
            </a:ln>
            <a:effectLst/>
          </c:spPr>
          <c:marker>
            <c:symbol val="diamond"/>
            <c:size val="6"/>
            <c:spPr>
              <a:solidFill>
                <a:schemeClr val="accent6">
                  <a:lumMod val="40000"/>
                  <a:lumOff val="60000"/>
                </a:schemeClr>
              </a:solidFill>
              <a:ln w="9525">
                <a:solidFill>
                  <a:schemeClr val="accent6">
                    <a:lumMod val="40000"/>
                    <a:lumOff val="60000"/>
                  </a:schemeClr>
                </a:solidFill>
              </a:ln>
              <a:effectLst/>
            </c:spPr>
          </c:marker>
          <c:xVal>
            <c:numRef>
              <c:f>Comparision_Saturday_Updated!$Q$6:$Q$17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0326-4F4D-BE53-03082B72CC0D}"/>
            </c:ext>
          </c:extLst>
        </c:ser>
        <c:ser>
          <c:idx val="11"/>
          <c:order val="11"/>
          <c:spPr>
            <a:ln w="19050" cap="rnd">
              <a:solidFill>
                <a:schemeClr val="accent6">
                  <a:lumMod val="60000"/>
                  <a:lumOff val="40000"/>
                </a:schemeClr>
              </a:solidFill>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Comparision_Saturday_Updated!$R$6:$R$17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0326-4F4D-BE53-03082B72CC0D}"/>
            </c:ext>
          </c:extLst>
        </c:ser>
        <c:ser>
          <c:idx val="12"/>
          <c:order val="12"/>
          <c:spPr>
            <a:ln w="19050" cap="rnd">
              <a:solidFill>
                <a:srgbClr val="53F22E"/>
              </a:solidFill>
              <a:round/>
            </a:ln>
            <a:effectLst/>
          </c:spPr>
          <c:marker>
            <c:symbol val="triangle"/>
            <c:size val="6"/>
            <c:spPr>
              <a:solidFill>
                <a:srgbClr val="53F22E"/>
              </a:solidFill>
              <a:ln w="9525">
                <a:noFill/>
              </a:ln>
              <a:effectLst/>
            </c:spPr>
          </c:marker>
          <c:xVal>
            <c:numRef>
              <c:f>Comparision_Saturday_Updated!$S$6:$S$17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0326-4F4D-BE53-03082B72CC0D}"/>
            </c:ext>
          </c:extLst>
        </c:ser>
        <c:ser>
          <c:idx val="13"/>
          <c:order val="13"/>
          <c:spPr>
            <a:ln w="19050" cap="rnd">
              <a:solidFill>
                <a:srgbClr val="85CA3A"/>
              </a:solidFill>
              <a:round/>
            </a:ln>
            <a:effectLst/>
          </c:spPr>
          <c:marker>
            <c:symbol val="square"/>
            <c:size val="6"/>
            <c:spPr>
              <a:solidFill>
                <a:srgbClr val="85CA3A"/>
              </a:solidFill>
              <a:ln w="9525">
                <a:noFill/>
              </a:ln>
              <a:effectLst/>
            </c:spPr>
          </c:marker>
          <c:xVal>
            <c:numRef>
              <c:f>Comparision_Saturday_Updated!$T$6:$T$17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0326-4F4D-BE53-03082B72CC0D}"/>
            </c:ext>
          </c:extLst>
        </c:ser>
        <c:ser>
          <c:idx val="14"/>
          <c:order val="14"/>
          <c:spPr>
            <a:ln w="19050" cap="rnd">
              <a:solidFill>
                <a:schemeClr val="accent6">
                  <a:lumMod val="75000"/>
                </a:schemeClr>
              </a:solidFill>
              <a:round/>
            </a:ln>
            <a:effectLst/>
          </c:spPr>
          <c:marker>
            <c:symbol val="star"/>
            <c:size val="6"/>
            <c:spPr>
              <a:noFill/>
              <a:ln w="9525">
                <a:solidFill>
                  <a:schemeClr val="accent6">
                    <a:lumMod val="75000"/>
                  </a:schemeClr>
                </a:solidFill>
              </a:ln>
              <a:effectLst/>
            </c:spPr>
          </c:marker>
          <c:xVal>
            <c:numRef>
              <c:f>Comparision_Saturday_Updated!$U$6:$U$17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0326-4F4D-BE53-03082B72CC0D}"/>
            </c:ext>
          </c:extLst>
        </c:ser>
        <c:ser>
          <c:idx val="15"/>
          <c:order val="15"/>
          <c:spPr>
            <a:ln w="19050" cap="rnd">
              <a:solidFill>
                <a:schemeClr val="accent2">
                  <a:lumMod val="40000"/>
                  <a:lumOff val="60000"/>
                </a:schemeClr>
              </a:solidFill>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Comparision_Saturday_Updated!$X$6:$X$17</c:f>
              <c:numCache>
                <c:formatCode>General</c:formatCode>
                <c:ptCount val="12"/>
                <c:pt idx="0">
                  <c:v>21.388423505386697</c:v>
                </c:pt>
                <c:pt idx="1">
                  <c:v>21.4177348890763</c:v>
                </c:pt>
                <c:pt idx="2">
                  <c:v>21.449067747503101</c:v>
                </c:pt>
                <c:pt idx="3">
                  <c:v>21.518696321784898</c:v>
                </c:pt>
                <c:pt idx="4">
                  <c:v>21.547142169021701</c:v>
                </c:pt>
                <c:pt idx="5">
                  <c:v>21.582049547951797</c:v>
                </c:pt>
                <c:pt idx="6">
                  <c:v>21.573341587951802</c:v>
                </c:pt>
                <c:pt idx="7">
                  <c:v>21.5646336279518</c:v>
                </c:pt>
                <c:pt idx="8">
                  <c:v>21.483984313221903</c:v>
                </c:pt>
                <c:pt idx="9">
                  <c:v>21.178737543329397</c:v>
                </c:pt>
                <c:pt idx="10">
                  <c:v>20.873490773437002</c:v>
                </c:pt>
                <c:pt idx="11">
                  <c:v>20.507194649565999</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F-0326-4F4D-BE53-03082B72CC0D}"/>
            </c:ext>
          </c:extLst>
        </c:ser>
        <c:ser>
          <c:idx val="16"/>
          <c:order val="16"/>
          <c:spPr>
            <a:ln w="19050" cap="rnd">
              <a:solidFill>
                <a:schemeClr val="accent2">
                  <a:lumMod val="60000"/>
                  <a:lumOff val="40000"/>
                </a:schemeClr>
              </a:solidFill>
              <a:round/>
            </a:ln>
            <a:effectLst/>
          </c:spPr>
          <c:marker>
            <c:symbol val="circle"/>
            <c:size val="6"/>
            <c:spPr>
              <a:solidFill>
                <a:srgbClr val="F8A690"/>
              </a:solidFill>
              <a:ln w="9525">
                <a:solidFill>
                  <a:schemeClr val="bg2">
                    <a:lumMod val="90000"/>
                  </a:schemeClr>
                </a:solidFill>
              </a:ln>
              <a:effectLst/>
            </c:spPr>
          </c:marker>
          <c:xVal>
            <c:numRef>
              <c:f>Comparision_Saturday_Updated!$Y$6:$Y$17</c:f>
              <c:numCache>
                <c:formatCode>General</c:formatCode>
                <c:ptCount val="12"/>
                <c:pt idx="0">
                  <c:v>24.6705603106724</c:v>
                </c:pt>
                <c:pt idx="1">
                  <c:v>24.720141194465601</c:v>
                </c:pt>
                <c:pt idx="2">
                  <c:v>24.762276484788202</c:v>
                </c:pt>
                <c:pt idx="3">
                  <c:v>24.846547065433302</c:v>
                </c:pt>
                <c:pt idx="4">
                  <c:v>24.843738046078499</c:v>
                </c:pt>
                <c:pt idx="5">
                  <c:v>24.8409290267237</c:v>
                </c:pt>
                <c:pt idx="6">
                  <c:v>24.779879672745203</c:v>
                </c:pt>
                <c:pt idx="7">
                  <c:v>24.718830318766699</c:v>
                </c:pt>
                <c:pt idx="8">
                  <c:v>24.4135835488742</c:v>
                </c:pt>
                <c:pt idx="9">
                  <c:v>24.108336778981702</c:v>
                </c:pt>
                <c:pt idx="10">
                  <c:v>23.803090009089299</c:v>
                </c:pt>
                <c:pt idx="11">
                  <c:v>23.4367938852183</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0-0326-4F4D-BE53-03082B72CC0D}"/>
            </c:ext>
          </c:extLst>
        </c:ser>
        <c:ser>
          <c:idx val="17"/>
          <c:order val="17"/>
          <c:spPr>
            <a:ln w="19050" cap="rnd">
              <a:solidFill>
                <a:srgbClr val="FF5050"/>
              </a:solidFill>
              <a:round/>
            </a:ln>
            <a:effectLst/>
          </c:spPr>
          <c:marker>
            <c:symbol val="triangle"/>
            <c:size val="6"/>
            <c:spPr>
              <a:solidFill>
                <a:srgbClr val="FF5050"/>
              </a:solidFill>
              <a:ln w="9525">
                <a:noFill/>
              </a:ln>
              <a:effectLst/>
            </c:spPr>
          </c:marker>
          <c:xVal>
            <c:numRef>
              <c:f>Comparision_Saturday_Updated!$Z$6:$Z$17</c:f>
              <c:numCache>
                <c:formatCode>General</c:formatCode>
                <c:ptCount val="12"/>
                <c:pt idx="0">
                  <c:v>27.6076051397953</c:v>
                </c:pt>
                <c:pt idx="1">
                  <c:v>27.649740430117902</c:v>
                </c:pt>
                <c:pt idx="2">
                  <c:v>27.6918757204405</c:v>
                </c:pt>
                <c:pt idx="3">
                  <c:v>27.7761463010856</c:v>
                </c:pt>
                <c:pt idx="4">
                  <c:v>27.7733372817308</c:v>
                </c:pt>
                <c:pt idx="5">
                  <c:v>27.770528262376001</c:v>
                </c:pt>
                <c:pt idx="6">
                  <c:v>27.7094789083975</c:v>
                </c:pt>
                <c:pt idx="7">
                  <c:v>27.648429554419</c:v>
                </c:pt>
                <c:pt idx="8">
                  <c:v>27.343182784526501</c:v>
                </c:pt>
                <c:pt idx="9">
                  <c:v>27.037936014633999</c:v>
                </c:pt>
                <c:pt idx="10">
                  <c:v>26.732689244741501</c:v>
                </c:pt>
                <c:pt idx="11">
                  <c:v>26.366393120870601</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1-0326-4F4D-BE53-03082B72CC0D}"/>
            </c:ext>
          </c:extLst>
        </c:ser>
        <c:ser>
          <c:idx val="18"/>
          <c:order val="18"/>
          <c:spPr>
            <a:ln w="19050" cap="rnd">
              <a:solidFill>
                <a:srgbClr val="CC0000"/>
              </a:solidFill>
              <a:round/>
            </a:ln>
            <a:effectLst/>
          </c:spPr>
          <c:marker>
            <c:symbol val="square"/>
            <c:size val="6"/>
            <c:spPr>
              <a:solidFill>
                <a:srgbClr val="CC0000"/>
              </a:solidFill>
              <a:ln w="9525">
                <a:noFill/>
              </a:ln>
              <a:effectLst/>
            </c:spPr>
          </c:marker>
          <c:xVal>
            <c:numRef>
              <c:f>Comparision_Saturday_Updated!$AA$6:$AA$17</c:f>
              <c:numCache>
                <c:formatCode>General</c:formatCode>
                <c:ptCount val="12"/>
                <c:pt idx="0">
                  <c:v>30.537204375447601</c:v>
                </c:pt>
                <c:pt idx="1">
                  <c:v>30.579339665770199</c:v>
                </c:pt>
                <c:pt idx="2">
                  <c:v>30.621474956092801</c:v>
                </c:pt>
                <c:pt idx="3">
                  <c:v>30.705745536737901</c:v>
                </c:pt>
                <c:pt idx="4">
                  <c:v>30.702936517383097</c:v>
                </c:pt>
                <c:pt idx="5">
                  <c:v>30.700127498028198</c:v>
                </c:pt>
                <c:pt idx="6">
                  <c:v>30.639078144049801</c:v>
                </c:pt>
                <c:pt idx="7">
                  <c:v>30.578028790071301</c:v>
                </c:pt>
                <c:pt idx="8">
                  <c:v>30.272782020178798</c:v>
                </c:pt>
                <c:pt idx="9">
                  <c:v>29.9675352502863</c:v>
                </c:pt>
                <c:pt idx="10">
                  <c:v>29.662288480393801</c:v>
                </c:pt>
                <c:pt idx="11">
                  <c:v>29.295992356522898</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2-0326-4F4D-BE53-03082B72CC0D}"/>
            </c:ext>
          </c:extLst>
        </c:ser>
        <c:ser>
          <c:idx val="19"/>
          <c:order val="19"/>
          <c:spPr>
            <a:ln w="19050" cap="rnd">
              <a:solidFill>
                <a:srgbClr val="CC0000"/>
              </a:solidFill>
              <a:round/>
            </a:ln>
            <a:effectLst/>
          </c:spPr>
          <c:marker>
            <c:symbol val="diamond"/>
            <c:size val="6"/>
            <c:spPr>
              <a:solidFill>
                <a:srgbClr val="CC0000"/>
              </a:solidFill>
              <a:ln w="9525">
                <a:noFill/>
              </a:ln>
              <a:effectLst/>
            </c:spPr>
          </c:marker>
          <c:xVal>
            <c:numRef>
              <c:f>Comparision_Saturday_Updated!$AB$6:$AB$17</c:f>
              <c:numCache>
                <c:formatCode>General</c:formatCode>
                <c:ptCount val="12"/>
                <c:pt idx="0">
                  <c:v>33.466803611099898</c:v>
                </c:pt>
                <c:pt idx="1">
                  <c:v>33.508938901422503</c:v>
                </c:pt>
                <c:pt idx="2">
                  <c:v>33.551074191745101</c:v>
                </c:pt>
                <c:pt idx="3">
                  <c:v>33.635344772390205</c:v>
                </c:pt>
                <c:pt idx="4">
                  <c:v>33.632535753035398</c:v>
                </c:pt>
                <c:pt idx="5">
                  <c:v>33.629726733680499</c:v>
                </c:pt>
                <c:pt idx="6">
                  <c:v>33.568677379702002</c:v>
                </c:pt>
                <c:pt idx="7">
                  <c:v>33.507628025723498</c:v>
                </c:pt>
                <c:pt idx="8">
                  <c:v>33.202381255831099</c:v>
                </c:pt>
                <c:pt idx="9">
                  <c:v>32.897134485938601</c:v>
                </c:pt>
                <c:pt idx="10">
                  <c:v>32.591887716046095</c:v>
                </c:pt>
                <c:pt idx="11">
                  <c:v>32.225591592175199</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13-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5"/>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902426015491108E-2"/>
          <c:y val="1.610668501426785E-2"/>
          <c:w val="0.89919372269604192"/>
          <c:h val="0.85261461398202409"/>
        </c:manualLayout>
      </c:layout>
      <c:scatterChart>
        <c:scatterStyle val="lineMarker"/>
        <c:varyColors val="0"/>
        <c:ser>
          <c:idx val="0"/>
          <c:order val="0"/>
          <c:tx>
            <c:strRef>
              <c:f>Hydrograph_Template!$L$10</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Hydrograph_Template!$L$11:$L$134</c:f>
              <c:numCache>
                <c:formatCode>0</c:formatCode>
                <c:ptCount val="124"/>
                <c:pt idx="0">
                  <c:v>9345.2069146149806</c:v>
                </c:pt>
                <c:pt idx="1">
                  <c:v>9345.2069146149806</c:v>
                </c:pt>
                <c:pt idx="2">
                  <c:v>17345.206914614999</c:v>
                </c:pt>
                <c:pt idx="3">
                  <c:v>17345.206914614999</c:v>
                </c:pt>
                <c:pt idx="4">
                  <c:v>9345.2069146149806</c:v>
                </c:pt>
                <c:pt idx="5">
                  <c:v>9345.2069146149806</c:v>
                </c:pt>
                <c:pt idx="6">
                  <c:v>17345.206914614999</c:v>
                </c:pt>
                <c:pt idx="7">
                  <c:v>17345.206914614999</c:v>
                </c:pt>
                <c:pt idx="8">
                  <c:v>9345.2069146149806</c:v>
                </c:pt>
                <c:pt idx="9">
                  <c:v>9345.2069146149806</c:v>
                </c:pt>
                <c:pt idx="10">
                  <c:v>17345.206914614999</c:v>
                </c:pt>
                <c:pt idx="11">
                  <c:v>17345.206914614999</c:v>
                </c:pt>
                <c:pt idx="12">
                  <c:v>9345.2069146149806</c:v>
                </c:pt>
                <c:pt idx="13">
                  <c:v>9345.2069146149806</c:v>
                </c:pt>
                <c:pt idx="14">
                  <c:v>17345.206914614999</c:v>
                </c:pt>
                <c:pt idx="15">
                  <c:v>17345.206914614999</c:v>
                </c:pt>
                <c:pt idx="16">
                  <c:v>9345.2069146149806</c:v>
                </c:pt>
                <c:pt idx="17">
                  <c:v>9345.2069146149806</c:v>
                </c:pt>
                <c:pt idx="18">
                  <c:v>17345.206914614999</c:v>
                </c:pt>
                <c:pt idx="19">
                  <c:v>17345.206914614999</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17345.206914614999</c:v>
                </c:pt>
                <c:pt idx="31">
                  <c:v>17345.206914614999</c:v>
                </c:pt>
                <c:pt idx="32">
                  <c:v>9345.2069146149806</c:v>
                </c:pt>
                <c:pt idx="33">
                  <c:v>9345.2069146149806</c:v>
                </c:pt>
                <c:pt idx="34">
                  <c:v>17345.206914614999</c:v>
                </c:pt>
                <c:pt idx="35">
                  <c:v>17345.206914614999</c:v>
                </c:pt>
                <c:pt idx="36">
                  <c:v>9345.2069146149806</c:v>
                </c:pt>
                <c:pt idx="37">
                  <c:v>9345.2069146149806</c:v>
                </c:pt>
                <c:pt idx="38">
                  <c:v>17345.206914614999</c:v>
                </c:pt>
                <c:pt idx="39">
                  <c:v>17345.206914614999</c:v>
                </c:pt>
                <c:pt idx="40">
                  <c:v>9345.2069146149806</c:v>
                </c:pt>
                <c:pt idx="41">
                  <c:v>9345.2069146149806</c:v>
                </c:pt>
                <c:pt idx="42">
                  <c:v>17345.206914614999</c:v>
                </c:pt>
                <c:pt idx="43">
                  <c:v>17345.206914614999</c:v>
                </c:pt>
                <c:pt idx="44">
                  <c:v>9345.2069146149806</c:v>
                </c:pt>
                <c:pt idx="45">
                  <c:v>9345.2069146149806</c:v>
                </c:pt>
                <c:pt idx="46">
                  <c:v>17345.206914614999</c:v>
                </c:pt>
                <c:pt idx="47">
                  <c:v>17345.206914614999</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17345.206914614999</c:v>
                </c:pt>
                <c:pt idx="59">
                  <c:v>17345.206914614999</c:v>
                </c:pt>
                <c:pt idx="60">
                  <c:v>9345.2069146149806</c:v>
                </c:pt>
                <c:pt idx="61">
                  <c:v>9345.2069146149806</c:v>
                </c:pt>
                <c:pt idx="62">
                  <c:v>17345.206914614999</c:v>
                </c:pt>
                <c:pt idx="63">
                  <c:v>17345.206914614999</c:v>
                </c:pt>
                <c:pt idx="64">
                  <c:v>9345.2069146149806</c:v>
                </c:pt>
                <c:pt idx="65">
                  <c:v>9345.2069146149806</c:v>
                </c:pt>
                <c:pt idx="66">
                  <c:v>17345.206914614999</c:v>
                </c:pt>
                <c:pt idx="67">
                  <c:v>17345.206914614999</c:v>
                </c:pt>
                <c:pt idx="68">
                  <c:v>9345.2069146149806</c:v>
                </c:pt>
                <c:pt idx="69">
                  <c:v>9345.2069146149806</c:v>
                </c:pt>
                <c:pt idx="70">
                  <c:v>17345.206914614999</c:v>
                </c:pt>
                <c:pt idx="71">
                  <c:v>17345.206914614999</c:v>
                </c:pt>
                <c:pt idx="72">
                  <c:v>9345.2069146149806</c:v>
                </c:pt>
                <c:pt idx="73">
                  <c:v>9345.2069146149806</c:v>
                </c:pt>
                <c:pt idx="74">
                  <c:v>17345.206914614999</c:v>
                </c:pt>
                <c:pt idx="75">
                  <c:v>17345.206914614999</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17345.206914614999</c:v>
                </c:pt>
                <c:pt idx="87">
                  <c:v>17345.206914614999</c:v>
                </c:pt>
                <c:pt idx="88">
                  <c:v>9345.2069146149806</c:v>
                </c:pt>
                <c:pt idx="89">
                  <c:v>9345.2069146149806</c:v>
                </c:pt>
                <c:pt idx="90">
                  <c:v>17345.206914614999</c:v>
                </c:pt>
                <c:pt idx="91">
                  <c:v>17345.206914614999</c:v>
                </c:pt>
                <c:pt idx="92">
                  <c:v>9345.2069146149806</c:v>
                </c:pt>
                <c:pt idx="93">
                  <c:v>9345.2069146149806</c:v>
                </c:pt>
                <c:pt idx="94">
                  <c:v>17345.206914614999</c:v>
                </c:pt>
                <c:pt idx="95">
                  <c:v>17345.206914614999</c:v>
                </c:pt>
                <c:pt idx="96">
                  <c:v>9345.2069146149806</c:v>
                </c:pt>
                <c:pt idx="97">
                  <c:v>9345.2069146149806</c:v>
                </c:pt>
                <c:pt idx="98">
                  <c:v>17345.206914614999</c:v>
                </c:pt>
                <c:pt idx="99">
                  <c:v>17345.206914614999</c:v>
                </c:pt>
                <c:pt idx="100">
                  <c:v>9345.2069146149806</c:v>
                </c:pt>
                <c:pt idx="101">
                  <c:v>9345.2069146149806</c:v>
                </c:pt>
                <c:pt idx="102">
                  <c:v>17345.206914614999</c:v>
                </c:pt>
                <c:pt idx="103">
                  <c:v>17345.206914614999</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17345.206914614999</c:v>
                </c:pt>
                <c:pt idx="115">
                  <c:v>17345.206914614999</c:v>
                </c:pt>
                <c:pt idx="116">
                  <c:v>9345.2069146149806</c:v>
                </c:pt>
                <c:pt idx="117">
                  <c:v>9345.2069146149806</c:v>
                </c:pt>
                <c:pt idx="118">
                  <c:v>17345.206914614999</c:v>
                </c:pt>
                <c:pt idx="119">
                  <c:v>17345.206914614999</c:v>
                </c:pt>
                <c:pt idx="120">
                  <c:v>9345.2069146149806</c:v>
                </c:pt>
                <c:pt idx="121">
                  <c:v>9345.2069146149806</c:v>
                </c:pt>
                <c:pt idx="122">
                  <c:v>17345.206914614999</c:v>
                </c:pt>
                <c:pt idx="123">
                  <c:v>17345.206914614999</c:v>
                </c:pt>
              </c:numCache>
            </c:numRef>
          </c:yVal>
          <c:smooth val="0"/>
          <c:extLst xmlns:c15="http://schemas.microsoft.com/office/drawing/2012/chart">
            <c:ext xmlns:c16="http://schemas.microsoft.com/office/drawing/2014/chart" uri="{C3380CC4-5D6E-409C-BE32-E72D297353CC}">
              <c16:uniqueId val="{00000000-C895-41E3-8139-59DB53628404}"/>
            </c:ext>
          </c:extLst>
        </c:ser>
        <c:ser>
          <c:idx val="4"/>
          <c:order val="1"/>
          <c:tx>
            <c:strRef>
              <c:f>Hydrograph_Template!$M$10</c:f>
              <c:strCache>
                <c:ptCount val="1"/>
                <c:pt idx="0">
                  <c:v>Four steady low flow days</c:v>
                </c:pt>
              </c:strCache>
            </c:strRef>
          </c:tx>
          <c:spPr>
            <a:ln w="19050" cap="rnd">
              <a:solidFill>
                <a:srgbClr val="00B0F0"/>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Hydrograph_Template!$M$11:$M$134</c:f>
              <c:numCache>
                <c:formatCode>0</c:formatCode>
                <c:ptCount val="124"/>
                <c:pt idx="0">
                  <c:v>8997.7688531905405</c:v>
                </c:pt>
                <c:pt idx="1">
                  <c:v>8997.7688531905405</c:v>
                </c:pt>
                <c:pt idx="2">
                  <c:v>16997.768853190501</c:v>
                </c:pt>
                <c:pt idx="3">
                  <c:v>16997.768853190501</c:v>
                </c:pt>
                <c:pt idx="4">
                  <c:v>8997.7688531905405</c:v>
                </c:pt>
                <c:pt idx="5">
                  <c:v>8997.7688531905405</c:v>
                </c:pt>
                <c:pt idx="6">
                  <c:v>16997.768853190501</c:v>
                </c:pt>
                <c:pt idx="7">
                  <c:v>16997.768853190501</c:v>
                </c:pt>
                <c:pt idx="8">
                  <c:v>8997.7688531905405</c:v>
                </c:pt>
                <c:pt idx="9">
                  <c:v>8997.7688531905405</c:v>
                </c:pt>
                <c:pt idx="10">
                  <c:v>16997.768853190501</c:v>
                </c:pt>
                <c:pt idx="11">
                  <c:v>16997.768853190501</c:v>
                </c:pt>
                <c:pt idx="12">
                  <c:v>8997.7688531905405</c:v>
                </c:pt>
                <c:pt idx="13">
                  <c:v>8997.7688531905405</c:v>
                </c:pt>
                <c:pt idx="14">
                  <c:v>16997.768853190501</c:v>
                </c:pt>
                <c:pt idx="15">
                  <c:v>16997.768853190501</c:v>
                </c:pt>
                <c:pt idx="16">
                  <c:v>8997.7688531905405</c:v>
                </c:pt>
                <c:pt idx="17">
                  <c:v>8997.7688531905405</c:v>
                </c:pt>
                <c:pt idx="18">
                  <c:v>16997.768853190501</c:v>
                </c:pt>
                <c:pt idx="19">
                  <c:v>16997.768853190501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16997.768853190501</c:v>
                </c:pt>
                <c:pt idx="31">
                  <c:v>16997.768853190501</c:v>
                </c:pt>
                <c:pt idx="32">
                  <c:v>8997.7688531905405</c:v>
                </c:pt>
                <c:pt idx="33">
                  <c:v>8997.7688531905405</c:v>
                </c:pt>
                <c:pt idx="34">
                  <c:v>16997.768853190501</c:v>
                </c:pt>
                <c:pt idx="35">
                  <c:v>16997.768853190501</c:v>
                </c:pt>
                <c:pt idx="36">
                  <c:v>8997.7688531905405</c:v>
                </c:pt>
                <c:pt idx="37">
                  <c:v>8997.7688531905405</c:v>
                </c:pt>
                <c:pt idx="38">
                  <c:v>16997.768853190501</c:v>
                </c:pt>
                <c:pt idx="39">
                  <c:v>16997.768853190501</c:v>
                </c:pt>
                <c:pt idx="40">
                  <c:v>8997.7688531905405</c:v>
                </c:pt>
                <c:pt idx="41">
                  <c:v>8997.7688531905405</c:v>
                </c:pt>
                <c:pt idx="42">
                  <c:v>16997.768853190501</c:v>
                </c:pt>
                <c:pt idx="43">
                  <c:v>16997.768853190501</c:v>
                </c:pt>
                <c:pt idx="44">
                  <c:v>8997.7688531905405</c:v>
                </c:pt>
                <c:pt idx="45">
                  <c:v>8997.7688531905405</c:v>
                </c:pt>
                <c:pt idx="46">
                  <c:v>16997.768853190501</c:v>
                </c:pt>
                <c:pt idx="47">
                  <c:v>16997.768853190501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16997.768853190501</c:v>
                </c:pt>
                <c:pt idx="59">
                  <c:v>16997.768853190501</c:v>
                </c:pt>
                <c:pt idx="60">
                  <c:v>8997.7688531905405</c:v>
                </c:pt>
                <c:pt idx="61">
                  <c:v>8997.7688531905405</c:v>
                </c:pt>
                <c:pt idx="62">
                  <c:v>16997.768853190501</c:v>
                </c:pt>
                <c:pt idx="63">
                  <c:v>16997.768853190501</c:v>
                </c:pt>
                <c:pt idx="64">
                  <c:v>8997.7688531905405</c:v>
                </c:pt>
                <c:pt idx="65">
                  <c:v>8997.7688531905405</c:v>
                </c:pt>
                <c:pt idx="66">
                  <c:v>16997.768853190501</c:v>
                </c:pt>
                <c:pt idx="67">
                  <c:v>16997.768853190501</c:v>
                </c:pt>
                <c:pt idx="68">
                  <c:v>8997.7688531905405</c:v>
                </c:pt>
                <c:pt idx="69">
                  <c:v>8997.7688531905405</c:v>
                </c:pt>
                <c:pt idx="70">
                  <c:v>16997.768853190501</c:v>
                </c:pt>
                <c:pt idx="71">
                  <c:v>16997.768853190501</c:v>
                </c:pt>
                <c:pt idx="72">
                  <c:v>8997.7688531905405</c:v>
                </c:pt>
                <c:pt idx="73">
                  <c:v>8997.7688531905405</c:v>
                </c:pt>
                <c:pt idx="74">
                  <c:v>16997.768853190501</c:v>
                </c:pt>
                <c:pt idx="75">
                  <c:v>16997.768853190501</c:v>
                </c:pt>
                <c:pt idx="76">
                  <c:v>8000</c:v>
                </c:pt>
                <c:pt idx="77">
                  <c:v>8000</c:v>
                </c:pt>
                <c:pt idx="78">
                  <c:v>8000</c:v>
                </c:pt>
                <c:pt idx="79">
                  <c:v>8000</c:v>
                </c:pt>
                <c:pt idx="80">
                  <c:v>9997.7688531905405</c:v>
                </c:pt>
                <c:pt idx="81">
                  <c:v>9997.7688531905405</c:v>
                </c:pt>
                <c:pt idx="82">
                  <c:v>9997.7688531905405</c:v>
                </c:pt>
                <c:pt idx="83">
                  <c:v>9997.7688531905405</c:v>
                </c:pt>
                <c:pt idx="84">
                  <c:v>8997.7688531905405</c:v>
                </c:pt>
                <c:pt idx="85">
                  <c:v>8997.7688531905405</c:v>
                </c:pt>
                <c:pt idx="86">
                  <c:v>16997.768853190501</c:v>
                </c:pt>
                <c:pt idx="87">
                  <c:v>16997.768853190501</c:v>
                </c:pt>
                <c:pt idx="88">
                  <c:v>8997.7688531905405</c:v>
                </c:pt>
                <c:pt idx="89">
                  <c:v>8997.7688531905405</c:v>
                </c:pt>
                <c:pt idx="90">
                  <c:v>16997.768853190501</c:v>
                </c:pt>
                <c:pt idx="91">
                  <c:v>16997.768853190501</c:v>
                </c:pt>
                <c:pt idx="92">
                  <c:v>8997.7688531905405</c:v>
                </c:pt>
                <c:pt idx="93">
                  <c:v>8997.7688531905405</c:v>
                </c:pt>
                <c:pt idx="94">
                  <c:v>16997.768853190501</c:v>
                </c:pt>
                <c:pt idx="95">
                  <c:v>16997.768853190501</c:v>
                </c:pt>
                <c:pt idx="96">
                  <c:v>8997.7688531905405</c:v>
                </c:pt>
                <c:pt idx="97">
                  <c:v>8997.7688531905405</c:v>
                </c:pt>
                <c:pt idx="98">
                  <c:v>16997.768853190501</c:v>
                </c:pt>
                <c:pt idx="99">
                  <c:v>16997.768853190501</c:v>
                </c:pt>
                <c:pt idx="100">
                  <c:v>8997.7688531905405</c:v>
                </c:pt>
                <c:pt idx="101">
                  <c:v>8997.7688531905405</c:v>
                </c:pt>
                <c:pt idx="102">
                  <c:v>16997.768853190501</c:v>
                </c:pt>
                <c:pt idx="103">
                  <c:v>16997.768853190501</c:v>
                </c:pt>
                <c:pt idx="104">
                  <c:v>8000</c:v>
                </c:pt>
                <c:pt idx="105">
                  <c:v>8000</c:v>
                </c:pt>
                <c:pt idx="106">
                  <c:v>8000</c:v>
                </c:pt>
                <c:pt idx="107">
                  <c:v>8000</c:v>
                </c:pt>
                <c:pt idx="108">
                  <c:v>9997.7688531905405</c:v>
                </c:pt>
                <c:pt idx="109">
                  <c:v>9997.7688531905405</c:v>
                </c:pt>
                <c:pt idx="110">
                  <c:v>9997.7688531905405</c:v>
                </c:pt>
                <c:pt idx="111">
                  <c:v>9997.7688531905405</c:v>
                </c:pt>
                <c:pt idx="112">
                  <c:v>8997.7688531905405</c:v>
                </c:pt>
                <c:pt idx="113">
                  <c:v>8997.7688531905405</c:v>
                </c:pt>
                <c:pt idx="114">
                  <c:v>16997.768853190501</c:v>
                </c:pt>
                <c:pt idx="115">
                  <c:v>16997.768853190501</c:v>
                </c:pt>
                <c:pt idx="116">
                  <c:v>8997.7688531905405</c:v>
                </c:pt>
                <c:pt idx="117">
                  <c:v>8997.7688531905405</c:v>
                </c:pt>
                <c:pt idx="118">
                  <c:v>16997.768853190501</c:v>
                </c:pt>
                <c:pt idx="119">
                  <c:v>16997.768853190501</c:v>
                </c:pt>
                <c:pt idx="120">
                  <c:v>8997.7688531905405</c:v>
                </c:pt>
                <c:pt idx="121">
                  <c:v>8997.7688531905405</c:v>
                </c:pt>
                <c:pt idx="122">
                  <c:v>16997.768853190501</c:v>
                </c:pt>
                <c:pt idx="123">
                  <c:v>16997.768853190501</c:v>
                </c:pt>
              </c:numCache>
            </c:numRef>
          </c:yVal>
          <c:smooth val="0"/>
          <c:extLst>
            <c:ext xmlns:c16="http://schemas.microsoft.com/office/drawing/2014/chart" uri="{C3380CC4-5D6E-409C-BE32-E72D297353CC}">
              <c16:uniqueId val="{00000001-C895-41E3-8139-59DB53628404}"/>
            </c:ext>
          </c:extLst>
        </c:ser>
        <c:ser>
          <c:idx val="1"/>
          <c:order val="2"/>
          <c:tx>
            <c:strRef>
              <c:f>Hydrograph_Template!$N$10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Hydrograph_Template!$N$11:$N$134</c:f>
              <c:numCache>
                <c:formatCode>0</c:formatCode>
                <c:ptCount val="124"/>
                <c:pt idx="0">
                  <c:v>8739.9922269724102</c:v>
                </c:pt>
                <c:pt idx="1">
                  <c:v>8739.9922269724102</c:v>
                </c:pt>
                <c:pt idx="2">
                  <c:v>16739.992226972401</c:v>
                </c:pt>
                <c:pt idx="3">
                  <c:v>16739.992226972401</c:v>
                </c:pt>
                <c:pt idx="4">
                  <c:v>8739.9922269724102</c:v>
                </c:pt>
                <c:pt idx="5">
                  <c:v>8739.9922269724102</c:v>
                </c:pt>
                <c:pt idx="6">
                  <c:v>16739.992226972401</c:v>
                </c:pt>
                <c:pt idx="7">
                  <c:v>16739.992226972401</c:v>
                </c:pt>
                <c:pt idx="8">
                  <c:v>8739.9922269724102</c:v>
                </c:pt>
                <c:pt idx="9">
                  <c:v>8739.9922269724102</c:v>
                </c:pt>
                <c:pt idx="10">
                  <c:v>16739.992226972401</c:v>
                </c:pt>
                <c:pt idx="11">
                  <c:v>16739.992226972401</c:v>
                </c:pt>
                <c:pt idx="12">
                  <c:v>8739.9922269724102</c:v>
                </c:pt>
                <c:pt idx="13">
                  <c:v>8739.9922269724102</c:v>
                </c:pt>
                <c:pt idx="14">
                  <c:v>16739.992226972401</c:v>
                </c:pt>
                <c:pt idx="15">
                  <c:v>16739.992226972401</c:v>
                </c:pt>
                <c:pt idx="16">
                  <c:v>8739.9922269724102</c:v>
                </c:pt>
                <c:pt idx="17">
                  <c:v>8739.9922269724102</c:v>
                </c:pt>
                <c:pt idx="18">
                  <c:v>16739.992226972401</c:v>
                </c:pt>
                <c:pt idx="19">
                  <c:v>16739.992226972401</c:v>
                </c:pt>
                <c:pt idx="20">
                  <c:v>9739.9922269723993</c:v>
                </c:pt>
                <c:pt idx="21">
                  <c:v>9739.9922269723993</c:v>
                </c:pt>
                <c:pt idx="22">
                  <c:v>9739.9922269723993</c:v>
                </c:pt>
                <c:pt idx="23">
                  <c:v>9739.9922269723993</c:v>
                </c:pt>
                <c:pt idx="24">
                  <c:v>9739.9922269723993</c:v>
                </c:pt>
                <c:pt idx="25">
                  <c:v>9739.9922269723993</c:v>
                </c:pt>
                <c:pt idx="26">
                  <c:v>9739.9922269723993</c:v>
                </c:pt>
                <c:pt idx="27">
                  <c:v>9739.9922269723993</c:v>
                </c:pt>
                <c:pt idx="28">
                  <c:v>8739.9922269724102</c:v>
                </c:pt>
                <c:pt idx="29">
                  <c:v>8739.9922269724102</c:v>
                </c:pt>
                <c:pt idx="30">
                  <c:v>16739.992226972401</c:v>
                </c:pt>
                <c:pt idx="31">
                  <c:v>16739.992226972401</c:v>
                </c:pt>
                <c:pt idx="32">
                  <c:v>8739.9922269724102</c:v>
                </c:pt>
                <c:pt idx="33">
                  <c:v>8739.9922269724102</c:v>
                </c:pt>
                <c:pt idx="34">
                  <c:v>16739.992226972401</c:v>
                </c:pt>
                <c:pt idx="35">
                  <c:v>16739.992226972401</c:v>
                </c:pt>
                <c:pt idx="36">
                  <c:v>8739.9922269724102</c:v>
                </c:pt>
                <c:pt idx="37">
                  <c:v>8739.9922269724102</c:v>
                </c:pt>
                <c:pt idx="38">
                  <c:v>16739.992226972401</c:v>
                </c:pt>
                <c:pt idx="39">
                  <c:v>16739.992226972401</c:v>
                </c:pt>
                <c:pt idx="40">
                  <c:v>8739.9922269724102</c:v>
                </c:pt>
                <c:pt idx="41">
                  <c:v>8739.9922269724102</c:v>
                </c:pt>
                <c:pt idx="42">
                  <c:v>16739.992226972401</c:v>
                </c:pt>
                <c:pt idx="43">
                  <c:v>16739.992226972401</c:v>
                </c:pt>
                <c:pt idx="44">
                  <c:v>8739.9922269724102</c:v>
                </c:pt>
                <c:pt idx="45">
                  <c:v>8739.9922269724102</c:v>
                </c:pt>
                <c:pt idx="46">
                  <c:v>16739.992226972401</c:v>
                </c:pt>
                <c:pt idx="47">
                  <c:v>16739.992226972401</c:v>
                </c:pt>
                <c:pt idx="48">
                  <c:v>9739.9922269723993</c:v>
                </c:pt>
                <c:pt idx="49">
                  <c:v>9739.9922269723993</c:v>
                </c:pt>
                <c:pt idx="50">
                  <c:v>9739.9922269723993</c:v>
                </c:pt>
                <c:pt idx="51">
                  <c:v>9739.9922269723993</c:v>
                </c:pt>
                <c:pt idx="52">
                  <c:v>9739.9922269723993</c:v>
                </c:pt>
                <c:pt idx="53">
                  <c:v>9739.9922269723993</c:v>
                </c:pt>
                <c:pt idx="54">
                  <c:v>9739.9922269723993</c:v>
                </c:pt>
                <c:pt idx="55">
                  <c:v>9739.9922269723993</c:v>
                </c:pt>
                <c:pt idx="56">
                  <c:v>8739.9922269724102</c:v>
                </c:pt>
                <c:pt idx="57">
                  <c:v>8739.9922269724102</c:v>
                </c:pt>
                <c:pt idx="58">
                  <c:v>16739.992226972401</c:v>
                </c:pt>
                <c:pt idx="59">
                  <c:v>16739.992226972401</c:v>
                </c:pt>
                <c:pt idx="60">
                  <c:v>8739.9922269724102</c:v>
                </c:pt>
                <c:pt idx="61">
                  <c:v>8739.9922269724102</c:v>
                </c:pt>
                <c:pt idx="62">
                  <c:v>16739.992226972401</c:v>
                </c:pt>
                <c:pt idx="63">
                  <c:v>16739.992226972401</c:v>
                </c:pt>
                <c:pt idx="64">
                  <c:v>8739.9922269724102</c:v>
                </c:pt>
                <c:pt idx="65">
                  <c:v>8739.9922269724102</c:v>
                </c:pt>
                <c:pt idx="66">
                  <c:v>16739.992226972401</c:v>
                </c:pt>
                <c:pt idx="67">
                  <c:v>16739.992226972401</c:v>
                </c:pt>
                <c:pt idx="68">
                  <c:v>8739.9922269724102</c:v>
                </c:pt>
                <c:pt idx="69">
                  <c:v>8739.9922269724102</c:v>
                </c:pt>
                <c:pt idx="70">
                  <c:v>16739.992226972401</c:v>
                </c:pt>
                <c:pt idx="71">
                  <c:v>16739.992226972401</c:v>
                </c:pt>
                <c:pt idx="72">
                  <c:v>8739.9922269724102</c:v>
                </c:pt>
                <c:pt idx="73">
                  <c:v>8739.9922269724102</c:v>
                </c:pt>
                <c:pt idx="74">
                  <c:v>16739.992226972401</c:v>
                </c:pt>
                <c:pt idx="75">
                  <c:v>16739.992226972401</c:v>
                </c:pt>
                <c:pt idx="76">
                  <c:v>9739.9922269723993</c:v>
                </c:pt>
                <c:pt idx="77">
                  <c:v>9739.9922269723993</c:v>
                </c:pt>
                <c:pt idx="78">
                  <c:v>9739.9922269723993</c:v>
                </c:pt>
                <c:pt idx="79">
                  <c:v>9739.9922269723993</c:v>
                </c:pt>
                <c:pt idx="80">
                  <c:v>9739.9922269723993</c:v>
                </c:pt>
                <c:pt idx="81">
                  <c:v>9739.9922269723993</c:v>
                </c:pt>
                <c:pt idx="82">
                  <c:v>9739.9922269723993</c:v>
                </c:pt>
                <c:pt idx="83">
                  <c:v>9739.9922269723993</c:v>
                </c:pt>
                <c:pt idx="84">
                  <c:v>8739.9922269724102</c:v>
                </c:pt>
                <c:pt idx="85">
                  <c:v>8739.9922269724102</c:v>
                </c:pt>
                <c:pt idx="86">
                  <c:v>16739.992226972401</c:v>
                </c:pt>
                <c:pt idx="87">
                  <c:v>16739.992226972401</c:v>
                </c:pt>
                <c:pt idx="88">
                  <c:v>8739.9922269724102</c:v>
                </c:pt>
                <c:pt idx="89">
                  <c:v>8739.9922269724102</c:v>
                </c:pt>
                <c:pt idx="90">
                  <c:v>16739.992226972401</c:v>
                </c:pt>
                <c:pt idx="91">
                  <c:v>16739.992226972401</c:v>
                </c:pt>
                <c:pt idx="92">
                  <c:v>8739.9922269724102</c:v>
                </c:pt>
                <c:pt idx="93">
                  <c:v>8739.9922269724102</c:v>
                </c:pt>
                <c:pt idx="94">
                  <c:v>16739.992226972401</c:v>
                </c:pt>
                <c:pt idx="95">
                  <c:v>16739.992226972401</c:v>
                </c:pt>
                <c:pt idx="96">
                  <c:v>8739.9922269724102</c:v>
                </c:pt>
                <c:pt idx="97">
                  <c:v>8739.9922269724102</c:v>
                </c:pt>
                <c:pt idx="98">
                  <c:v>16739.992226972401</c:v>
                </c:pt>
                <c:pt idx="99">
                  <c:v>16739.992226972401</c:v>
                </c:pt>
                <c:pt idx="100">
                  <c:v>8739.9922269724102</c:v>
                </c:pt>
                <c:pt idx="101">
                  <c:v>8739.9922269724102</c:v>
                </c:pt>
                <c:pt idx="102">
                  <c:v>16739.992226972401</c:v>
                </c:pt>
                <c:pt idx="103">
                  <c:v>16739.992226972401</c:v>
                </c:pt>
                <c:pt idx="104">
                  <c:v>9739.9922269723993</c:v>
                </c:pt>
                <c:pt idx="105">
                  <c:v>9739.9922269723993</c:v>
                </c:pt>
                <c:pt idx="106">
                  <c:v>9739.9922269723993</c:v>
                </c:pt>
                <c:pt idx="107">
                  <c:v>9739.9922269723993</c:v>
                </c:pt>
                <c:pt idx="108">
                  <c:v>9739.9922269723993</c:v>
                </c:pt>
                <c:pt idx="109">
                  <c:v>9739.9922269723993</c:v>
                </c:pt>
                <c:pt idx="110">
                  <c:v>9739.9922269723993</c:v>
                </c:pt>
                <c:pt idx="111">
                  <c:v>9739.9922269723993</c:v>
                </c:pt>
                <c:pt idx="112">
                  <c:v>8739.9922269724102</c:v>
                </c:pt>
                <c:pt idx="113">
                  <c:v>8739.9922269724102</c:v>
                </c:pt>
                <c:pt idx="114">
                  <c:v>16739.992226972401</c:v>
                </c:pt>
                <c:pt idx="115">
                  <c:v>16739.992226972401</c:v>
                </c:pt>
                <c:pt idx="116">
                  <c:v>8739.9922269724102</c:v>
                </c:pt>
                <c:pt idx="117">
                  <c:v>8739.9922269724102</c:v>
                </c:pt>
                <c:pt idx="118">
                  <c:v>16739.992226972401</c:v>
                </c:pt>
                <c:pt idx="119">
                  <c:v>16739.992226972401</c:v>
                </c:pt>
                <c:pt idx="120">
                  <c:v>8739.9922269724102</c:v>
                </c:pt>
                <c:pt idx="121">
                  <c:v>8739.9922269724102</c:v>
                </c:pt>
                <c:pt idx="122">
                  <c:v>16739.992226972401</c:v>
                </c:pt>
                <c:pt idx="123">
                  <c:v>16739.992226972401</c:v>
                </c:pt>
              </c:numCache>
            </c:numRef>
          </c:yVal>
          <c:smooth val="0"/>
          <c:extLst>
            <c:ext xmlns:c16="http://schemas.microsoft.com/office/drawing/2014/chart" uri="{C3380CC4-5D6E-409C-BE32-E72D297353CC}">
              <c16:uniqueId val="{00000002-C895-41E3-8139-59DB53628404}"/>
            </c:ext>
          </c:extLst>
        </c:ser>
        <c:ser>
          <c:idx val="3"/>
          <c:order val="3"/>
          <c:tx>
            <c:strRef>
              <c:f>Hydrograph_Template!$O$10</c:f>
              <c:strCache>
                <c:ptCount val="1"/>
                <c:pt idx="0">
                  <c:v>15 steady low flow days </c:v>
                </c:pt>
              </c:strCache>
            </c:strRef>
          </c:tx>
          <c:spPr>
            <a:ln w="19050" cap="rnd">
              <a:solidFill>
                <a:schemeClr val="accent2"/>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Hydrograph_Template!$O$11:$O$134</c:f>
              <c:numCache>
                <c:formatCode>0</c:formatCode>
                <c:ptCount val="124"/>
                <c:pt idx="0">
                  <c:v>12471.175022671299</c:v>
                </c:pt>
                <c:pt idx="1">
                  <c:v>12471.175022671299</c:v>
                </c:pt>
                <c:pt idx="2">
                  <c:v>12471.175022671299</c:v>
                </c:pt>
                <c:pt idx="3">
                  <c:v>12471.175022671299</c:v>
                </c:pt>
                <c:pt idx="4">
                  <c:v>12471.175022671299</c:v>
                </c:pt>
                <c:pt idx="5">
                  <c:v>12471.175022671299</c:v>
                </c:pt>
                <c:pt idx="6">
                  <c:v>12471.175022671299</c:v>
                </c:pt>
                <c:pt idx="7">
                  <c:v>12471.175022671299</c:v>
                </c:pt>
                <c:pt idx="8">
                  <c:v>12471.175022671299</c:v>
                </c:pt>
                <c:pt idx="9">
                  <c:v>12471.175022671299</c:v>
                </c:pt>
                <c:pt idx="10">
                  <c:v>12471.175022671299</c:v>
                </c:pt>
                <c:pt idx="11">
                  <c:v>12471.175022671299</c:v>
                </c:pt>
                <c:pt idx="12">
                  <c:v>12471.175022671299</c:v>
                </c:pt>
                <c:pt idx="13">
                  <c:v>12471.175022671299</c:v>
                </c:pt>
                <c:pt idx="14">
                  <c:v>12471.175022671299</c:v>
                </c:pt>
                <c:pt idx="15">
                  <c:v>12471.175022671299</c:v>
                </c:pt>
                <c:pt idx="16">
                  <c:v>12471.175022671299</c:v>
                </c:pt>
                <c:pt idx="17">
                  <c:v>12471.175022671299</c:v>
                </c:pt>
                <c:pt idx="18">
                  <c:v>12471.175022671299</c:v>
                </c:pt>
                <c:pt idx="19">
                  <c:v>12471.175022671299</c:v>
                </c:pt>
                <c:pt idx="20">
                  <c:v>13471.175022671299</c:v>
                </c:pt>
                <c:pt idx="21">
                  <c:v>13471.175022671299</c:v>
                </c:pt>
                <c:pt idx="22">
                  <c:v>13471.175022671299</c:v>
                </c:pt>
                <c:pt idx="23">
                  <c:v>13471.175022671299</c:v>
                </c:pt>
                <c:pt idx="24">
                  <c:v>13471.175022671299</c:v>
                </c:pt>
                <c:pt idx="25">
                  <c:v>13471.175022671299</c:v>
                </c:pt>
                <c:pt idx="26">
                  <c:v>13471.175022671299</c:v>
                </c:pt>
                <c:pt idx="27">
                  <c:v>13471.175022671299</c:v>
                </c:pt>
                <c:pt idx="28">
                  <c:v>12471.175022671299</c:v>
                </c:pt>
                <c:pt idx="29">
                  <c:v>12471.175022671299</c:v>
                </c:pt>
                <c:pt idx="30">
                  <c:v>12471.175022671299</c:v>
                </c:pt>
                <c:pt idx="31">
                  <c:v>12471.175022671299</c:v>
                </c:pt>
                <c:pt idx="32">
                  <c:v>12471.175022671299</c:v>
                </c:pt>
                <c:pt idx="33">
                  <c:v>12471.175022671299</c:v>
                </c:pt>
                <c:pt idx="34">
                  <c:v>12471.175022671299</c:v>
                </c:pt>
                <c:pt idx="35">
                  <c:v>12471.175022671299</c:v>
                </c:pt>
                <c:pt idx="36">
                  <c:v>12471.175022671299</c:v>
                </c:pt>
                <c:pt idx="37">
                  <c:v>12471.175022671299</c:v>
                </c:pt>
                <c:pt idx="38">
                  <c:v>12471.175022671299</c:v>
                </c:pt>
                <c:pt idx="39">
                  <c:v>12471.175022671299</c:v>
                </c:pt>
                <c:pt idx="40">
                  <c:v>12471.175022671299</c:v>
                </c:pt>
                <c:pt idx="41">
                  <c:v>12471.175022671299</c:v>
                </c:pt>
                <c:pt idx="42">
                  <c:v>12471.175022671299</c:v>
                </c:pt>
                <c:pt idx="43">
                  <c:v>12471.175022671299</c:v>
                </c:pt>
                <c:pt idx="44">
                  <c:v>12471.175022671299</c:v>
                </c:pt>
                <c:pt idx="45">
                  <c:v>12471.175022671299</c:v>
                </c:pt>
                <c:pt idx="46">
                  <c:v>12471.175022671299</c:v>
                </c:pt>
                <c:pt idx="47">
                  <c:v>12471.175022671299</c:v>
                </c:pt>
                <c:pt idx="48">
                  <c:v>13471.175022671299</c:v>
                </c:pt>
                <c:pt idx="49">
                  <c:v>13471.175022671299</c:v>
                </c:pt>
                <c:pt idx="50">
                  <c:v>13471.175022671299</c:v>
                </c:pt>
                <c:pt idx="51">
                  <c:v>13471.175022671299</c:v>
                </c:pt>
                <c:pt idx="52">
                  <c:v>13471.175022671299</c:v>
                </c:pt>
                <c:pt idx="53">
                  <c:v>13471.175022671299</c:v>
                </c:pt>
                <c:pt idx="54">
                  <c:v>13471.175022671299</c:v>
                </c:pt>
                <c:pt idx="55">
                  <c:v>13471.175022671299</c:v>
                </c:pt>
                <c:pt idx="56">
                  <c:v>12471.175022671299</c:v>
                </c:pt>
                <c:pt idx="57">
                  <c:v>12471.175022671299</c:v>
                </c:pt>
                <c:pt idx="58">
                  <c:v>12471.175022671299</c:v>
                </c:pt>
                <c:pt idx="59">
                  <c:v>12471.175022671299</c:v>
                </c:pt>
                <c:pt idx="60">
                  <c:v>12471.175022671299</c:v>
                </c:pt>
                <c:pt idx="61">
                  <c:v>12471.175022671299</c:v>
                </c:pt>
                <c:pt idx="62">
                  <c:v>12471.175022671299</c:v>
                </c:pt>
                <c:pt idx="63">
                  <c:v>12471.175022671299</c:v>
                </c:pt>
                <c:pt idx="64">
                  <c:v>12471.175022671299</c:v>
                </c:pt>
                <c:pt idx="65">
                  <c:v>12471.175022671299</c:v>
                </c:pt>
                <c:pt idx="66">
                  <c:v>12471.175022671299</c:v>
                </c:pt>
                <c:pt idx="67">
                  <c:v>12471.175022671299</c:v>
                </c:pt>
                <c:pt idx="68">
                  <c:v>12471.175022671299</c:v>
                </c:pt>
                <c:pt idx="69">
                  <c:v>12471.175022671299</c:v>
                </c:pt>
                <c:pt idx="70">
                  <c:v>12471.175022671299</c:v>
                </c:pt>
                <c:pt idx="71">
                  <c:v>12471.175022671299</c:v>
                </c:pt>
                <c:pt idx="72">
                  <c:v>12471.175022671299</c:v>
                </c:pt>
                <c:pt idx="73">
                  <c:v>12471.175022671299</c:v>
                </c:pt>
                <c:pt idx="74">
                  <c:v>12471.175022671299</c:v>
                </c:pt>
                <c:pt idx="75">
                  <c:v>12471.175022671299</c:v>
                </c:pt>
                <c:pt idx="76">
                  <c:v>13471.175022671299</c:v>
                </c:pt>
                <c:pt idx="77">
                  <c:v>13471.175022671299</c:v>
                </c:pt>
                <c:pt idx="78">
                  <c:v>13471.175022671299</c:v>
                </c:pt>
                <c:pt idx="79">
                  <c:v>13471.175022671299</c:v>
                </c:pt>
                <c:pt idx="80">
                  <c:v>13471.175022671299</c:v>
                </c:pt>
                <c:pt idx="81">
                  <c:v>13471.175022671299</c:v>
                </c:pt>
                <c:pt idx="82">
                  <c:v>13471.175022671299</c:v>
                </c:pt>
                <c:pt idx="83">
                  <c:v>13471.175022671299</c:v>
                </c:pt>
                <c:pt idx="84">
                  <c:v>12471.175022671299</c:v>
                </c:pt>
                <c:pt idx="85">
                  <c:v>12471.175022671299</c:v>
                </c:pt>
                <c:pt idx="86">
                  <c:v>12471.175022671299</c:v>
                </c:pt>
                <c:pt idx="87">
                  <c:v>12471.175022671299</c:v>
                </c:pt>
                <c:pt idx="88">
                  <c:v>13471.175022671299</c:v>
                </c:pt>
                <c:pt idx="89">
                  <c:v>13471.175022671299</c:v>
                </c:pt>
                <c:pt idx="90">
                  <c:v>13471.175022671299</c:v>
                </c:pt>
                <c:pt idx="91">
                  <c:v>13471.175022671299</c:v>
                </c:pt>
                <c:pt idx="92">
                  <c:v>13471.175022671299</c:v>
                </c:pt>
                <c:pt idx="93">
                  <c:v>13471.175022671299</c:v>
                </c:pt>
                <c:pt idx="94">
                  <c:v>13471.175022671299</c:v>
                </c:pt>
                <c:pt idx="95">
                  <c:v>13471.175022671299</c:v>
                </c:pt>
                <c:pt idx="96">
                  <c:v>13471.175022671299</c:v>
                </c:pt>
                <c:pt idx="97">
                  <c:v>13471.175022671299</c:v>
                </c:pt>
                <c:pt idx="98">
                  <c:v>13471.175022671299</c:v>
                </c:pt>
                <c:pt idx="99">
                  <c:v>13471.175022671299</c:v>
                </c:pt>
                <c:pt idx="100">
                  <c:v>13471.175022671299</c:v>
                </c:pt>
                <c:pt idx="101">
                  <c:v>13471.175022671299</c:v>
                </c:pt>
                <c:pt idx="102">
                  <c:v>13471.175022671299</c:v>
                </c:pt>
                <c:pt idx="103">
                  <c:v>13471.175022671299</c:v>
                </c:pt>
                <c:pt idx="104">
                  <c:v>13471.175022671299</c:v>
                </c:pt>
                <c:pt idx="105">
                  <c:v>13471.175022671299</c:v>
                </c:pt>
                <c:pt idx="106">
                  <c:v>13471.175022671299</c:v>
                </c:pt>
                <c:pt idx="107">
                  <c:v>13471.175022671299</c:v>
                </c:pt>
                <c:pt idx="108">
                  <c:v>13471.175022671299</c:v>
                </c:pt>
                <c:pt idx="109">
                  <c:v>13471.175022671299</c:v>
                </c:pt>
                <c:pt idx="110">
                  <c:v>13471.175022671299</c:v>
                </c:pt>
                <c:pt idx="111">
                  <c:v>13471.175022671299</c:v>
                </c:pt>
                <c:pt idx="112">
                  <c:v>13471.175022671299</c:v>
                </c:pt>
                <c:pt idx="113">
                  <c:v>13471.175022671299</c:v>
                </c:pt>
                <c:pt idx="114">
                  <c:v>13471.175022671299</c:v>
                </c:pt>
                <c:pt idx="115">
                  <c:v>13471.175022671299</c:v>
                </c:pt>
                <c:pt idx="116">
                  <c:v>13471.175022671299</c:v>
                </c:pt>
                <c:pt idx="117">
                  <c:v>13471.175022671299</c:v>
                </c:pt>
                <c:pt idx="118">
                  <c:v>13471.175022671299</c:v>
                </c:pt>
                <c:pt idx="119">
                  <c:v>13471.175022671299</c:v>
                </c:pt>
                <c:pt idx="120">
                  <c:v>13471.175022671299</c:v>
                </c:pt>
                <c:pt idx="121">
                  <c:v>13471.175022671299</c:v>
                </c:pt>
                <c:pt idx="122">
                  <c:v>13471.175022671299</c:v>
                </c:pt>
                <c:pt idx="123">
                  <c:v>13471.175022671299</c:v>
                </c:pt>
              </c:numCache>
            </c:numRef>
          </c:yVal>
          <c:smooth val="0"/>
          <c:extLst>
            <c:ext xmlns:c16="http://schemas.microsoft.com/office/drawing/2014/chart" uri="{C3380CC4-5D6E-409C-BE32-E72D297353CC}">
              <c16:uniqueId val="{00000003-C895-41E3-8139-59DB53628404}"/>
            </c:ext>
          </c:extLst>
        </c:ser>
        <c:ser>
          <c:idx val="2"/>
          <c:order val="4"/>
          <c:tx>
            <c:strRef>
              <c:f>Hydrograph_Template!$P$10</c:f>
              <c:strCache>
                <c:ptCount val="1"/>
                <c:pt idx="0">
                  <c:v>30 steady low flow days </c:v>
                </c:pt>
              </c:strCache>
            </c:strRef>
          </c:tx>
          <c:spPr>
            <a:ln w="19050" cap="rnd">
              <a:solidFill>
                <a:schemeClr val="accent4">
                  <a:lumMod val="60000"/>
                  <a:lumOff val="40000"/>
                </a:schemeClr>
              </a:solidFill>
              <a:round/>
            </a:ln>
            <a:effectLst/>
          </c:spPr>
          <c:marker>
            <c:symbol val="none"/>
          </c:marker>
          <c:xVal>
            <c:numRef>
              <c:f>Hydrograph_Template!$K$11:$K$134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Hydrograph_Template!$P$11:$P$134</c:f>
              <c:numCache>
                <c:formatCode>0</c:formatCode>
                <c:ptCount val="124"/>
                <c:pt idx="0">
                  <c:v>12955.0459904133</c:v>
                </c:pt>
                <c:pt idx="1">
                  <c:v>12955.0459904133</c:v>
                </c:pt>
                <c:pt idx="2">
                  <c:v>12955.0459904133</c:v>
                </c:pt>
                <c:pt idx="3">
                  <c:v>12955.0459904133</c:v>
                </c:pt>
                <c:pt idx="4">
                  <c:v>12955.0459904133</c:v>
                </c:pt>
                <c:pt idx="5">
                  <c:v>12955.0459904133</c:v>
                </c:pt>
                <c:pt idx="6">
                  <c:v>12955.0459904133</c:v>
                </c:pt>
                <c:pt idx="7">
                  <c:v>12955.0459904133</c:v>
                </c:pt>
                <c:pt idx="8">
                  <c:v>12955.0459904133</c:v>
                </c:pt>
                <c:pt idx="9">
                  <c:v>12955.0459904133</c:v>
                </c:pt>
                <c:pt idx="10">
                  <c:v>12955.0459904133</c:v>
                </c:pt>
                <c:pt idx="11">
                  <c:v>12955.0459904133</c:v>
                </c:pt>
                <c:pt idx="12">
                  <c:v>12955.0459904133</c:v>
                </c:pt>
                <c:pt idx="13">
                  <c:v>12955.0459904133</c:v>
                </c:pt>
                <c:pt idx="14">
                  <c:v>12955.0459904133</c:v>
                </c:pt>
                <c:pt idx="15">
                  <c:v>12955.0459904133</c:v>
                </c:pt>
                <c:pt idx="16">
                  <c:v>12955.0459904133</c:v>
                </c:pt>
                <c:pt idx="17">
                  <c:v>12955.0459904133</c:v>
                </c:pt>
                <c:pt idx="18">
                  <c:v>12955.0459904133</c:v>
                </c:pt>
                <c:pt idx="19">
                  <c:v>12955.0459904133</c:v>
                </c:pt>
                <c:pt idx="20">
                  <c:v>12955.0459904133</c:v>
                </c:pt>
                <c:pt idx="21">
                  <c:v>12955.0459904133</c:v>
                </c:pt>
                <c:pt idx="22">
                  <c:v>12955.0459904133</c:v>
                </c:pt>
                <c:pt idx="23">
                  <c:v>12955.0459904133</c:v>
                </c:pt>
                <c:pt idx="24">
                  <c:v>12955.0459904133</c:v>
                </c:pt>
                <c:pt idx="25">
                  <c:v>12955.0459904133</c:v>
                </c:pt>
                <c:pt idx="26">
                  <c:v>12955.0459904133</c:v>
                </c:pt>
                <c:pt idx="27">
                  <c:v>12955.0459904133</c:v>
                </c:pt>
                <c:pt idx="28">
                  <c:v>12955.0459904133</c:v>
                </c:pt>
                <c:pt idx="29">
                  <c:v>12955.0459904133</c:v>
                </c:pt>
                <c:pt idx="30">
                  <c:v>12955.0459904133</c:v>
                </c:pt>
                <c:pt idx="31">
                  <c:v>12955.0459904133</c:v>
                </c:pt>
                <c:pt idx="32">
                  <c:v>12955.0459904133</c:v>
                </c:pt>
                <c:pt idx="33">
                  <c:v>12955.0459904133</c:v>
                </c:pt>
                <c:pt idx="34">
                  <c:v>12955.0459904133</c:v>
                </c:pt>
                <c:pt idx="35">
                  <c:v>12955.0459904133</c:v>
                </c:pt>
                <c:pt idx="36">
                  <c:v>12955.0459904133</c:v>
                </c:pt>
                <c:pt idx="37">
                  <c:v>12955.0459904133</c:v>
                </c:pt>
                <c:pt idx="38">
                  <c:v>12955.0459904133</c:v>
                </c:pt>
                <c:pt idx="39">
                  <c:v>12955.0459904133</c:v>
                </c:pt>
                <c:pt idx="40">
                  <c:v>12955.0459904133</c:v>
                </c:pt>
                <c:pt idx="41">
                  <c:v>12955.0459904133</c:v>
                </c:pt>
                <c:pt idx="42">
                  <c:v>12955.0459904133</c:v>
                </c:pt>
                <c:pt idx="43">
                  <c:v>12955.0459904133</c:v>
                </c:pt>
                <c:pt idx="44">
                  <c:v>12955.0459904133</c:v>
                </c:pt>
                <c:pt idx="45">
                  <c:v>12955.0459904133</c:v>
                </c:pt>
                <c:pt idx="46">
                  <c:v>12955.0459904133</c:v>
                </c:pt>
                <c:pt idx="47">
                  <c:v>12955.0459904133</c:v>
                </c:pt>
                <c:pt idx="48">
                  <c:v>12955.0459904133</c:v>
                </c:pt>
                <c:pt idx="49">
                  <c:v>12955.0459904133</c:v>
                </c:pt>
                <c:pt idx="50">
                  <c:v>12955.0459904133</c:v>
                </c:pt>
                <c:pt idx="51">
                  <c:v>12955.0459904133</c:v>
                </c:pt>
                <c:pt idx="52">
                  <c:v>12955.0459904133</c:v>
                </c:pt>
                <c:pt idx="53">
                  <c:v>12955.0459904133</c:v>
                </c:pt>
                <c:pt idx="54">
                  <c:v>12955.0459904133</c:v>
                </c:pt>
                <c:pt idx="55">
                  <c:v>12955.0459904133</c:v>
                </c:pt>
                <c:pt idx="56">
                  <c:v>12955.0459904133</c:v>
                </c:pt>
                <c:pt idx="57">
                  <c:v>12955.0459904133</c:v>
                </c:pt>
                <c:pt idx="58">
                  <c:v>12955.0459904133</c:v>
                </c:pt>
                <c:pt idx="59">
                  <c:v>12955.0459904133</c:v>
                </c:pt>
                <c:pt idx="60">
                  <c:v>12955.0459904133</c:v>
                </c:pt>
                <c:pt idx="61">
                  <c:v>12955.0459904133</c:v>
                </c:pt>
                <c:pt idx="62">
                  <c:v>12955.0459904133</c:v>
                </c:pt>
                <c:pt idx="63">
                  <c:v>12955.0459904133</c:v>
                </c:pt>
                <c:pt idx="64">
                  <c:v>12955.0459904133</c:v>
                </c:pt>
                <c:pt idx="65">
                  <c:v>12955.0459904133</c:v>
                </c:pt>
                <c:pt idx="66">
                  <c:v>12955.0459904133</c:v>
                </c:pt>
                <c:pt idx="67">
                  <c:v>12955.0459904133</c:v>
                </c:pt>
                <c:pt idx="68">
                  <c:v>12955.0459904133</c:v>
                </c:pt>
                <c:pt idx="69">
                  <c:v>12955.0459904133</c:v>
                </c:pt>
                <c:pt idx="70">
                  <c:v>12955.0459904133</c:v>
                </c:pt>
                <c:pt idx="71">
                  <c:v>12955.0459904133</c:v>
                </c:pt>
                <c:pt idx="72">
                  <c:v>12955.0459904133</c:v>
                </c:pt>
                <c:pt idx="73">
                  <c:v>12955.0459904133</c:v>
                </c:pt>
                <c:pt idx="74">
                  <c:v>12955.0459904133</c:v>
                </c:pt>
                <c:pt idx="75">
                  <c:v>12955.0459904133</c:v>
                </c:pt>
                <c:pt idx="76">
                  <c:v>12955.0459904133</c:v>
                </c:pt>
                <c:pt idx="77">
                  <c:v>12955.0459904133</c:v>
                </c:pt>
                <c:pt idx="78">
                  <c:v>12955.0459904133</c:v>
                </c:pt>
                <c:pt idx="79">
                  <c:v>12955.0459904133</c:v>
                </c:pt>
                <c:pt idx="80">
                  <c:v>12955.0459904133</c:v>
                </c:pt>
                <c:pt idx="81">
                  <c:v>12955.0459904133</c:v>
                </c:pt>
                <c:pt idx="82">
                  <c:v>12955.0459904133</c:v>
                </c:pt>
                <c:pt idx="83">
                  <c:v>12955.0459904133</c:v>
                </c:pt>
                <c:pt idx="84">
                  <c:v>12955.0459904133</c:v>
                </c:pt>
                <c:pt idx="85">
                  <c:v>12955.0459904133</c:v>
                </c:pt>
                <c:pt idx="86">
                  <c:v>12955.0459904133</c:v>
                </c:pt>
                <c:pt idx="87">
                  <c:v>12955.0459904133</c:v>
                </c:pt>
                <c:pt idx="88">
                  <c:v>12955.0459904133</c:v>
                </c:pt>
                <c:pt idx="89">
                  <c:v>12955.0459904133</c:v>
                </c:pt>
                <c:pt idx="90">
                  <c:v>12955.0459904133</c:v>
                </c:pt>
                <c:pt idx="91">
                  <c:v>12955.0459904133</c:v>
                </c:pt>
                <c:pt idx="92">
                  <c:v>12955.0459904133</c:v>
                </c:pt>
                <c:pt idx="93">
                  <c:v>12955.0459904133</c:v>
                </c:pt>
                <c:pt idx="94">
                  <c:v>12955.0459904133</c:v>
                </c:pt>
                <c:pt idx="95">
                  <c:v>12955.0459904133</c:v>
                </c:pt>
                <c:pt idx="96">
                  <c:v>12955.0459904133</c:v>
                </c:pt>
                <c:pt idx="97">
                  <c:v>12955.0459904133</c:v>
                </c:pt>
                <c:pt idx="98">
                  <c:v>12955.0459904133</c:v>
                </c:pt>
                <c:pt idx="99">
                  <c:v>12955.0459904133</c:v>
                </c:pt>
                <c:pt idx="100">
                  <c:v>12955.0459904133</c:v>
                </c:pt>
                <c:pt idx="101">
                  <c:v>12955.0459904133</c:v>
                </c:pt>
                <c:pt idx="102">
                  <c:v>12955.0459904133</c:v>
                </c:pt>
                <c:pt idx="103">
                  <c:v>12955.0459904133</c:v>
                </c:pt>
                <c:pt idx="104">
                  <c:v>12955.0459904133</c:v>
                </c:pt>
                <c:pt idx="105">
                  <c:v>12955.0459904133</c:v>
                </c:pt>
                <c:pt idx="106">
                  <c:v>12955.0459904133</c:v>
                </c:pt>
                <c:pt idx="107">
                  <c:v>12955.0459904133</c:v>
                </c:pt>
                <c:pt idx="108">
                  <c:v>12955.0459904133</c:v>
                </c:pt>
                <c:pt idx="109">
                  <c:v>12955.0459904133</c:v>
                </c:pt>
                <c:pt idx="110">
                  <c:v>12955.0459904133</c:v>
                </c:pt>
                <c:pt idx="111">
                  <c:v>12955.0459904133</c:v>
                </c:pt>
                <c:pt idx="112">
                  <c:v>12955.0459904133</c:v>
                </c:pt>
                <c:pt idx="113">
                  <c:v>12955.0459904133</c:v>
                </c:pt>
                <c:pt idx="114">
                  <c:v>12955.0459904133</c:v>
                </c:pt>
                <c:pt idx="115">
                  <c:v>12955.0459904133</c:v>
                </c:pt>
                <c:pt idx="116">
                  <c:v>12955.0459904133</c:v>
                </c:pt>
                <c:pt idx="117">
                  <c:v>12955.0459904133</c:v>
                </c:pt>
                <c:pt idx="118">
                  <c:v>12955.0459904133</c:v>
                </c:pt>
                <c:pt idx="119">
                  <c:v>12955.0459904133</c:v>
                </c:pt>
                <c:pt idx="120">
                  <c:v>12955.0459904133</c:v>
                </c:pt>
                <c:pt idx="121">
                  <c:v>12955.0459904133</c:v>
                </c:pt>
                <c:pt idx="122">
                  <c:v>12955.0459904133</c:v>
                </c:pt>
                <c:pt idx="123">
                  <c:v>12955.0459904133</c:v>
                </c:pt>
              </c:numCache>
            </c:numRef>
          </c:yVal>
          <c:smooth val="0"/>
          <c:extLst xmlns:c15="http://schemas.microsoft.com/office/drawing/2012/chart">
            <c:ext xmlns:c16="http://schemas.microsoft.com/office/drawing/2014/chart" uri="{C3380CC4-5D6E-409C-BE32-E72D297353CC}">
              <c16:uniqueId val="{00000004-C895-41E3-8139-59DB53628404}"/>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902426015491108E-2"/>
          <c:y val="1.610668501426785E-2"/>
          <c:w val="0.89919372269604192"/>
          <c:h val="0.85261461398202409"/>
        </c:manualLayout>
      </c:layout>
      <c:scatterChart>
        <c:scatterStyle val="lineMarker"/>
        <c:varyColors val="0"/>
        <c:ser>
          <c:idx val="0"/>
          <c:order val="0"/>
          <c:tx>
            <c:strRef>
              <c:f>Hydrograph_HO!$L$10</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Hydrograph_HO!$K$11:$K$134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Hydrograph_HO!$L$11:$L$134</c:f>
              <c:numCache>
                <c:formatCode>0</c:formatCode>
                <c:ptCount val="124"/>
                <c:pt idx="0">
                  <c:v>9345.2069146149806</c:v>
                </c:pt>
                <c:pt idx="1">
                  <c:v>9345.2069146149806</c:v>
                </c:pt>
                <c:pt idx="2">
                  <c:v>17345.206914614999</c:v>
                </c:pt>
                <c:pt idx="3">
                  <c:v>17345.206914614999</c:v>
                </c:pt>
                <c:pt idx="4">
                  <c:v>9345.2069146149806</c:v>
                </c:pt>
                <c:pt idx="5">
                  <c:v>9345.2069146149806</c:v>
                </c:pt>
                <c:pt idx="6">
                  <c:v>17345.206914614999</c:v>
                </c:pt>
                <c:pt idx="7">
                  <c:v>17345.206914614999</c:v>
                </c:pt>
                <c:pt idx="8">
                  <c:v>9345.2069146149806</c:v>
                </c:pt>
                <c:pt idx="9">
                  <c:v>9345.2069146149806</c:v>
                </c:pt>
                <c:pt idx="10">
                  <c:v>17345.206914614999</c:v>
                </c:pt>
                <c:pt idx="11">
                  <c:v>17345.206914614999</c:v>
                </c:pt>
                <c:pt idx="12">
                  <c:v>9345.2069146149806</c:v>
                </c:pt>
                <c:pt idx="13">
                  <c:v>9345.2069146149806</c:v>
                </c:pt>
                <c:pt idx="14">
                  <c:v>17345.206914614999</c:v>
                </c:pt>
                <c:pt idx="15">
                  <c:v>17345.206914614999</c:v>
                </c:pt>
                <c:pt idx="16">
                  <c:v>9345.2069146149806</c:v>
                </c:pt>
                <c:pt idx="17">
                  <c:v>9345.2069146149806</c:v>
                </c:pt>
                <c:pt idx="18">
                  <c:v>17345.206914614999</c:v>
                </c:pt>
                <c:pt idx="19">
                  <c:v>17345.206914614999</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17345.206914614999</c:v>
                </c:pt>
                <c:pt idx="31">
                  <c:v>17345.206914614999</c:v>
                </c:pt>
                <c:pt idx="32">
                  <c:v>9345.2069146149806</c:v>
                </c:pt>
                <c:pt idx="33">
                  <c:v>9345.2069146149806</c:v>
                </c:pt>
                <c:pt idx="34">
                  <c:v>17345.206914614999</c:v>
                </c:pt>
                <c:pt idx="35">
                  <c:v>17345.206914614999</c:v>
                </c:pt>
                <c:pt idx="36">
                  <c:v>9345.2069146149806</c:v>
                </c:pt>
                <c:pt idx="37">
                  <c:v>9345.2069146149806</c:v>
                </c:pt>
                <c:pt idx="38">
                  <c:v>17345.206914614999</c:v>
                </c:pt>
                <c:pt idx="39">
                  <c:v>17345.206914614999</c:v>
                </c:pt>
                <c:pt idx="40">
                  <c:v>9345.2069146149806</c:v>
                </c:pt>
                <c:pt idx="41">
                  <c:v>9345.2069146149806</c:v>
                </c:pt>
                <c:pt idx="42">
                  <c:v>17345.206914614999</c:v>
                </c:pt>
                <c:pt idx="43">
                  <c:v>17345.206914614999</c:v>
                </c:pt>
                <c:pt idx="44">
                  <c:v>9345.2069146149806</c:v>
                </c:pt>
                <c:pt idx="45">
                  <c:v>9345.2069146149806</c:v>
                </c:pt>
                <c:pt idx="46">
                  <c:v>17345.206914614999</c:v>
                </c:pt>
                <c:pt idx="47">
                  <c:v>17345.206914614999</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17345.206914614999</c:v>
                </c:pt>
                <c:pt idx="59">
                  <c:v>17345.206914614999</c:v>
                </c:pt>
                <c:pt idx="60">
                  <c:v>9345.2069146149806</c:v>
                </c:pt>
                <c:pt idx="61">
                  <c:v>9345.2069146149806</c:v>
                </c:pt>
                <c:pt idx="62">
                  <c:v>17345.206914614999</c:v>
                </c:pt>
                <c:pt idx="63">
                  <c:v>17345.206914614999</c:v>
                </c:pt>
                <c:pt idx="64">
                  <c:v>9345.2069146149806</c:v>
                </c:pt>
                <c:pt idx="65">
                  <c:v>9345.2069146149806</c:v>
                </c:pt>
                <c:pt idx="66">
                  <c:v>17345.206914614999</c:v>
                </c:pt>
                <c:pt idx="67">
                  <c:v>17345.206914614999</c:v>
                </c:pt>
                <c:pt idx="68">
                  <c:v>9345.2069146149806</c:v>
                </c:pt>
                <c:pt idx="69">
                  <c:v>9345.2069146149806</c:v>
                </c:pt>
                <c:pt idx="70">
                  <c:v>17345.206914614999</c:v>
                </c:pt>
                <c:pt idx="71">
                  <c:v>17345.206914614999</c:v>
                </c:pt>
                <c:pt idx="72">
                  <c:v>9345.2069146149806</c:v>
                </c:pt>
                <c:pt idx="73">
                  <c:v>9345.2069146149806</c:v>
                </c:pt>
                <c:pt idx="74">
                  <c:v>17345.206914614999</c:v>
                </c:pt>
                <c:pt idx="75">
                  <c:v>17345.206914614999</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17345.206914614999</c:v>
                </c:pt>
                <c:pt idx="87">
                  <c:v>17345.206914614999</c:v>
                </c:pt>
                <c:pt idx="88">
                  <c:v>9345.2069146149806</c:v>
                </c:pt>
                <c:pt idx="89">
                  <c:v>9345.2069146149806</c:v>
                </c:pt>
                <c:pt idx="90">
                  <c:v>17345.206914614999</c:v>
                </c:pt>
                <c:pt idx="91">
                  <c:v>17345.206914614999</c:v>
                </c:pt>
                <c:pt idx="92">
                  <c:v>9345.2069146149806</c:v>
                </c:pt>
                <c:pt idx="93">
                  <c:v>9345.2069146149806</c:v>
                </c:pt>
                <c:pt idx="94">
                  <c:v>17345.206914614999</c:v>
                </c:pt>
                <c:pt idx="95">
                  <c:v>17345.206914614999</c:v>
                </c:pt>
                <c:pt idx="96">
                  <c:v>9345.2069146149806</c:v>
                </c:pt>
                <c:pt idx="97">
                  <c:v>9345.2069146149806</c:v>
                </c:pt>
                <c:pt idx="98">
                  <c:v>17345.206914614999</c:v>
                </c:pt>
                <c:pt idx="99">
                  <c:v>17345.206914614999</c:v>
                </c:pt>
                <c:pt idx="100">
                  <c:v>9345.2069146149806</c:v>
                </c:pt>
                <c:pt idx="101">
                  <c:v>9345.2069146149806</c:v>
                </c:pt>
                <c:pt idx="102">
                  <c:v>17345.206914614999</c:v>
                </c:pt>
                <c:pt idx="103">
                  <c:v>17345.206914614999</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17345.206914614999</c:v>
                </c:pt>
                <c:pt idx="115">
                  <c:v>17345.206914614999</c:v>
                </c:pt>
                <c:pt idx="116">
                  <c:v>9345.2069146149806</c:v>
                </c:pt>
                <c:pt idx="117">
                  <c:v>9345.2069146149806</c:v>
                </c:pt>
                <c:pt idx="118">
                  <c:v>17345.206914614999</c:v>
                </c:pt>
                <c:pt idx="119">
                  <c:v>17345.206914614999</c:v>
                </c:pt>
                <c:pt idx="120">
                  <c:v>9345.2069146149806</c:v>
                </c:pt>
                <c:pt idx="121">
                  <c:v>9345.2069146149806</c:v>
                </c:pt>
                <c:pt idx="122">
                  <c:v>17345.206914614999</c:v>
                </c:pt>
                <c:pt idx="123">
                  <c:v>17345.206914614999</c:v>
                </c:pt>
              </c:numCache>
            </c:numRef>
          </c:yVal>
          <c:smooth val="0"/>
          <c:extLst xmlns:c15="http://schemas.microsoft.com/office/drawing/2012/chart">
            <c:ext xmlns:c16="http://schemas.microsoft.com/office/drawing/2014/chart" uri="{C3380CC4-5D6E-409C-BE32-E72D297353CC}">
              <c16:uniqueId val="{00000003-C48B-43C9-B7F4-B532F08942FB}"/>
            </c:ext>
          </c:extLst>
        </c:ser>
        <c:ser>
          <c:idx val="4"/>
          <c:order val="1"/>
          <c:tx>
            <c:strRef>
              <c:f>Hydrograph_HO!$M$10</c:f>
              <c:strCache>
                <c:ptCount val="1"/>
                <c:pt idx="0">
                  <c:v>Four steady low flow days</c:v>
                </c:pt>
              </c:strCache>
            </c:strRef>
          </c:tx>
          <c:spPr>
            <a:ln w="19050" cap="rnd">
              <a:solidFill>
                <a:schemeClr val="accent5"/>
              </a:solidFill>
              <a:round/>
            </a:ln>
            <a:effectLst/>
          </c:spPr>
          <c:marker>
            <c:symbol val="none"/>
          </c:marker>
          <c:xVal>
            <c:numRef>
              <c:f>Hydrograph_HO!$K$11:$K$134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Hydrograph_HO!$M$11:$M$134</c:f>
              <c:numCache>
                <c:formatCode>0</c:formatCode>
                <c:ptCount val="124"/>
                <c:pt idx="0">
                  <c:v>9145.9170013386902</c:v>
                </c:pt>
                <c:pt idx="1">
                  <c:v>9145.9170013386902</c:v>
                </c:pt>
                <c:pt idx="2">
                  <c:v>17145.917001338701</c:v>
                </c:pt>
                <c:pt idx="3">
                  <c:v>17145.917001338701</c:v>
                </c:pt>
                <c:pt idx="4">
                  <c:v>9145.9170013386902</c:v>
                </c:pt>
                <c:pt idx="5">
                  <c:v>9145.9170013386902</c:v>
                </c:pt>
                <c:pt idx="6">
                  <c:v>17145.917001338701</c:v>
                </c:pt>
                <c:pt idx="7">
                  <c:v>17145.917001338701</c:v>
                </c:pt>
                <c:pt idx="8">
                  <c:v>9145.9170013386902</c:v>
                </c:pt>
                <c:pt idx="9">
                  <c:v>9145.9170013386902</c:v>
                </c:pt>
                <c:pt idx="10">
                  <c:v>17145.917001338701</c:v>
                </c:pt>
                <c:pt idx="11">
                  <c:v>17145.917001338701</c:v>
                </c:pt>
                <c:pt idx="12">
                  <c:v>9145.9170013386902</c:v>
                </c:pt>
                <c:pt idx="13">
                  <c:v>9145.9170013386902</c:v>
                </c:pt>
                <c:pt idx="14">
                  <c:v>17145.917001338701</c:v>
                </c:pt>
                <c:pt idx="15">
                  <c:v>17145.917001338701</c:v>
                </c:pt>
                <c:pt idx="16">
                  <c:v>9145.9170013386902</c:v>
                </c:pt>
                <c:pt idx="17">
                  <c:v>9145.9170013386902</c:v>
                </c:pt>
                <c:pt idx="18">
                  <c:v>17145.917001338701</c:v>
                </c:pt>
                <c:pt idx="19">
                  <c:v>17145.917001338701</c:v>
                </c:pt>
                <c:pt idx="20">
                  <c:v>8000</c:v>
                </c:pt>
                <c:pt idx="21">
                  <c:v>8000</c:v>
                </c:pt>
                <c:pt idx="22">
                  <c:v>8000</c:v>
                </c:pt>
                <c:pt idx="23">
                  <c:v>8000</c:v>
                </c:pt>
                <c:pt idx="24">
                  <c:v>9145.9170013386902</c:v>
                </c:pt>
                <c:pt idx="25">
                  <c:v>9145.9170013386902</c:v>
                </c:pt>
                <c:pt idx="26">
                  <c:v>9145.9170013386902</c:v>
                </c:pt>
                <c:pt idx="27">
                  <c:v>9145.9170013386902</c:v>
                </c:pt>
                <c:pt idx="28">
                  <c:v>9145.9170013386902</c:v>
                </c:pt>
                <c:pt idx="29">
                  <c:v>9145.9170013386902</c:v>
                </c:pt>
                <c:pt idx="30">
                  <c:v>17145.917001338701</c:v>
                </c:pt>
                <c:pt idx="31">
                  <c:v>17145.917001338701</c:v>
                </c:pt>
                <c:pt idx="32">
                  <c:v>9145.9170013386902</c:v>
                </c:pt>
                <c:pt idx="33">
                  <c:v>9145.9170013386902</c:v>
                </c:pt>
                <c:pt idx="34">
                  <c:v>17145.917001338701</c:v>
                </c:pt>
                <c:pt idx="35">
                  <c:v>17145.917001338701</c:v>
                </c:pt>
                <c:pt idx="36">
                  <c:v>9145.9170013386902</c:v>
                </c:pt>
                <c:pt idx="37">
                  <c:v>9145.9170013386902</c:v>
                </c:pt>
                <c:pt idx="38">
                  <c:v>17145.917001338701</c:v>
                </c:pt>
                <c:pt idx="39">
                  <c:v>17145.917001338701</c:v>
                </c:pt>
                <c:pt idx="40">
                  <c:v>9145.9170013386902</c:v>
                </c:pt>
                <c:pt idx="41">
                  <c:v>9145.9170013386902</c:v>
                </c:pt>
                <c:pt idx="42">
                  <c:v>17145.917001338701</c:v>
                </c:pt>
                <c:pt idx="43">
                  <c:v>17145.917001338701</c:v>
                </c:pt>
                <c:pt idx="44">
                  <c:v>9145.9170013386902</c:v>
                </c:pt>
                <c:pt idx="45">
                  <c:v>9145.9170013386902</c:v>
                </c:pt>
                <c:pt idx="46">
                  <c:v>17145.917001338701</c:v>
                </c:pt>
                <c:pt idx="47">
                  <c:v>17145.917001338701</c:v>
                </c:pt>
                <c:pt idx="48">
                  <c:v>8000</c:v>
                </c:pt>
                <c:pt idx="49">
                  <c:v>8000</c:v>
                </c:pt>
                <c:pt idx="50">
                  <c:v>8000</c:v>
                </c:pt>
                <c:pt idx="51">
                  <c:v>8000</c:v>
                </c:pt>
                <c:pt idx="52">
                  <c:v>9145.9170013386902</c:v>
                </c:pt>
                <c:pt idx="53">
                  <c:v>9145.9170013386902</c:v>
                </c:pt>
                <c:pt idx="54">
                  <c:v>9145.9170013386902</c:v>
                </c:pt>
                <c:pt idx="55">
                  <c:v>9145.9170013386902</c:v>
                </c:pt>
                <c:pt idx="56">
                  <c:v>9145.9170013386902</c:v>
                </c:pt>
                <c:pt idx="57">
                  <c:v>9145.9170013386902</c:v>
                </c:pt>
                <c:pt idx="58">
                  <c:v>17145.917001338701</c:v>
                </c:pt>
                <c:pt idx="59">
                  <c:v>17145.917001338701</c:v>
                </c:pt>
                <c:pt idx="60">
                  <c:v>9145.9170013386902</c:v>
                </c:pt>
                <c:pt idx="61">
                  <c:v>9145.9170013386902</c:v>
                </c:pt>
                <c:pt idx="62">
                  <c:v>17145.917001338701</c:v>
                </c:pt>
                <c:pt idx="63">
                  <c:v>17145.917001338701</c:v>
                </c:pt>
                <c:pt idx="64">
                  <c:v>9145.9170013386902</c:v>
                </c:pt>
                <c:pt idx="65">
                  <c:v>9145.9170013386902</c:v>
                </c:pt>
                <c:pt idx="66">
                  <c:v>17145.917001338701</c:v>
                </c:pt>
                <c:pt idx="67">
                  <c:v>17145.917001338701</c:v>
                </c:pt>
                <c:pt idx="68">
                  <c:v>9145.9170013386902</c:v>
                </c:pt>
                <c:pt idx="69">
                  <c:v>9145.9170013386902</c:v>
                </c:pt>
                <c:pt idx="70">
                  <c:v>17145.917001338701</c:v>
                </c:pt>
                <c:pt idx="71">
                  <c:v>17145.917001338701</c:v>
                </c:pt>
                <c:pt idx="72">
                  <c:v>9145.9170013386902</c:v>
                </c:pt>
                <c:pt idx="73">
                  <c:v>9145.9170013386902</c:v>
                </c:pt>
                <c:pt idx="74">
                  <c:v>17145.917001338701</c:v>
                </c:pt>
                <c:pt idx="75">
                  <c:v>17145.917001338701</c:v>
                </c:pt>
                <c:pt idx="76">
                  <c:v>8000</c:v>
                </c:pt>
                <c:pt idx="77">
                  <c:v>8000</c:v>
                </c:pt>
                <c:pt idx="78">
                  <c:v>8000</c:v>
                </c:pt>
                <c:pt idx="79">
                  <c:v>8000</c:v>
                </c:pt>
                <c:pt idx="80">
                  <c:v>9145.9170013386902</c:v>
                </c:pt>
                <c:pt idx="81">
                  <c:v>9145.9170013386902</c:v>
                </c:pt>
                <c:pt idx="82">
                  <c:v>9145.9170013386902</c:v>
                </c:pt>
                <c:pt idx="83">
                  <c:v>9145.9170013386902</c:v>
                </c:pt>
                <c:pt idx="84">
                  <c:v>9145.9170013386902</c:v>
                </c:pt>
                <c:pt idx="85">
                  <c:v>9145.9170013386902</c:v>
                </c:pt>
                <c:pt idx="86">
                  <c:v>17145.917001338701</c:v>
                </c:pt>
                <c:pt idx="87">
                  <c:v>17145.917001338701</c:v>
                </c:pt>
                <c:pt idx="88">
                  <c:v>9145.9170013386902</c:v>
                </c:pt>
                <c:pt idx="89">
                  <c:v>9145.9170013386902</c:v>
                </c:pt>
                <c:pt idx="90">
                  <c:v>17145.917001338701</c:v>
                </c:pt>
                <c:pt idx="91">
                  <c:v>17145.917001338701</c:v>
                </c:pt>
                <c:pt idx="92">
                  <c:v>9145.9170013386902</c:v>
                </c:pt>
                <c:pt idx="93">
                  <c:v>9145.9170013386902</c:v>
                </c:pt>
                <c:pt idx="94">
                  <c:v>17145.917001338701</c:v>
                </c:pt>
                <c:pt idx="95">
                  <c:v>17145.917001338701</c:v>
                </c:pt>
                <c:pt idx="96">
                  <c:v>9145.9170013386902</c:v>
                </c:pt>
                <c:pt idx="97">
                  <c:v>9145.9170013386902</c:v>
                </c:pt>
                <c:pt idx="98">
                  <c:v>17145.917001338701</c:v>
                </c:pt>
                <c:pt idx="99">
                  <c:v>17145.917001338701</c:v>
                </c:pt>
                <c:pt idx="100">
                  <c:v>9145.9170013386902</c:v>
                </c:pt>
                <c:pt idx="101">
                  <c:v>9145.9170013386902</c:v>
                </c:pt>
                <c:pt idx="102">
                  <c:v>17145.917001338701</c:v>
                </c:pt>
                <c:pt idx="103">
                  <c:v>17145.917001338701</c:v>
                </c:pt>
                <c:pt idx="104">
                  <c:v>8000</c:v>
                </c:pt>
                <c:pt idx="105">
                  <c:v>8000</c:v>
                </c:pt>
                <c:pt idx="106">
                  <c:v>8000</c:v>
                </c:pt>
                <c:pt idx="107">
                  <c:v>8000</c:v>
                </c:pt>
                <c:pt idx="108">
                  <c:v>9145.9170013386902</c:v>
                </c:pt>
                <c:pt idx="109">
                  <c:v>9145.9170013386902</c:v>
                </c:pt>
                <c:pt idx="110">
                  <c:v>9145.9170013386902</c:v>
                </c:pt>
                <c:pt idx="111">
                  <c:v>9145.9170013386902</c:v>
                </c:pt>
                <c:pt idx="112">
                  <c:v>9145.9170013386902</c:v>
                </c:pt>
                <c:pt idx="113">
                  <c:v>9145.9170013386902</c:v>
                </c:pt>
                <c:pt idx="114">
                  <c:v>17145.917001338701</c:v>
                </c:pt>
                <c:pt idx="115">
                  <c:v>17145.917001338701</c:v>
                </c:pt>
                <c:pt idx="116">
                  <c:v>9145.9170013386902</c:v>
                </c:pt>
                <c:pt idx="117">
                  <c:v>9145.9170013386902</c:v>
                </c:pt>
                <c:pt idx="118">
                  <c:v>17145.917001338701</c:v>
                </c:pt>
                <c:pt idx="119">
                  <c:v>17145.917001338701</c:v>
                </c:pt>
                <c:pt idx="120">
                  <c:v>9145.9170013386902</c:v>
                </c:pt>
                <c:pt idx="121">
                  <c:v>9145.9170013386902</c:v>
                </c:pt>
                <c:pt idx="122">
                  <c:v>17145.917001338701</c:v>
                </c:pt>
                <c:pt idx="123">
                  <c:v>17145.917001338701</c:v>
                </c:pt>
              </c:numCache>
            </c:numRef>
          </c:yVal>
          <c:smooth val="0"/>
          <c:extLst>
            <c:ext xmlns:c16="http://schemas.microsoft.com/office/drawing/2014/chart" uri="{C3380CC4-5D6E-409C-BE32-E72D297353CC}">
              <c16:uniqueId val="{00000000-C48B-43C9-B7F4-B532F08942FB}"/>
            </c:ext>
          </c:extLst>
        </c:ser>
        <c:ser>
          <c:idx val="1"/>
          <c:order val="2"/>
          <c:tx>
            <c:strRef>
              <c:f>Hydrograph_HO!$N$10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Hydrograph_HO!$K$11:$K$134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Hydrograph_HO!$N$11:$N$134</c:f>
              <c:numCache>
                <c:formatCode>0</c:formatCode>
                <c:ptCount val="124"/>
                <c:pt idx="0">
                  <c:v>8998.0567431014406</c:v>
                </c:pt>
                <c:pt idx="1">
                  <c:v>8998.0567431014406</c:v>
                </c:pt>
                <c:pt idx="2">
                  <c:v>16998.056743101399</c:v>
                </c:pt>
                <c:pt idx="3">
                  <c:v>16998.056743101399</c:v>
                </c:pt>
                <c:pt idx="4">
                  <c:v>8998.0567431014406</c:v>
                </c:pt>
                <c:pt idx="5">
                  <c:v>8998.0567431014406</c:v>
                </c:pt>
                <c:pt idx="6">
                  <c:v>16998.056743101399</c:v>
                </c:pt>
                <c:pt idx="7">
                  <c:v>16998.056743101399</c:v>
                </c:pt>
                <c:pt idx="8">
                  <c:v>8998.0567431014406</c:v>
                </c:pt>
                <c:pt idx="9">
                  <c:v>8998.0567431014406</c:v>
                </c:pt>
                <c:pt idx="10">
                  <c:v>16998.056743101399</c:v>
                </c:pt>
                <c:pt idx="11">
                  <c:v>16998.056743101399</c:v>
                </c:pt>
                <c:pt idx="12">
                  <c:v>8998.0567431014406</c:v>
                </c:pt>
                <c:pt idx="13">
                  <c:v>8998.0567431014406</c:v>
                </c:pt>
                <c:pt idx="14">
                  <c:v>16998.056743101399</c:v>
                </c:pt>
                <c:pt idx="15">
                  <c:v>16998.056743101399</c:v>
                </c:pt>
                <c:pt idx="16">
                  <c:v>8998.0567431014406</c:v>
                </c:pt>
                <c:pt idx="17">
                  <c:v>8998.0567431014406</c:v>
                </c:pt>
                <c:pt idx="18">
                  <c:v>16998.056743101399</c:v>
                </c:pt>
                <c:pt idx="19">
                  <c:v>16998.056743101399</c:v>
                </c:pt>
                <c:pt idx="20">
                  <c:v>8998.0567431014406</c:v>
                </c:pt>
                <c:pt idx="21">
                  <c:v>8998.0567431014406</c:v>
                </c:pt>
                <c:pt idx="22">
                  <c:v>8998.0567431014406</c:v>
                </c:pt>
                <c:pt idx="23">
                  <c:v>8998.0567431014406</c:v>
                </c:pt>
                <c:pt idx="24">
                  <c:v>8998.0567431014406</c:v>
                </c:pt>
                <c:pt idx="25">
                  <c:v>8998.0567431014406</c:v>
                </c:pt>
                <c:pt idx="26">
                  <c:v>8998.0567431014406</c:v>
                </c:pt>
                <c:pt idx="27">
                  <c:v>8998.0567431014406</c:v>
                </c:pt>
                <c:pt idx="28">
                  <c:v>8998.0567431014406</c:v>
                </c:pt>
                <c:pt idx="29">
                  <c:v>8998.0567431014406</c:v>
                </c:pt>
                <c:pt idx="30">
                  <c:v>16998.056743101399</c:v>
                </c:pt>
                <c:pt idx="31">
                  <c:v>16998.056743101399</c:v>
                </c:pt>
                <c:pt idx="32">
                  <c:v>8998.0567431014406</c:v>
                </c:pt>
                <c:pt idx="33">
                  <c:v>8998.0567431014406</c:v>
                </c:pt>
                <c:pt idx="34">
                  <c:v>16998.056743101399</c:v>
                </c:pt>
                <c:pt idx="35">
                  <c:v>16998.056743101399</c:v>
                </c:pt>
                <c:pt idx="36">
                  <c:v>8998.0567431014406</c:v>
                </c:pt>
                <c:pt idx="37">
                  <c:v>8998.0567431014406</c:v>
                </c:pt>
                <c:pt idx="38">
                  <c:v>16998.056743101399</c:v>
                </c:pt>
                <c:pt idx="39">
                  <c:v>16998.056743101399</c:v>
                </c:pt>
                <c:pt idx="40">
                  <c:v>8998.0567431014406</c:v>
                </c:pt>
                <c:pt idx="41">
                  <c:v>8998.0567431014406</c:v>
                </c:pt>
                <c:pt idx="42">
                  <c:v>16998.056743101399</c:v>
                </c:pt>
                <c:pt idx="43">
                  <c:v>16998.056743101399</c:v>
                </c:pt>
                <c:pt idx="44">
                  <c:v>8998.0567431014406</c:v>
                </c:pt>
                <c:pt idx="45">
                  <c:v>8998.0567431014406</c:v>
                </c:pt>
                <c:pt idx="46">
                  <c:v>16998.056743101399</c:v>
                </c:pt>
                <c:pt idx="47">
                  <c:v>16998.056743101399</c:v>
                </c:pt>
                <c:pt idx="48">
                  <c:v>8998.0567431014406</c:v>
                </c:pt>
                <c:pt idx="49">
                  <c:v>8998.0567431014406</c:v>
                </c:pt>
                <c:pt idx="50">
                  <c:v>8998.0567431014406</c:v>
                </c:pt>
                <c:pt idx="51">
                  <c:v>8998.0567431014406</c:v>
                </c:pt>
                <c:pt idx="52">
                  <c:v>8998.0567431014406</c:v>
                </c:pt>
                <c:pt idx="53">
                  <c:v>8998.0567431014406</c:v>
                </c:pt>
                <c:pt idx="54">
                  <c:v>8998.0567431014406</c:v>
                </c:pt>
                <c:pt idx="55">
                  <c:v>8998.0567431014406</c:v>
                </c:pt>
                <c:pt idx="56">
                  <c:v>8998.0567431014406</c:v>
                </c:pt>
                <c:pt idx="57">
                  <c:v>8998.0567431014406</c:v>
                </c:pt>
                <c:pt idx="58">
                  <c:v>16998.056743101399</c:v>
                </c:pt>
                <c:pt idx="59">
                  <c:v>16998.056743101399</c:v>
                </c:pt>
                <c:pt idx="60">
                  <c:v>8998.0567431014406</c:v>
                </c:pt>
                <c:pt idx="61">
                  <c:v>8998.0567431014406</c:v>
                </c:pt>
                <c:pt idx="62">
                  <c:v>16998.056743101399</c:v>
                </c:pt>
                <c:pt idx="63">
                  <c:v>16998.056743101399</c:v>
                </c:pt>
                <c:pt idx="64">
                  <c:v>8998.0567431014406</c:v>
                </c:pt>
                <c:pt idx="65">
                  <c:v>8998.0567431014406</c:v>
                </c:pt>
                <c:pt idx="66">
                  <c:v>16998.056743101399</c:v>
                </c:pt>
                <c:pt idx="67">
                  <c:v>16998.056743101399</c:v>
                </c:pt>
                <c:pt idx="68">
                  <c:v>8998.0567431014406</c:v>
                </c:pt>
                <c:pt idx="69">
                  <c:v>8998.0567431014406</c:v>
                </c:pt>
                <c:pt idx="70">
                  <c:v>16998.056743101399</c:v>
                </c:pt>
                <c:pt idx="71">
                  <c:v>16998.056743101399</c:v>
                </c:pt>
                <c:pt idx="72">
                  <c:v>8998.0567431014406</c:v>
                </c:pt>
                <c:pt idx="73">
                  <c:v>8998.0567431014406</c:v>
                </c:pt>
                <c:pt idx="74">
                  <c:v>16998.056743101399</c:v>
                </c:pt>
                <c:pt idx="75">
                  <c:v>16998.056743101399</c:v>
                </c:pt>
                <c:pt idx="76">
                  <c:v>8998.0567431014406</c:v>
                </c:pt>
                <c:pt idx="77">
                  <c:v>8998.0567431014406</c:v>
                </c:pt>
                <c:pt idx="78">
                  <c:v>8998.0567431014406</c:v>
                </c:pt>
                <c:pt idx="79">
                  <c:v>8998.0567431014406</c:v>
                </c:pt>
                <c:pt idx="80">
                  <c:v>8998.0567431014406</c:v>
                </c:pt>
                <c:pt idx="81">
                  <c:v>8998.0567431014406</c:v>
                </c:pt>
                <c:pt idx="82">
                  <c:v>8998.0567431014406</c:v>
                </c:pt>
                <c:pt idx="83">
                  <c:v>8998.0567431014406</c:v>
                </c:pt>
                <c:pt idx="84">
                  <c:v>8998.0567431014406</c:v>
                </c:pt>
                <c:pt idx="85">
                  <c:v>8998.0567431014406</c:v>
                </c:pt>
                <c:pt idx="86">
                  <c:v>16998.056743101399</c:v>
                </c:pt>
                <c:pt idx="87">
                  <c:v>16998.056743101399</c:v>
                </c:pt>
                <c:pt idx="88">
                  <c:v>8998.0567431014406</c:v>
                </c:pt>
                <c:pt idx="89">
                  <c:v>8998.0567431014406</c:v>
                </c:pt>
                <c:pt idx="90">
                  <c:v>16998.056743101399</c:v>
                </c:pt>
                <c:pt idx="91">
                  <c:v>16998.056743101399</c:v>
                </c:pt>
                <c:pt idx="92">
                  <c:v>8998.0567431014406</c:v>
                </c:pt>
                <c:pt idx="93">
                  <c:v>8998.0567431014406</c:v>
                </c:pt>
                <c:pt idx="94">
                  <c:v>16998.056743101399</c:v>
                </c:pt>
                <c:pt idx="95">
                  <c:v>16998.056743101399</c:v>
                </c:pt>
                <c:pt idx="96">
                  <c:v>8998.0567431014406</c:v>
                </c:pt>
                <c:pt idx="97">
                  <c:v>8998.0567431014406</c:v>
                </c:pt>
                <c:pt idx="98">
                  <c:v>16998.056743101399</c:v>
                </c:pt>
                <c:pt idx="99">
                  <c:v>16998.056743101399</c:v>
                </c:pt>
                <c:pt idx="100">
                  <c:v>8998.0567431014406</c:v>
                </c:pt>
                <c:pt idx="101">
                  <c:v>8998.0567431014406</c:v>
                </c:pt>
                <c:pt idx="102">
                  <c:v>16998.056743101399</c:v>
                </c:pt>
                <c:pt idx="103">
                  <c:v>16998.056743101399</c:v>
                </c:pt>
                <c:pt idx="104">
                  <c:v>8998.0567431014406</c:v>
                </c:pt>
                <c:pt idx="105">
                  <c:v>8998.0567431014406</c:v>
                </c:pt>
                <c:pt idx="106">
                  <c:v>8998.0567431014406</c:v>
                </c:pt>
                <c:pt idx="107">
                  <c:v>8998.0567431014406</c:v>
                </c:pt>
                <c:pt idx="108">
                  <c:v>8998.0567431014406</c:v>
                </c:pt>
                <c:pt idx="109">
                  <c:v>8998.0567431014406</c:v>
                </c:pt>
                <c:pt idx="110">
                  <c:v>8998.0567431014406</c:v>
                </c:pt>
                <c:pt idx="111">
                  <c:v>8998.0567431014406</c:v>
                </c:pt>
                <c:pt idx="112">
                  <c:v>8998.0567431014406</c:v>
                </c:pt>
                <c:pt idx="113">
                  <c:v>8998.0567431014406</c:v>
                </c:pt>
                <c:pt idx="114">
                  <c:v>16998.056743101399</c:v>
                </c:pt>
                <c:pt idx="115">
                  <c:v>16998.056743101399</c:v>
                </c:pt>
                <c:pt idx="116">
                  <c:v>8998.0567431014406</c:v>
                </c:pt>
                <c:pt idx="117">
                  <c:v>8998.0567431014406</c:v>
                </c:pt>
                <c:pt idx="118">
                  <c:v>16998.056743101399</c:v>
                </c:pt>
                <c:pt idx="119">
                  <c:v>16998.056743101399</c:v>
                </c:pt>
                <c:pt idx="120">
                  <c:v>8998.0567431014406</c:v>
                </c:pt>
                <c:pt idx="121">
                  <c:v>8998.0567431014406</c:v>
                </c:pt>
                <c:pt idx="122">
                  <c:v>16998.056743101399</c:v>
                </c:pt>
                <c:pt idx="123">
                  <c:v>16998.056743101399</c:v>
                </c:pt>
              </c:numCache>
            </c:numRef>
          </c:yVal>
          <c:smooth val="0"/>
          <c:extLst>
            <c:ext xmlns:c16="http://schemas.microsoft.com/office/drawing/2014/chart" uri="{C3380CC4-5D6E-409C-BE32-E72D297353CC}">
              <c16:uniqueId val="{00000001-C48B-43C9-B7F4-B532F08942FB}"/>
            </c:ext>
          </c:extLst>
        </c:ser>
        <c:ser>
          <c:idx val="3"/>
          <c:order val="3"/>
          <c:tx>
            <c:strRef>
              <c:f>Hydrograph_HO!$O$10</c:f>
              <c:strCache>
                <c:ptCount val="1"/>
                <c:pt idx="0">
                  <c:v>15 steady low flow days </c:v>
                </c:pt>
              </c:strCache>
            </c:strRef>
          </c:tx>
          <c:spPr>
            <a:ln w="19050" cap="rnd">
              <a:solidFill>
                <a:schemeClr val="accent2"/>
              </a:solidFill>
              <a:round/>
            </a:ln>
            <a:effectLst/>
          </c:spPr>
          <c:marker>
            <c:symbol val="none"/>
          </c:marker>
          <c:xVal>
            <c:numRef>
              <c:f>Hydrograph_HO!$K$11:$K$134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Hydrograph_HO!$O$11:$O$134</c:f>
              <c:numCache>
                <c:formatCode>0</c:formatCode>
                <c:ptCount val="124"/>
                <c:pt idx="0">
                  <c:v>10202.357818370299</c:v>
                </c:pt>
                <c:pt idx="1">
                  <c:v>10202.357818370299</c:v>
                </c:pt>
                <c:pt idx="2">
                  <c:v>18202.357818370299</c:v>
                </c:pt>
                <c:pt idx="3">
                  <c:v>18202.357818370299</c:v>
                </c:pt>
                <c:pt idx="4">
                  <c:v>10202.357818370299</c:v>
                </c:pt>
                <c:pt idx="5">
                  <c:v>10202.357818370299</c:v>
                </c:pt>
                <c:pt idx="6">
                  <c:v>18202.357818370299</c:v>
                </c:pt>
                <c:pt idx="7">
                  <c:v>18202.357818370299</c:v>
                </c:pt>
                <c:pt idx="8">
                  <c:v>10202.357818370299</c:v>
                </c:pt>
                <c:pt idx="9">
                  <c:v>10202.357818370299</c:v>
                </c:pt>
                <c:pt idx="10">
                  <c:v>18202.357818370299</c:v>
                </c:pt>
                <c:pt idx="11">
                  <c:v>18202.357818370299</c:v>
                </c:pt>
                <c:pt idx="12">
                  <c:v>10202.357818370299</c:v>
                </c:pt>
                <c:pt idx="13">
                  <c:v>10202.357818370299</c:v>
                </c:pt>
                <c:pt idx="14">
                  <c:v>18202.357818370299</c:v>
                </c:pt>
                <c:pt idx="15">
                  <c:v>18202.357818370299</c:v>
                </c:pt>
                <c:pt idx="16">
                  <c:v>10202.357818370299</c:v>
                </c:pt>
                <c:pt idx="17">
                  <c:v>10202.357818370299</c:v>
                </c:pt>
                <c:pt idx="18">
                  <c:v>18202.357818370299</c:v>
                </c:pt>
                <c:pt idx="19">
                  <c:v>18202.357818370299</c:v>
                </c:pt>
                <c:pt idx="20">
                  <c:v>10202.357818370299</c:v>
                </c:pt>
                <c:pt idx="21">
                  <c:v>10202.357818370299</c:v>
                </c:pt>
                <c:pt idx="22">
                  <c:v>10202.357818370299</c:v>
                </c:pt>
                <c:pt idx="23">
                  <c:v>10202.357818370299</c:v>
                </c:pt>
                <c:pt idx="24">
                  <c:v>10202.357818370299</c:v>
                </c:pt>
                <c:pt idx="25">
                  <c:v>10202.357818370299</c:v>
                </c:pt>
                <c:pt idx="26">
                  <c:v>10202.357818370299</c:v>
                </c:pt>
                <c:pt idx="27">
                  <c:v>10202.357818370299</c:v>
                </c:pt>
                <c:pt idx="28">
                  <c:v>10202.357818370299</c:v>
                </c:pt>
                <c:pt idx="29">
                  <c:v>10202.357818370299</c:v>
                </c:pt>
                <c:pt idx="30">
                  <c:v>18202.357818370299</c:v>
                </c:pt>
                <c:pt idx="31">
                  <c:v>18202.357818370299</c:v>
                </c:pt>
                <c:pt idx="32">
                  <c:v>10202.357818370299</c:v>
                </c:pt>
                <c:pt idx="33">
                  <c:v>10202.357818370299</c:v>
                </c:pt>
                <c:pt idx="34">
                  <c:v>18202.357818370299</c:v>
                </c:pt>
                <c:pt idx="35">
                  <c:v>18202.357818370299</c:v>
                </c:pt>
                <c:pt idx="36">
                  <c:v>10202.357818370299</c:v>
                </c:pt>
                <c:pt idx="37">
                  <c:v>10202.357818370299</c:v>
                </c:pt>
                <c:pt idx="38">
                  <c:v>18202.357818370299</c:v>
                </c:pt>
                <c:pt idx="39">
                  <c:v>18202.357818370299</c:v>
                </c:pt>
                <c:pt idx="40">
                  <c:v>10202.357818370299</c:v>
                </c:pt>
                <c:pt idx="41">
                  <c:v>10202.357818370299</c:v>
                </c:pt>
                <c:pt idx="42">
                  <c:v>18202.357818370299</c:v>
                </c:pt>
                <c:pt idx="43">
                  <c:v>18202.357818370299</c:v>
                </c:pt>
                <c:pt idx="44">
                  <c:v>10202.357818370299</c:v>
                </c:pt>
                <c:pt idx="45">
                  <c:v>10202.357818370299</c:v>
                </c:pt>
                <c:pt idx="46">
                  <c:v>18202.357818370299</c:v>
                </c:pt>
                <c:pt idx="47">
                  <c:v>18202.357818370299</c:v>
                </c:pt>
                <c:pt idx="48">
                  <c:v>10202.357818370299</c:v>
                </c:pt>
                <c:pt idx="49">
                  <c:v>10202.357818370299</c:v>
                </c:pt>
                <c:pt idx="50">
                  <c:v>10202.357818370299</c:v>
                </c:pt>
                <c:pt idx="51">
                  <c:v>10202.357818370299</c:v>
                </c:pt>
                <c:pt idx="52">
                  <c:v>10202.357818370299</c:v>
                </c:pt>
                <c:pt idx="53">
                  <c:v>10202.357818370299</c:v>
                </c:pt>
                <c:pt idx="54">
                  <c:v>10202.357818370299</c:v>
                </c:pt>
                <c:pt idx="55">
                  <c:v>10202.357818370299</c:v>
                </c:pt>
                <c:pt idx="56">
                  <c:v>10202.357818370299</c:v>
                </c:pt>
                <c:pt idx="57">
                  <c:v>10202.357818370299</c:v>
                </c:pt>
                <c:pt idx="58">
                  <c:v>18202.357818370299</c:v>
                </c:pt>
                <c:pt idx="59">
                  <c:v>18202.357818370299</c:v>
                </c:pt>
                <c:pt idx="60">
                  <c:v>10202.357818370299</c:v>
                </c:pt>
                <c:pt idx="61">
                  <c:v>10202.357818370299</c:v>
                </c:pt>
                <c:pt idx="62">
                  <c:v>18202.357818370299</c:v>
                </c:pt>
                <c:pt idx="63">
                  <c:v>18202.357818370299</c:v>
                </c:pt>
                <c:pt idx="64">
                  <c:v>10202.357818370299</c:v>
                </c:pt>
                <c:pt idx="65">
                  <c:v>10202.357818370299</c:v>
                </c:pt>
                <c:pt idx="66">
                  <c:v>18202.357818370299</c:v>
                </c:pt>
                <c:pt idx="67">
                  <c:v>18202.357818370299</c:v>
                </c:pt>
                <c:pt idx="68">
                  <c:v>10202.357818370299</c:v>
                </c:pt>
                <c:pt idx="69">
                  <c:v>10202.357818370299</c:v>
                </c:pt>
                <c:pt idx="70">
                  <c:v>18202.357818370299</c:v>
                </c:pt>
                <c:pt idx="71">
                  <c:v>18202.357818370299</c:v>
                </c:pt>
                <c:pt idx="72">
                  <c:v>10202.357818370299</c:v>
                </c:pt>
                <c:pt idx="73">
                  <c:v>10202.357818370299</c:v>
                </c:pt>
                <c:pt idx="74">
                  <c:v>18202.357818370299</c:v>
                </c:pt>
                <c:pt idx="75">
                  <c:v>18202.357818370299</c:v>
                </c:pt>
                <c:pt idx="76">
                  <c:v>10202.357818370299</c:v>
                </c:pt>
                <c:pt idx="77">
                  <c:v>10202.357818370299</c:v>
                </c:pt>
                <c:pt idx="78">
                  <c:v>10202.357818370299</c:v>
                </c:pt>
                <c:pt idx="79">
                  <c:v>10202.357818370299</c:v>
                </c:pt>
                <c:pt idx="80">
                  <c:v>10202.357818370299</c:v>
                </c:pt>
                <c:pt idx="81">
                  <c:v>10202.357818370299</c:v>
                </c:pt>
                <c:pt idx="82">
                  <c:v>10202.357818370299</c:v>
                </c:pt>
                <c:pt idx="83">
                  <c:v>10202.357818370299</c:v>
                </c:pt>
                <c:pt idx="84">
                  <c:v>10202.357818370299</c:v>
                </c:pt>
                <c:pt idx="85">
                  <c:v>10202.357818370299</c:v>
                </c:pt>
                <c:pt idx="86">
                  <c:v>18202.357818370299</c:v>
                </c:pt>
                <c:pt idx="87">
                  <c:v>18202.357818370299</c:v>
                </c:pt>
                <c:pt idx="88">
                  <c:v>10202.357818370299</c:v>
                </c:pt>
                <c:pt idx="89">
                  <c:v>10202.357818370299</c:v>
                </c:pt>
                <c:pt idx="90">
                  <c:v>10202.357818370299</c:v>
                </c:pt>
                <c:pt idx="91">
                  <c:v>10202.357818370299</c:v>
                </c:pt>
                <c:pt idx="92">
                  <c:v>10202.357818370299</c:v>
                </c:pt>
                <c:pt idx="93">
                  <c:v>10202.357818370299</c:v>
                </c:pt>
                <c:pt idx="94">
                  <c:v>10202.357818370299</c:v>
                </c:pt>
                <c:pt idx="95">
                  <c:v>10202.357818370299</c:v>
                </c:pt>
                <c:pt idx="96">
                  <c:v>10202.357818370299</c:v>
                </c:pt>
                <c:pt idx="97">
                  <c:v>10202.357818370299</c:v>
                </c:pt>
                <c:pt idx="98">
                  <c:v>10202.357818370299</c:v>
                </c:pt>
                <c:pt idx="99">
                  <c:v>10202.357818370299</c:v>
                </c:pt>
                <c:pt idx="100">
                  <c:v>10202.357818370299</c:v>
                </c:pt>
                <c:pt idx="101">
                  <c:v>10202.357818370299</c:v>
                </c:pt>
                <c:pt idx="102">
                  <c:v>10202.357818370299</c:v>
                </c:pt>
                <c:pt idx="103">
                  <c:v>10202.357818370299</c:v>
                </c:pt>
                <c:pt idx="104">
                  <c:v>10202.357818370299</c:v>
                </c:pt>
                <c:pt idx="105">
                  <c:v>10202.357818370299</c:v>
                </c:pt>
                <c:pt idx="106">
                  <c:v>10202.357818370299</c:v>
                </c:pt>
                <c:pt idx="107">
                  <c:v>10202.357818370299</c:v>
                </c:pt>
                <c:pt idx="108">
                  <c:v>10202.357818370299</c:v>
                </c:pt>
                <c:pt idx="109">
                  <c:v>10202.357818370299</c:v>
                </c:pt>
                <c:pt idx="110">
                  <c:v>10202.357818370299</c:v>
                </c:pt>
                <c:pt idx="111">
                  <c:v>10202.357818370299</c:v>
                </c:pt>
                <c:pt idx="112">
                  <c:v>10202.357818370299</c:v>
                </c:pt>
                <c:pt idx="113">
                  <c:v>10202.357818370299</c:v>
                </c:pt>
                <c:pt idx="114">
                  <c:v>10202.357818370299</c:v>
                </c:pt>
                <c:pt idx="115">
                  <c:v>10202.357818370299</c:v>
                </c:pt>
                <c:pt idx="116">
                  <c:v>10202.357818370299</c:v>
                </c:pt>
                <c:pt idx="117">
                  <c:v>10202.357818370299</c:v>
                </c:pt>
                <c:pt idx="118">
                  <c:v>10202.357818370299</c:v>
                </c:pt>
                <c:pt idx="119">
                  <c:v>10202.357818370299</c:v>
                </c:pt>
                <c:pt idx="120">
                  <c:v>10202.357818370299</c:v>
                </c:pt>
                <c:pt idx="121">
                  <c:v>10202.357818370299</c:v>
                </c:pt>
                <c:pt idx="122">
                  <c:v>10202.357818370299</c:v>
                </c:pt>
                <c:pt idx="123">
                  <c:v>10202.357818370299</c:v>
                </c:pt>
              </c:numCache>
            </c:numRef>
          </c:yVal>
          <c:smooth val="0"/>
          <c:extLst>
            <c:ext xmlns:c16="http://schemas.microsoft.com/office/drawing/2014/chart" uri="{C3380CC4-5D6E-409C-BE32-E72D297353CC}">
              <c16:uniqueId val="{00000002-C48B-43C9-B7F4-B532F08942FB}"/>
            </c:ext>
          </c:extLst>
        </c:ser>
        <c:ser>
          <c:idx val="2"/>
          <c:order val="4"/>
          <c:tx>
            <c:strRef>
              <c:f>Hydrograph_HO!$P$10</c:f>
              <c:strCache>
                <c:ptCount val="1"/>
                <c:pt idx="0">
                  <c:v>30 steady low flow days </c:v>
                </c:pt>
              </c:strCache>
            </c:strRef>
          </c:tx>
          <c:spPr>
            <a:ln w="19050" cap="rnd">
              <a:solidFill>
                <a:schemeClr val="accent4">
                  <a:lumMod val="60000"/>
                  <a:lumOff val="40000"/>
                </a:schemeClr>
              </a:solidFill>
              <a:round/>
            </a:ln>
            <a:effectLst/>
          </c:spPr>
          <c:marker>
            <c:symbol val="none"/>
          </c:marker>
          <c:xVal>
            <c:numRef>
              <c:f>Hydrograph_HO!$K$11:$K$134</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Hydrograph_HO!$P$11:$P$134</c:f>
              <c:numCache>
                <c:formatCode>0</c:formatCode>
                <c:ptCount val="124"/>
                <c:pt idx="0">
                  <c:v>12955.0459904133</c:v>
                </c:pt>
                <c:pt idx="1">
                  <c:v>12955.0459904133</c:v>
                </c:pt>
                <c:pt idx="2">
                  <c:v>12955.0459904133</c:v>
                </c:pt>
                <c:pt idx="3">
                  <c:v>12955.0459904133</c:v>
                </c:pt>
                <c:pt idx="4">
                  <c:v>12955.0459904133</c:v>
                </c:pt>
                <c:pt idx="5">
                  <c:v>12955.0459904133</c:v>
                </c:pt>
                <c:pt idx="6">
                  <c:v>12955.0459904133</c:v>
                </c:pt>
                <c:pt idx="7">
                  <c:v>12955.0459904133</c:v>
                </c:pt>
                <c:pt idx="8">
                  <c:v>12955.0459904133</c:v>
                </c:pt>
                <c:pt idx="9">
                  <c:v>12955.0459904133</c:v>
                </c:pt>
                <c:pt idx="10">
                  <c:v>12955.0459904133</c:v>
                </c:pt>
                <c:pt idx="11">
                  <c:v>12955.0459904133</c:v>
                </c:pt>
                <c:pt idx="12">
                  <c:v>12955.0459904133</c:v>
                </c:pt>
                <c:pt idx="13">
                  <c:v>12955.0459904133</c:v>
                </c:pt>
                <c:pt idx="14">
                  <c:v>12955.0459904133</c:v>
                </c:pt>
                <c:pt idx="15">
                  <c:v>12955.0459904133</c:v>
                </c:pt>
                <c:pt idx="16">
                  <c:v>12955.0459904133</c:v>
                </c:pt>
                <c:pt idx="17">
                  <c:v>12955.0459904133</c:v>
                </c:pt>
                <c:pt idx="18">
                  <c:v>12955.0459904133</c:v>
                </c:pt>
                <c:pt idx="19">
                  <c:v>12955.0459904133</c:v>
                </c:pt>
                <c:pt idx="20">
                  <c:v>12955.0459904133</c:v>
                </c:pt>
                <c:pt idx="21">
                  <c:v>12955.0459904133</c:v>
                </c:pt>
                <c:pt idx="22">
                  <c:v>12955.0459904133</c:v>
                </c:pt>
                <c:pt idx="23">
                  <c:v>12955.0459904133</c:v>
                </c:pt>
                <c:pt idx="24">
                  <c:v>12955.0459904133</c:v>
                </c:pt>
                <c:pt idx="25">
                  <c:v>12955.0459904133</c:v>
                </c:pt>
                <c:pt idx="26">
                  <c:v>12955.0459904133</c:v>
                </c:pt>
                <c:pt idx="27">
                  <c:v>12955.0459904133</c:v>
                </c:pt>
                <c:pt idx="28">
                  <c:v>12955.0459904133</c:v>
                </c:pt>
                <c:pt idx="29">
                  <c:v>12955.0459904133</c:v>
                </c:pt>
                <c:pt idx="30">
                  <c:v>12955.0459904133</c:v>
                </c:pt>
                <c:pt idx="31">
                  <c:v>12955.0459904133</c:v>
                </c:pt>
                <c:pt idx="32">
                  <c:v>12955.0459904133</c:v>
                </c:pt>
                <c:pt idx="33">
                  <c:v>12955.0459904133</c:v>
                </c:pt>
                <c:pt idx="34">
                  <c:v>12955.0459904133</c:v>
                </c:pt>
                <c:pt idx="35">
                  <c:v>12955.0459904133</c:v>
                </c:pt>
                <c:pt idx="36">
                  <c:v>12955.0459904133</c:v>
                </c:pt>
                <c:pt idx="37">
                  <c:v>12955.0459904133</c:v>
                </c:pt>
                <c:pt idx="38">
                  <c:v>12955.0459904133</c:v>
                </c:pt>
                <c:pt idx="39">
                  <c:v>12955.0459904133</c:v>
                </c:pt>
                <c:pt idx="40">
                  <c:v>12955.0459904133</c:v>
                </c:pt>
                <c:pt idx="41">
                  <c:v>12955.0459904133</c:v>
                </c:pt>
                <c:pt idx="42">
                  <c:v>12955.0459904133</c:v>
                </c:pt>
                <c:pt idx="43">
                  <c:v>12955.0459904133</c:v>
                </c:pt>
                <c:pt idx="44">
                  <c:v>12955.0459904133</c:v>
                </c:pt>
                <c:pt idx="45">
                  <c:v>12955.0459904133</c:v>
                </c:pt>
                <c:pt idx="46">
                  <c:v>12955.0459904133</c:v>
                </c:pt>
                <c:pt idx="47">
                  <c:v>12955.0459904133</c:v>
                </c:pt>
                <c:pt idx="48">
                  <c:v>12955.0459904133</c:v>
                </c:pt>
                <c:pt idx="49">
                  <c:v>12955.0459904133</c:v>
                </c:pt>
                <c:pt idx="50">
                  <c:v>12955.0459904133</c:v>
                </c:pt>
                <c:pt idx="51">
                  <c:v>12955.0459904133</c:v>
                </c:pt>
                <c:pt idx="52">
                  <c:v>12955.0459904133</c:v>
                </c:pt>
                <c:pt idx="53">
                  <c:v>12955.0459904133</c:v>
                </c:pt>
                <c:pt idx="54">
                  <c:v>12955.0459904133</c:v>
                </c:pt>
                <c:pt idx="55">
                  <c:v>12955.0459904133</c:v>
                </c:pt>
                <c:pt idx="56">
                  <c:v>12955.0459904133</c:v>
                </c:pt>
                <c:pt idx="57">
                  <c:v>12955.0459904133</c:v>
                </c:pt>
                <c:pt idx="58">
                  <c:v>12955.0459904133</c:v>
                </c:pt>
                <c:pt idx="59">
                  <c:v>12955.0459904133</c:v>
                </c:pt>
                <c:pt idx="60">
                  <c:v>12955.0459904133</c:v>
                </c:pt>
                <c:pt idx="61">
                  <c:v>12955.0459904133</c:v>
                </c:pt>
                <c:pt idx="62">
                  <c:v>12955.0459904133</c:v>
                </c:pt>
                <c:pt idx="63">
                  <c:v>12955.0459904133</c:v>
                </c:pt>
                <c:pt idx="64">
                  <c:v>12955.0459904133</c:v>
                </c:pt>
                <c:pt idx="65">
                  <c:v>12955.0459904133</c:v>
                </c:pt>
                <c:pt idx="66">
                  <c:v>12955.0459904133</c:v>
                </c:pt>
                <c:pt idx="67">
                  <c:v>12955.0459904133</c:v>
                </c:pt>
                <c:pt idx="68">
                  <c:v>12955.0459904133</c:v>
                </c:pt>
                <c:pt idx="69">
                  <c:v>12955.0459904133</c:v>
                </c:pt>
                <c:pt idx="70">
                  <c:v>12955.0459904133</c:v>
                </c:pt>
                <c:pt idx="71">
                  <c:v>12955.0459904133</c:v>
                </c:pt>
                <c:pt idx="72">
                  <c:v>12955.0459904133</c:v>
                </c:pt>
                <c:pt idx="73">
                  <c:v>12955.0459904133</c:v>
                </c:pt>
                <c:pt idx="74">
                  <c:v>12955.0459904133</c:v>
                </c:pt>
                <c:pt idx="75">
                  <c:v>12955.0459904133</c:v>
                </c:pt>
                <c:pt idx="76">
                  <c:v>12955.0459904133</c:v>
                </c:pt>
                <c:pt idx="77">
                  <c:v>12955.0459904133</c:v>
                </c:pt>
                <c:pt idx="78">
                  <c:v>12955.0459904133</c:v>
                </c:pt>
                <c:pt idx="79">
                  <c:v>12955.0459904133</c:v>
                </c:pt>
                <c:pt idx="80">
                  <c:v>12955.0459904133</c:v>
                </c:pt>
                <c:pt idx="81">
                  <c:v>12955.0459904133</c:v>
                </c:pt>
                <c:pt idx="82">
                  <c:v>12955.0459904133</c:v>
                </c:pt>
                <c:pt idx="83">
                  <c:v>12955.0459904133</c:v>
                </c:pt>
                <c:pt idx="84">
                  <c:v>12955.0459904133</c:v>
                </c:pt>
                <c:pt idx="85">
                  <c:v>12955.0459904133</c:v>
                </c:pt>
                <c:pt idx="86">
                  <c:v>12955.0459904133</c:v>
                </c:pt>
                <c:pt idx="87">
                  <c:v>12955.0459904133</c:v>
                </c:pt>
                <c:pt idx="88">
                  <c:v>12955.0459904133</c:v>
                </c:pt>
                <c:pt idx="89">
                  <c:v>12955.0459904133</c:v>
                </c:pt>
                <c:pt idx="90">
                  <c:v>12955.0459904133</c:v>
                </c:pt>
                <c:pt idx="91">
                  <c:v>12955.0459904133</c:v>
                </c:pt>
                <c:pt idx="92">
                  <c:v>12955.0459904133</c:v>
                </c:pt>
                <c:pt idx="93">
                  <c:v>12955.0459904133</c:v>
                </c:pt>
                <c:pt idx="94">
                  <c:v>12955.0459904133</c:v>
                </c:pt>
                <c:pt idx="95">
                  <c:v>12955.0459904133</c:v>
                </c:pt>
                <c:pt idx="96">
                  <c:v>12955.0459904133</c:v>
                </c:pt>
                <c:pt idx="97">
                  <c:v>12955.0459904133</c:v>
                </c:pt>
                <c:pt idx="98">
                  <c:v>12955.0459904133</c:v>
                </c:pt>
                <c:pt idx="99">
                  <c:v>12955.0459904133</c:v>
                </c:pt>
                <c:pt idx="100">
                  <c:v>12955.0459904133</c:v>
                </c:pt>
                <c:pt idx="101">
                  <c:v>12955.0459904133</c:v>
                </c:pt>
                <c:pt idx="102">
                  <c:v>12955.0459904133</c:v>
                </c:pt>
                <c:pt idx="103">
                  <c:v>12955.0459904133</c:v>
                </c:pt>
                <c:pt idx="104">
                  <c:v>12955.0459904133</c:v>
                </c:pt>
                <c:pt idx="105">
                  <c:v>12955.0459904133</c:v>
                </c:pt>
                <c:pt idx="106">
                  <c:v>12955.0459904133</c:v>
                </c:pt>
                <c:pt idx="107">
                  <c:v>12955.0459904133</c:v>
                </c:pt>
                <c:pt idx="108">
                  <c:v>12955.0459904133</c:v>
                </c:pt>
                <c:pt idx="109">
                  <c:v>12955.0459904133</c:v>
                </c:pt>
                <c:pt idx="110">
                  <c:v>12955.0459904133</c:v>
                </c:pt>
                <c:pt idx="111">
                  <c:v>12955.0459904133</c:v>
                </c:pt>
                <c:pt idx="112">
                  <c:v>12955.0459904133</c:v>
                </c:pt>
                <c:pt idx="113">
                  <c:v>12955.0459904133</c:v>
                </c:pt>
                <c:pt idx="114">
                  <c:v>12955.0459904133</c:v>
                </c:pt>
                <c:pt idx="115">
                  <c:v>12955.0459904133</c:v>
                </c:pt>
                <c:pt idx="116">
                  <c:v>12955.0459904133</c:v>
                </c:pt>
                <c:pt idx="117">
                  <c:v>12955.0459904133</c:v>
                </c:pt>
                <c:pt idx="118">
                  <c:v>12955.0459904133</c:v>
                </c:pt>
                <c:pt idx="119">
                  <c:v>12955.0459904133</c:v>
                </c:pt>
                <c:pt idx="120">
                  <c:v>12955.0459904133</c:v>
                </c:pt>
                <c:pt idx="121">
                  <c:v>12955.0459904133</c:v>
                </c:pt>
                <c:pt idx="122">
                  <c:v>12955.0459904133</c:v>
                </c:pt>
                <c:pt idx="123">
                  <c:v>12955.0459904133</c:v>
                </c:pt>
              </c:numCache>
            </c:numRef>
          </c:yVal>
          <c:smooth val="0"/>
          <c:extLst xmlns:c15="http://schemas.microsoft.com/office/drawing/2012/chart">
            <c:ext xmlns:c16="http://schemas.microsoft.com/office/drawing/2014/chart" uri="{C3380CC4-5D6E-409C-BE32-E72D297353CC}">
              <c16:uniqueId val="{00000004-C48B-43C9-B7F4-B532F08942FB}"/>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'Fstore_Unconstrained '!$C$4:$C$15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'Fstore_Unconstrained '!$D$4:$D$15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'Fstore_Unconstrained '!$E$4:$E$15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'Fstore_Unconstrained '!$F$4:$F$15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'Fstore_Unconstrained '!$G$4:$G$15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'Fstore_Unconstrained '!$J$4:$J$15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'Fstore_Unconstrained '!$K$4:$K$15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'Fstore_Unconstrained '!$L$4:$L$15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'Fstore_Unconstrained '!$M$4:$M$15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'Fstore_Unconstrained '!$N$4:$N$15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'Fstore_Unconstrained '!$Q$4:$Q$15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'Fstore_Unconstrained '!$R$4:$R$15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'Fstore_Unconstrained '!$S$4:$S$15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'Fstore_Unconstrained '!$T$4:$T$15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'Fstore_Unconstrained '!$U$4:$U$15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'Fstore_Unconstrained '!$X$4:$X$15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'Fstore_Unconstrained '!$Y$4:$Y$15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'Fstore_Unconstrained '!$Z$4:$Z$15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'Fstore_Unconstrained '!$AA$4:$AA$15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'Fstore_Unconstrained '!$AB$4:$AB$15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5"/>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smoothMarker"/>
        <c:varyColors val="0"/>
        <c:ser>
          <c:idx val="5"/>
          <c:order val="0"/>
          <c:tx>
            <c:strRef>
              <c:f>Tradeoff_Graph!$K$3</c:f>
              <c:strCache>
                <c:ptCount val="1"/>
                <c:pt idx="0">
                  <c:v>V1</c:v>
                </c:pt>
              </c:strCache>
            </c:strRef>
          </c:tx>
          <c:spPr>
            <a:ln w="19050" cap="rnd">
              <a:solidFill>
                <a:srgbClr val="CCECFF"/>
              </a:solidFill>
              <a:round/>
            </a:ln>
            <a:effectLst/>
          </c:spPr>
          <c:marker>
            <c:symbol val="circle"/>
            <c:size val="5"/>
            <c:spPr>
              <a:solidFill>
                <a:srgbClr val="CCECFF"/>
              </a:solidFill>
              <a:ln w="9525">
                <a:solidFill>
                  <a:srgbClr val="CCECFF"/>
                </a:solidFill>
              </a:ln>
              <a:effectLst/>
            </c:spPr>
          </c:marker>
          <c:xVal>
            <c:numRef>
              <c:f>Tradeoff_Graph!$K$4:$K$15</c:f>
              <c:numCache>
                <c:formatCode>General</c:formatCode>
                <c:ptCount val="12"/>
                <c:pt idx="0">
                  <c:v>21.756208747951813</c:v>
                </c:pt>
                <c:pt idx="1">
                  <c:v>21.756208747951813</c:v>
                </c:pt>
                <c:pt idx="2">
                  <c:v>21.756208747951813</c:v>
                </c:pt>
                <c:pt idx="3">
                  <c:v>21.756208747951813</c:v>
                </c:pt>
                <c:pt idx="4">
                  <c:v>21.756208747951813</c:v>
                </c:pt>
                <c:pt idx="5">
                  <c:v>21.756208747951813</c:v>
                </c:pt>
                <c:pt idx="6">
                  <c:v>21.756208747951806</c:v>
                </c:pt>
                <c:pt idx="7">
                  <c:v>21.756208747951806</c:v>
                </c:pt>
                <c:pt idx="8">
                  <c:v>21.537917484834828</c:v>
                </c:pt>
                <c:pt idx="9">
                  <c:v>21.215816598813319</c:v>
                </c:pt>
                <c:pt idx="10">
                  <c:v>20.893715712791813</c:v>
                </c:pt>
                <c:pt idx="11">
                  <c:v>20.50719464956601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1"/>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Tradeoff_Graph!$L$4:$L$15</c:f>
              <c:numCache>
                <c:formatCode>General</c:formatCode>
                <c:ptCount val="12"/>
                <c:pt idx="0">
                  <c:v>25.022750419277116</c:v>
                </c:pt>
                <c:pt idx="1">
                  <c:v>25.000298570602414</c:v>
                </c:pt>
                <c:pt idx="2">
                  <c:v>24.979642869821689</c:v>
                </c:pt>
                <c:pt idx="3">
                  <c:v>24.942921623989296</c:v>
                </c:pt>
                <c:pt idx="4">
                  <c:v>24.929846217864565</c:v>
                </c:pt>
                <c:pt idx="5">
                  <c:v>24.91845796091722</c:v>
                </c:pt>
                <c:pt idx="6">
                  <c:v>24.854037783712918</c:v>
                </c:pt>
                <c:pt idx="7">
                  <c:v>24.789617606508621</c:v>
                </c:pt>
                <c:pt idx="8">
                  <c:v>24.467516720487115</c:v>
                </c:pt>
                <c:pt idx="9">
                  <c:v>24.145415834465606</c:v>
                </c:pt>
                <c:pt idx="10">
                  <c:v>23.823314948444096</c:v>
                </c:pt>
                <c:pt idx="11">
                  <c:v>23.436793885218297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1"/>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B0F0"/>
              </a:solidFill>
              <a:round/>
            </a:ln>
            <a:effectLst/>
          </c:spPr>
          <c:marker>
            <c:symbol val="circle"/>
            <c:size val="5"/>
            <c:spPr>
              <a:solidFill>
                <a:srgbClr val="66CCFF"/>
              </a:solidFill>
              <a:ln w="9525">
                <a:solidFill>
                  <a:srgbClr val="00B0F0"/>
                </a:solidFill>
              </a:ln>
              <a:effectLst/>
            </c:spPr>
          </c:marker>
          <c:xVal>
            <c:numRef>
              <c:f>Tradeoff_Graph!$M$4:$M$15</c:f>
              <c:numCache>
                <c:formatCode>General</c:formatCode>
                <c:ptCount val="12"/>
                <c:pt idx="0">
                  <c:v>28.121567688353423</c:v>
                </c:pt>
                <c:pt idx="1">
                  <c:v>28.062686957483269</c:v>
                </c:pt>
                <c:pt idx="2">
                  <c:v>28.008516685082732</c:v>
                </c:pt>
                <c:pt idx="3">
                  <c:v>27.912213978592895</c:v>
                </c:pt>
                <c:pt idx="4">
                  <c:v>27.877923284752811</c:v>
                </c:pt>
                <c:pt idx="5">
                  <c:v>27.848057196569506</c:v>
                </c:pt>
                <c:pt idx="6">
                  <c:v>27.783637019365205</c:v>
                </c:pt>
                <c:pt idx="7">
                  <c:v>27.719216842160908</c:v>
                </c:pt>
                <c:pt idx="8">
                  <c:v>27.397115956139402</c:v>
                </c:pt>
                <c:pt idx="9">
                  <c:v>27.075015070117892</c:v>
                </c:pt>
                <c:pt idx="10">
                  <c:v>26.752914184096383</c:v>
                </c:pt>
                <c:pt idx="11">
                  <c:v>26.366393120870583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1"/>
          <c:extLst>
            <c:ext xmlns:c16="http://schemas.microsoft.com/office/drawing/2014/chart" uri="{C3380CC4-5D6E-409C-BE32-E72D297353CC}">
              <c16:uniqueId val="{00000002-2D74-44C0-BB5D-17C56263E5EA}"/>
            </c:ext>
          </c:extLst>
        </c:ser>
        <c:ser>
          <c:idx val="8"/>
          <c:order val="3"/>
          <c:tx>
            <c:strRef>
              <c:f>Tradeoff_Graph!$N$3</c:f>
              <c:strCache>
                <c:ptCount val="1"/>
                <c:pt idx="0">
                  <c:v>V4</c:v>
                </c:pt>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pt idx="0">
                  <c:v>31.220384957429726</c:v>
                </c:pt>
                <c:pt idx="1">
                  <c:v>31.125075344364124</c:v>
                </c:pt>
                <c:pt idx="2">
                  <c:v>31.037390500343783</c:v>
                </c:pt>
                <c:pt idx="3">
                  <c:v>30.881506333196494</c:v>
                </c:pt>
                <c:pt idx="4">
                  <c:v>30.826000351641056</c:v>
                </c:pt>
                <c:pt idx="5">
                  <c:v>30.777656432221793</c:v>
                </c:pt>
                <c:pt idx="6">
                  <c:v>30.713236255017492</c:v>
                </c:pt>
                <c:pt idx="7">
                  <c:v>30.648816077813194</c:v>
                </c:pt>
                <c:pt idx="8">
                  <c:v>30.326715191791688</c:v>
                </c:pt>
                <c:pt idx="9">
                  <c:v>30.004614305770179</c:v>
                </c:pt>
                <c:pt idx="10">
                  <c:v>29.68251341974867</c:v>
                </c:pt>
                <c:pt idx="11">
                  <c:v>29.29599235652287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1"/>
          <c:extLst>
            <c:ext xmlns:c16="http://schemas.microsoft.com/office/drawing/2014/chart" uri="{C3380CC4-5D6E-409C-BE32-E72D297353CC}">
              <c16:uniqueId val="{00000003-2D74-44C0-BB5D-17C56263E5EA}"/>
            </c:ext>
          </c:extLst>
        </c:ser>
        <c:ser>
          <c:idx val="9"/>
          <c:order val="4"/>
          <c:tx>
            <c:strRef>
              <c:f>Tradeoff_Graph!$O$3</c:f>
              <c:strCache>
                <c:ptCount val="1"/>
                <c:pt idx="0">
                  <c:v>V5</c:v>
                </c:pt>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pt idx="0">
                  <c:v>34.319202226506029</c:v>
                </c:pt>
                <c:pt idx="1">
                  <c:v>34.187463731244982</c:v>
                </c:pt>
                <c:pt idx="2">
                  <c:v>34.066264315604826</c:v>
                </c:pt>
                <c:pt idx="3">
                  <c:v>33.850798687800093</c:v>
                </c:pt>
                <c:pt idx="4">
                  <c:v>33.774077418529295</c:v>
                </c:pt>
                <c:pt idx="5">
                  <c:v>33.70725566787408</c:v>
                </c:pt>
                <c:pt idx="6">
                  <c:v>33.642835490669782</c:v>
                </c:pt>
                <c:pt idx="7">
                  <c:v>33.578415313465477</c:v>
                </c:pt>
                <c:pt idx="8">
                  <c:v>33.256314427443975</c:v>
                </c:pt>
                <c:pt idx="9">
                  <c:v>32.934213541422466</c:v>
                </c:pt>
                <c:pt idx="10">
                  <c:v>32.612112655400956</c:v>
                </c:pt>
                <c:pt idx="11">
                  <c:v>32.225591592175157</c:v>
                </c:pt>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1"/>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5"/>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Fstore_Partial!$C$4:$C$15</c:f>
              <c:numCache>
                <c:formatCode>General</c:formatCode>
                <c:ptCount val="12"/>
                <c:pt idx="0">
                  <c:v>21.388423505386697</c:v>
                </c:pt>
                <c:pt idx="1">
                  <c:v>21.439504789076299</c:v>
                </c:pt>
                <c:pt idx="2">
                  <c:v>21.494108919916901</c:v>
                </c:pt>
                <c:pt idx="3">
                  <c:v>21.615451432895998</c:v>
                </c:pt>
                <c:pt idx="4">
                  <c:v>21.6801997978217</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CA4C-4F25-9E4B-CF357D1CBF74}"/>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Fstore_Partial!$D$4:$D$15</c:f>
              <c:numCache>
                <c:formatCode>General</c:formatCode>
                <c:ptCount val="12"/>
                <c:pt idx="0">
                  <c:v>24.6705603106724</c:v>
                </c:pt>
                <c:pt idx="1">
                  <c:v>24.734186291239801</c:v>
                </c:pt>
                <c:pt idx="2">
                  <c:v>24.790366678336603</c:v>
                </c:pt>
                <c:pt idx="3">
                  <c:v>24.902727452530101</c:v>
                </c:pt>
                <c:pt idx="4">
                  <c:v>24.910592706723701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CA4C-4F25-9E4B-CF357D1CBF74}"/>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Fstore_Partial!$E$4:$E$15</c:f>
              <c:numCache>
                <c:formatCode>General</c:formatCode>
                <c:ptCount val="12"/>
                <c:pt idx="0">
                  <c:v>27.6076051397953</c:v>
                </c:pt>
                <c:pt idx="1">
                  <c:v>27.663785526892099</c:v>
                </c:pt>
                <c:pt idx="2">
                  <c:v>27.719965913988901</c:v>
                </c:pt>
                <c:pt idx="3">
                  <c:v>27.832326688182398</c:v>
                </c:pt>
                <c:pt idx="4">
                  <c:v>27.840191942375998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CA4C-4F25-9E4B-CF357D1CBF74}"/>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Fstore_Partial!$F$4:$F$15</c:f>
              <c:numCache>
                <c:formatCode>General</c:formatCode>
                <c:ptCount val="12"/>
                <c:pt idx="0">
                  <c:v>30.537204375447601</c:v>
                </c:pt>
                <c:pt idx="1">
                  <c:v>30.5933847625444</c:v>
                </c:pt>
                <c:pt idx="2">
                  <c:v>30.649565149641099</c:v>
                </c:pt>
                <c:pt idx="3">
                  <c:v>30.761925923834699</c:v>
                </c:pt>
                <c:pt idx="4">
                  <c:v>30.7697911780282</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CA4C-4F25-9E4B-CF357D1CBF74}"/>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Fstore_Partial!$G$4:$G$15</c:f>
              <c:numCache>
                <c:formatCode>General</c:formatCode>
                <c:ptCount val="12"/>
                <c:pt idx="0">
                  <c:v>33.466803611099898</c:v>
                </c:pt>
                <c:pt idx="1">
                  <c:v>33.5229839981967</c:v>
                </c:pt>
                <c:pt idx="2">
                  <c:v>33.579164385293403</c:v>
                </c:pt>
                <c:pt idx="3">
                  <c:v>33.691525159487</c:v>
                </c:pt>
                <c:pt idx="4">
                  <c:v>33.699390413680504</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CA4C-4F25-9E4B-CF357D1CBF74}"/>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Fstore_Partial!$J$4:$J$15</c:f>
              <c:numCache>
                <c:formatCode>General</c:formatCode>
                <c:ptCount val="12"/>
                <c:pt idx="0">
                  <c:v>21.388423505386697</c:v>
                </c:pt>
                <c:pt idx="1">
                  <c:v>21.428619839076298</c:v>
                </c:pt>
                <c:pt idx="2">
                  <c:v>21.471588333709999</c:v>
                </c:pt>
                <c:pt idx="3">
                  <c:v>21.567073877340498</c:v>
                </c:pt>
                <c:pt idx="4">
                  <c:v>21.613670983421699</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CA4C-4F25-9E4B-CF357D1CBF74}"/>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Fstore_Partial!$K$4:$K$15</c:f>
              <c:numCache>
                <c:formatCode>General</c:formatCode>
                <c:ptCount val="12"/>
                <c:pt idx="0">
                  <c:v>24.6705603106724</c:v>
                </c:pt>
                <c:pt idx="1">
                  <c:v>24.727163742852699</c:v>
                </c:pt>
                <c:pt idx="2">
                  <c:v>24.776321581562399</c:v>
                </c:pt>
                <c:pt idx="3">
                  <c:v>24.8746372589817</c:v>
                </c:pt>
                <c:pt idx="4">
                  <c:v>24.877165376401102</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CA4C-4F25-9E4B-CF357D1CBF74}"/>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Fstore_Partial!$L$4:$L$15</c:f>
              <c:numCache>
                <c:formatCode>General</c:formatCode>
                <c:ptCount val="12"/>
                <c:pt idx="0">
                  <c:v>27.6076051397953</c:v>
                </c:pt>
                <c:pt idx="1">
                  <c:v>27.656762978505</c:v>
                </c:pt>
                <c:pt idx="2">
                  <c:v>27.7059208172147</c:v>
                </c:pt>
                <c:pt idx="3">
                  <c:v>27.804236494633997</c:v>
                </c:pt>
                <c:pt idx="4">
                  <c:v>27.806764612053403</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CA4C-4F25-9E4B-CF357D1CBF74}"/>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Fstore_Partial!$M$4:$M$15</c:f>
              <c:numCache>
                <c:formatCode>General</c:formatCode>
                <c:ptCount val="12"/>
                <c:pt idx="0">
                  <c:v>30.537204375447601</c:v>
                </c:pt>
                <c:pt idx="1">
                  <c:v>30.586362214157298</c:v>
                </c:pt>
                <c:pt idx="2">
                  <c:v>30.635520052866998</c:v>
                </c:pt>
                <c:pt idx="3">
                  <c:v>30.733835730286302</c:v>
                </c:pt>
                <c:pt idx="4">
                  <c:v>30.7363638477057</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CA4C-4F25-9E4B-CF357D1CBF74}"/>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Fstore_Partial!$N$4:$N$15</c:f>
              <c:numCache>
                <c:formatCode>General</c:formatCode>
                <c:ptCount val="12"/>
                <c:pt idx="0">
                  <c:v>33.466803611099898</c:v>
                </c:pt>
                <c:pt idx="1">
                  <c:v>33.515961449809602</c:v>
                </c:pt>
                <c:pt idx="2">
                  <c:v>33.565119288519206</c:v>
                </c:pt>
                <c:pt idx="3">
                  <c:v>33.663434965938599</c:v>
                </c:pt>
                <c:pt idx="4">
                  <c:v>33.665963083357994</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CA4C-4F25-9E4B-CF357D1CBF74}"/>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Fstore_Partial!$Q$4:$Q$15</c:f>
              <c:numCache>
                <c:formatCode>General</c:formatCode>
                <c:ptCount val="12"/>
                <c:pt idx="0">
                  <c:v>21.388423505386697</c:v>
                </c:pt>
                <c:pt idx="1">
                  <c:v>21.423177364076302</c:v>
                </c:pt>
                <c:pt idx="2">
                  <c:v>21.460328040606598</c:v>
                </c:pt>
                <c:pt idx="3">
                  <c:v>21.542885099562699</c:v>
                </c:pt>
                <c:pt idx="4">
                  <c:v>21.580406576221701</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CA4C-4F25-9E4B-CF357D1CBF74}"/>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Fstore_Partial!$R$4:$R$15</c:f>
              <c:numCache>
                <c:formatCode>General</c:formatCode>
                <c:ptCount val="12"/>
                <c:pt idx="0">
                  <c:v>24.6705603106724</c:v>
                </c:pt>
                <c:pt idx="1">
                  <c:v>24.7236524686591</c:v>
                </c:pt>
                <c:pt idx="2">
                  <c:v>24.769299033175301</c:v>
                </c:pt>
                <c:pt idx="3">
                  <c:v>24.860592162207499</c:v>
                </c:pt>
                <c:pt idx="4">
                  <c:v>24.860451711239801</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CA4C-4F25-9E4B-CF357D1CBF74}"/>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Fstore_Partial!$S$4:$S$15</c:f>
              <c:numCache>
                <c:formatCode>General</c:formatCode>
                <c:ptCount val="12"/>
                <c:pt idx="0">
                  <c:v>27.6076051397953</c:v>
                </c:pt>
                <c:pt idx="1">
                  <c:v>27.653251704311401</c:v>
                </c:pt>
                <c:pt idx="2">
                  <c:v>27.698898268827598</c:v>
                </c:pt>
                <c:pt idx="3">
                  <c:v>27.7901913978598</c:v>
                </c:pt>
                <c:pt idx="4">
                  <c:v>27.790050946892102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CA4C-4F25-9E4B-CF357D1CBF74}"/>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Fstore_Partial!$T$4:$T$15</c:f>
              <c:numCache>
                <c:formatCode>General</c:formatCode>
                <c:ptCount val="12"/>
                <c:pt idx="0">
                  <c:v>30.537204375447601</c:v>
                </c:pt>
                <c:pt idx="1">
                  <c:v>30.582850939963699</c:v>
                </c:pt>
                <c:pt idx="2">
                  <c:v>30.628497504479899</c:v>
                </c:pt>
                <c:pt idx="3">
                  <c:v>30.719790633512098</c:v>
                </c:pt>
                <c:pt idx="4">
                  <c:v>30.719650182544399</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CA4C-4F25-9E4B-CF357D1CBF74}"/>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Fstore_Partial!$U$4:$U$15</c:f>
              <c:numCache>
                <c:formatCode>General</c:formatCode>
                <c:ptCount val="12"/>
                <c:pt idx="0">
                  <c:v>33.466803611099898</c:v>
                </c:pt>
                <c:pt idx="1">
                  <c:v>33.512450175616003</c:v>
                </c:pt>
                <c:pt idx="2">
                  <c:v>33.5580967401321</c:v>
                </c:pt>
                <c:pt idx="3">
                  <c:v>33.649389869164402</c:v>
                </c:pt>
                <c:pt idx="4">
                  <c:v>33.649249418196703</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CA4C-4F25-9E4B-CF357D1CBF74}"/>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Fstore_Partial!$X$4:$X$15</c:f>
              <c:numCache>
                <c:formatCode>General</c:formatCode>
                <c:ptCount val="12"/>
                <c:pt idx="0">
                  <c:v>21.388423505386697</c:v>
                </c:pt>
                <c:pt idx="1">
                  <c:v>21.4177348890763</c:v>
                </c:pt>
                <c:pt idx="2">
                  <c:v>21.449067747503101</c:v>
                </c:pt>
                <c:pt idx="3">
                  <c:v>21.518696321784898</c:v>
                </c:pt>
                <c:pt idx="4">
                  <c:v>21.547142169021701</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CA4C-4F25-9E4B-CF357D1CBF74}"/>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Fstore_Partial!$Y$4:$Y$15</c:f>
              <c:numCache>
                <c:formatCode>General</c:formatCode>
                <c:ptCount val="12"/>
                <c:pt idx="0">
                  <c:v>24.6705603106724</c:v>
                </c:pt>
                <c:pt idx="1">
                  <c:v>24.720141194465601</c:v>
                </c:pt>
                <c:pt idx="2">
                  <c:v>24.762276484788202</c:v>
                </c:pt>
                <c:pt idx="3">
                  <c:v>24.846547065433302</c:v>
                </c:pt>
                <c:pt idx="4">
                  <c:v>24.843738046078499</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CA4C-4F25-9E4B-CF357D1CBF74}"/>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Fstore_Partial!$Z$4:$Z$15</c:f>
              <c:numCache>
                <c:formatCode>General</c:formatCode>
                <c:ptCount val="12"/>
                <c:pt idx="0">
                  <c:v>27.6076051397953</c:v>
                </c:pt>
                <c:pt idx="1">
                  <c:v>27.649740430117902</c:v>
                </c:pt>
                <c:pt idx="2">
                  <c:v>27.6918757204405</c:v>
                </c:pt>
                <c:pt idx="3">
                  <c:v>27.7761463010856</c:v>
                </c:pt>
                <c:pt idx="4">
                  <c:v>27.7733372817308</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CA4C-4F25-9E4B-CF357D1CBF74}"/>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Fstore_Partial!$AA$4:$AA$15</c:f>
              <c:numCache>
                <c:formatCode>General</c:formatCode>
                <c:ptCount val="12"/>
                <c:pt idx="0">
                  <c:v>30.537204375447601</c:v>
                </c:pt>
                <c:pt idx="1">
                  <c:v>30.579339665770199</c:v>
                </c:pt>
                <c:pt idx="2">
                  <c:v>30.621474956092801</c:v>
                </c:pt>
                <c:pt idx="3">
                  <c:v>30.705745536737901</c:v>
                </c:pt>
                <c:pt idx="4">
                  <c:v>30.702936517383097</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CA4C-4F25-9E4B-CF357D1CBF74}"/>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Fstore_Partial!$AB$4:$AB$15</c:f>
              <c:numCache>
                <c:formatCode>General</c:formatCode>
                <c:ptCount val="12"/>
                <c:pt idx="0">
                  <c:v>33.466803611099898</c:v>
                </c:pt>
                <c:pt idx="1">
                  <c:v>33.508938901422503</c:v>
                </c:pt>
                <c:pt idx="2">
                  <c:v>33.551074191745101</c:v>
                </c:pt>
                <c:pt idx="3">
                  <c:v>33.635344772390205</c:v>
                </c:pt>
                <c:pt idx="4">
                  <c:v>33.632535753035398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Fstore_Partial!$B$4:$B$15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CA4C-4F25-9E4B-CF357D1CBF74}"/>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Fstore_Constrained!$C$4:$C$15</c:f>
              <c:numCache>
                <c:formatCode>General</c:formatCode>
                <c:ptCount val="12"/>
                <c:pt idx="0">
                  <c:v>21.233365636999601</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FCB9-41DB-9223-5FDCF660A831}"/>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Fstore_Constrained!$D$4:$D$15</c:f>
              <c:numCache>
                <c:formatCode>General</c:formatCode>
                <c:ptCount val="12"/>
                <c:pt idx="0">
                  <c:v>24.5155024422853</c:v>
                </c:pt>
                <c:pt idx="1">
                  <c:v>24.918457960917202</c:v>
                </c:pt>
                <c:pt idx="2">
                  <c:v>24.918457960917202</c:v>
                </c:pt>
                <c:pt idx="3">
                  <c:v>24.918457960917202</c:v>
                </c:pt>
                <c:pt idx="4">
                  <c:v>24.918457960917202</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FCB9-41DB-9223-5FDCF660A831}"/>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Fstore_Constrained!$E$4:$E$15</c:f>
              <c:numCache>
                <c:formatCode>General</c:formatCode>
                <c:ptCount val="12"/>
                <c:pt idx="0">
                  <c:v>27.527454454203902</c:v>
                </c:pt>
                <c:pt idx="1">
                  <c:v>27.848057196569499</c:v>
                </c:pt>
                <c:pt idx="2">
                  <c:v>27.848057196569499</c:v>
                </c:pt>
                <c:pt idx="3">
                  <c:v>27.848057196569499</c:v>
                </c:pt>
                <c:pt idx="4">
                  <c:v>27.848057196569499</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FCB9-41DB-9223-5FDCF660A831}"/>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Fstore_Constrained!$F$4:$F$15</c:f>
              <c:numCache>
                <c:formatCode>General</c:formatCode>
                <c:ptCount val="12"/>
                <c:pt idx="0">
                  <c:v>30.457053689856203</c:v>
                </c:pt>
                <c:pt idx="1">
                  <c:v>30.7776564322218</c:v>
                </c:pt>
                <c:pt idx="2">
                  <c:v>30.7776564322218</c:v>
                </c:pt>
                <c:pt idx="3">
                  <c:v>30.7776564322218</c:v>
                </c:pt>
                <c:pt idx="4">
                  <c:v>30.7776564322218</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FCB9-41DB-9223-5FDCF660A831}"/>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Fstore_Constrained!$G$4:$G$15</c:f>
              <c:numCache>
                <c:formatCode>General</c:formatCode>
                <c:ptCount val="12"/>
                <c:pt idx="0">
                  <c:v>33.3866529255085</c:v>
                </c:pt>
                <c:pt idx="1">
                  <c:v>33.707255667874101</c:v>
                </c:pt>
                <c:pt idx="2">
                  <c:v>33.707255667874101</c:v>
                </c:pt>
                <c:pt idx="3">
                  <c:v>33.707255667874101</c:v>
                </c:pt>
                <c:pt idx="4">
                  <c:v>33.707255667874101</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FCB9-41DB-9223-5FDCF660A831}"/>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Fstore_Constrained!$J$4:$J$15</c:f>
              <c:numCache>
                <c:formatCode>General</c:formatCode>
                <c:ptCount val="12"/>
                <c:pt idx="0">
                  <c:v>21.233365636999601</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FCB9-41DB-9223-5FDCF660A831}"/>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Fstore_Constrained!$K$4:$K$15</c:f>
              <c:numCache>
                <c:formatCode>General</c:formatCode>
                <c:ptCount val="12"/>
                <c:pt idx="0">
                  <c:v>24.5155024422853</c:v>
                </c:pt>
                <c:pt idx="1">
                  <c:v>24.911435412530103</c:v>
                </c:pt>
                <c:pt idx="2">
                  <c:v>24.904412864142998</c:v>
                </c:pt>
                <c:pt idx="3">
                  <c:v>24.890367767368801</c:v>
                </c:pt>
                <c:pt idx="4">
                  <c:v>24.885030630594599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FCB9-41DB-9223-5FDCF660A831}"/>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Fstore_Constrained!$L$4:$L$15</c:f>
              <c:numCache>
                <c:formatCode>General</c:formatCode>
                <c:ptCount val="12"/>
                <c:pt idx="0">
                  <c:v>27.527454454203902</c:v>
                </c:pt>
                <c:pt idx="1">
                  <c:v>27.841034648182401</c:v>
                </c:pt>
                <c:pt idx="2">
                  <c:v>27.834012099795302</c:v>
                </c:pt>
                <c:pt idx="3">
                  <c:v>27.819967003021098</c:v>
                </c:pt>
                <c:pt idx="4">
                  <c:v>27.8146298662469</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FCB9-41DB-9223-5FDCF660A831}"/>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Fstore_Constrained!$M$4:$M$15</c:f>
              <c:numCache>
                <c:formatCode>General</c:formatCode>
                <c:ptCount val="12"/>
                <c:pt idx="0">
                  <c:v>30.457053689856203</c:v>
                </c:pt>
                <c:pt idx="1">
                  <c:v>30.770633883834702</c:v>
                </c:pt>
                <c:pt idx="2">
                  <c:v>30.7636113354476</c:v>
                </c:pt>
                <c:pt idx="3">
                  <c:v>30.749566238673399</c:v>
                </c:pt>
                <c:pt idx="4">
                  <c:v>30.744229101899201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FCB9-41DB-9223-5FDCF660A831}"/>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Fstore_Constrained!$N$4:$N$15</c:f>
              <c:numCache>
                <c:formatCode>General</c:formatCode>
                <c:ptCount val="12"/>
                <c:pt idx="0">
                  <c:v>33.3866529255085</c:v>
                </c:pt>
                <c:pt idx="1">
                  <c:v>33.700233119487002</c:v>
                </c:pt>
                <c:pt idx="2">
                  <c:v>33.693210571099897</c:v>
                </c:pt>
                <c:pt idx="3">
                  <c:v>33.6791654743257</c:v>
                </c:pt>
                <c:pt idx="4">
                  <c:v>33.673828337551498</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FCB9-41DB-9223-5FDCF660A831}"/>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Fstore_Constrained!$Q$4:$Q$15</c:f>
              <c:numCache>
                <c:formatCode>General</c:formatCode>
                <c:ptCount val="12"/>
                <c:pt idx="0">
                  <c:v>21.233365636999601</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FCB9-41DB-9223-5FDCF660A831}"/>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Fstore_Constrained!$R$4:$R$15</c:f>
              <c:numCache>
                <c:formatCode>General</c:formatCode>
                <c:ptCount val="12"/>
                <c:pt idx="0">
                  <c:v>24.5155024422853</c:v>
                </c:pt>
                <c:pt idx="1">
                  <c:v>24.9079241383366</c:v>
                </c:pt>
                <c:pt idx="2">
                  <c:v>24.897390315755899</c:v>
                </c:pt>
                <c:pt idx="3">
                  <c:v>24.8763226705946</c:v>
                </c:pt>
                <c:pt idx="4">
                  <c:v>24.868316965433298</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FCB9-41DB-9223-5FDCF660A831}"/>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Fstore_Constrained!$S$4:$S$15</c:f>
              <c:numCache>
                <c:formatCode>General</c:formatCode>
                <c:ptCount val="12"/>
                <c:pt idx="0">
                  <c:v>27.527454454203902</c:v>
                </c:pt>
                <c:pt idx="1">
                  <c:v>27.837523373988901</c:v>
                </c:pt>
                <c:pt idx="2">
                  <c:v>27.8269895514082</c:v>
                </c:pt>
                <c:pt idx="3">
                  <c:v>27.805921906246901</c:v>
                </c:pt>
                <c:pt idx="4">
                  <c:v>27.797916201085602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FCB9-41DB-9223-5FDCF660A831}"/>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Fstore_Constrained!$T$4:$T$15</c:f>
              <c:numCache>
                <c:formatCode>General</c:formatCode>
                <c:ptCount val="12"/>
                <c:pt idx="0">
                  <c:v>30.457053689856203</c:v>
                </c:pt>
                <c:pt idx="1">
                  <c:v>30.767122609641103</c:v>
                </c:pt>
                <c:pt idx="2">
                  <c:v>30.756588787060497</c:v>
                </c:pt>
                <c:pt idx="3">
                  <c:v>30.735521141899198</c:v>
                </c:pt>
                <c:pt idx="4">
                  <c:v>30.7275154367379</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FCB9-41DB-9223-5FDCF660A831}"/>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Fstore_Constrained!$U$4:$U$15</c:f>
              <c:numCache>
                <c:formatCode>General</c:formatCode>
                <c:ptCount val="12"/>
                <c:pt idx="0">
                  <c:v>33.3866529255085</c:v>
                </c:pt>
                <c:pt idx="1">
                  <c:v>33.696721845293403</c:v>
                </c:pt>
                <c:pt idx="2">
                  <c:v>33.686188022712798</c:v>
                </c:pt>
                <c:pt idx="3">
                  <c:v>33.665120377551503</c:v>
                </c:pt>
                <c:pt idx="4">
                  <c:v>33.6571146723902</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FCB9-41DB-9223-5FDCF660A831}"/>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Fstore_Constrained!$X$4:$X$15</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FCB9-41DB-9223-5FDCF660A831}"/>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Fstore_Constrained!$Y$4:$Y$15</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FCB9-41DB-9223-5FDCF660A831}"/>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Fstore_Constrained!$Z$4:$Z$15</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FCB9-41DB-9223-5FDCF660A831}"/>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Fstore_Constrained!$AA$4:$AA$15</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FCB9-41DB-9223-5FDCF660A831}"/>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Fstore_Constrained!$AB$4:$AB$15</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FCB9-41DB-9223-5FDCF660A831}"/>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'Hydrograph_Partial(H1000)'!$L$16</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0413-4DC0-A36A-0B1926A2AA23}"/>
            </c:ext>
          </c:extLst>
        </c:ser>
        <c:ser>
          <c:idx val="1"/>
          <c:order val="1"/>
          <c:tx>
            <c:strRef>
              <c:f>'Hydrograph_Partial(H1000)'!$M$16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'Hydrograph_Partial(H1000)'!$K$17:$K$136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'Hydrograph_Partial(H1000)'!$M$17:$M$136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9062.5728721336945</c:v>
                </c:pt>
                <c:pt idx="111">
                  <c:v>9062.5728721336945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0413-4DC0-A36A-0B1926A2AA23}"/>
            </c:ext>
          </c:extLst>
        </c:ser>
        <c:ser>
          <c:idx val="7"/>
          <c:order val="2"/>
          <c:tx>
            <c:strRef>
              <c:f>'Hydrograph_Partial(H1000)'!$N$16</c:f>
              <c:strCache>
                <c:ptCount val="1"/>
                <c:pt idx="0">
                  <c:v>4 steady low flow days </c:v>
                </c:pt>
              </c:strCache>
            </c:strRef>
          </c:tx>
          <c:spPr>
            <a:ln w="19050" cap="rnd">
              <a:solidFill>
                <a:srgbClr val="00B0F0"/>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'Hydrograph_Partial(H1000)'!$N$17:$N$140</c:f>
              <c:numCache>
                <c:formatCode>General</c:formatCode>
                <c:ptCount val="124"/>
                <c:pt idx="0">
                  <c:v>8159.3470656820818</c:v>
                </c:pt>
                <c:pt idx="1">
                  <c:v>8159.3470656820818</c:v>
                </c:pt>
                <c:pt idx="2">
                  <c:v>16159.347065682085</c:v>
                </c:pt>
                <c:pt idx="3">
                  <c:v>16159.347065682085</c:v>
                </c:pt>
                <c:pt idx="4">
                  <c:v>8159.3470656820818</c:v>
                </c:pt>
                <c:pt idx="5">
                  <c:v>8159.3470656820818</c:v>
                </c:pt>
                <c:pt idx="6">
                  <c:v>16159.347065682085</c:v>
                </c:pt>
                <c:pt idx="7">
                  <c:v>16159.347065682085</c:v>
                </c:pt>
                <c:pt idx="8">
                  <c:v>8159.3470656820818</c:v>
                </c:pt>
                <c:pt idx="9">
                  <c:v>8159.3470656820818</c:v>
                </c:pt>
                <c:pt idx="10">
                  <c:v>16159.347065682085</c:v>
                </c:pt>
                <c:pt idx="11">
                  <c:v>16159.347065682085</c:v>
                </c:pt>
                <c:pt idx="12">
                  <c:v>8159.3470656820818</c:v>
                </c:pt>
                <c:pt idx="13">
                  <c:v>8159.3470656820818</c:v>
                </c:pt>
                <c:pt idx="14">
                  <c:v>16159.347065682085</c:v>
                </c:pt>
                <c:pt idx="15">
                  <c:v>16159.347065682085</c:v>
                </c:pt>
                <c:pt idx="16">
                  <c:v>8159.3470656820818</c:v>
                </c:pt>
                <c:pt idx="17">
                  <c:v>8159.3470656820818</c:v>
                </c:pt>
                <c:pt idx="18">
                  <c:v>16159.347065682085</c:v>
                </c:pt>
                <c:pt idx="19">
                  <c:v>16159.347065682085</c:v>
                </c:pt>
                <c:pt idx="20">
                  <c:v>8159.3470656820818</c:v>
                </c:pt>
                <c:pt idx="21">
                  <c:v>8159.3470656820818</c:v>
                </c:pt>
                <c:pt idx="22">
                  <c:v>14159.347065682085</c:v>
                </c:pt>
                <c:pt idx="23">
                  <c:v>14159.347065682085</c:v>
                </c:pt>
                <c:pt idx="24">
                  <c:v>9159.3470656820828</c:v>
                </c:pt>
                <c:pt idx="25">
                  <c:v>9159.3470656820828</c:v>
                </c:pt>
                <c:pt idx="26">
                  <c:v>9159.3470656820828</c:v>
                </c:pt>
                <c:pt idx="27">
                  <c:v>9159.3470656820828</c:v>
                </c:pt>
                <c:pt idx="28">
                  <c:v>8159.3470656820818</c:v>
                </c:pt>
                <c:pt idx="29">
                  <c:v>8159.3470656820818</c:v>
                </c:pt>
                <c:pt idx="30">
                  <c:v>16159.347065682085</c:v>
                </c:pt>
                <c:pt idx="31">
                  <c:v>16159.347065682085</c:v>
                </c:pt>
                <c:pt idx="32">
                  <c:v>8159.3470656820818</c:v>
                </c:pt>
                <c:pt idx="33">
                  <c:v>8159.3470656820818</c:v>
                </c:pt>
                <c:pt idx="34">
                  <c:v>16159.347065682085</c:v>
                </c:pt>
                <c:pt idx="35">
                  <c:v>16159.347065682085</c:v>
                </c:pt>
                <c:pt idx="36">
                  <c:v>8159.3470656820818</c:v>
                </c:pt>
                <c:pt idx="37">
                  <c:v>8159.3470656820818</c:v>
                </c:pt>
                <c:pt idx="38">
                  <c:v>16159.347065682085</c:v>
                </c:pt>
                <c:pt idx="39">
                  <c:v>16159.347065682085</c:v>
                </c:pt>
                <c:pt idx="40">
                  <c:v>8159.3470656820818</c:v>
                </c:pt>
                <c:pt idx="41">
                  <c:v>8159.3470656820818</c:v>
                </c:pt>
                <c:pt idx="42">
                  <c:v>16159.347065682085</c:v>
                </c:pt>
                <c:pt idx="43">
                  <c:v>16159.347065682085</c:v>
                </c:pt>
                <c:pt idx="44">
                  <c:v>8159.3470656820818</c:v>
                </c:pt>
                <c:pt idx="45">
                  <c:v>8159.3470656820818</c:v>
                </c:pt>
                <c:pt idx="46">
                  <c:v>16159.347065682085</c:v>
                </c:pt>
                <c:pt idx="47">
                  <c:v>16159.347065682085</c:v>
                </c:pt>
                <c:pt idx="48">
                  <c:v>8159.3470656820818</c:v>
                </c:pt>
                <c:pt idx="49">
                  <c:v>8159.3470656820818</c:v>
                </c:pt>
                <c:pt idx="50">
                  <c:v>14159.347065682085</c:v>
                </c:pt>
                <c:pt idx="51">
                  <c:v>14159.347065682085</c:v>
                </c:pt>
                <c:pt idx="52">
                  <c:v>9159.3470656820828</c:v>
                </c:pt>
                <c:pt idx="53">
                  <c:v>9159.3470656820828</c:v>
                </c:pt>
                <c:pt idx="54">
                  <c:v>9159.3470656820828</c:v>
                </c:pt>
                <c:pt idx="55">
                  <c:v>9159.3470656820828</c:v>
                </c:pt>
                <c:pt idx="56">
                  <c:v>8159.3470656820818</c:v>
                </c:pt>
                <c:pt idx="57">
                  <c:v>8159.3470656820818</c:v>
                </c:pt>
                <c:pt idx="58">
                  <c:v>16159.347065682085</c:v>
                </c:pt>
                <c:pt idx="59">
                  <c:v>16159.347065682085</c:v>
                </c:pt>
                <c:pt idx="60">
                  <c:v>8159.3470656820818</c:v>
                </c:pt>
                <c:pt idx="61">
                  <c:v>8159.3470656820818</c:v>
                </c:pt>
                <c:pt idx="62">
                  <c:v>16159.347065682085</c:v>
                </c:pt>
                <c:pt idx="63">
                  <c:v>16159.347065682085</c:v>
                </c:pt>
                <c:pt idx="64">
                  <c:v>8159.3470656820818</c:v>
                </c:pt>
                <c:pt idx="65">
                  <c:v>8159.3470656820818</c:v>
                </c:pt>
                <c:pt idx="66">
                  <c:v>16159.347065682085</c:v>
                </c:pt>
                <c:pt idx="67">
                  <c:v>16159.347065682085</c:v>
                </c:pt>
                <c:pt idx="68">
                  <c:v>8159.3470656820818</c:v>
                </c:pt>
                <c:pt idx="69">
                  <c:v>8159.3470656820818</c:v>
                </c:pt>
                <c:pt idx="70">
                  <c:v>16159.347065682085</c:v>
                </c:pt>
                <c:pt idx="71">
                  <c:v>16159.347065682085</c:v>
                </c:pt>
                <c:pt idx="72">
                  <c:v>8159.3470656820818</c:v>
                </c:pt>
                <c:pt idx="73">
                  <c:v>8159.3470656820818</c:v>
                </c:pt>
                <c:pt idx="74">
                  <c:v>16159.347065682085</c:v>
                </c:pt>
                <c:pt idx="75">
                  <c:v>16159.347065682085</c:v>
                </c:pt>
                <c:pt idx="76">
                  <c:v>8159.3470656820818</c:v>
                </c:pt>
                <c:pt idx="77">
                  <c:v>8159.3470656820818</c:v>
                </c:pt>
                <c:pt idx="78">
                  <c:v>14159.347065682085</c:v>
                </c:pt>
                <c:pt idx="79">
                  <c:v>14159.347065682085</c:v>
                </c:pt>
                <c:pt idx="80">
                  <c:v>9159.3470656820828</c:v>
                </c:pt>
                <c:pt idx="81">
                  <c:v>9159.3470656820828</c:v>
                </c:pt>
                <c:pt idx="82">
                  <c:v>9159.3470656820828</c:v>
                </c:pt>
                <c:pt idx="83">
                  <c:v>9159.3470656820828</c:v>
                </c:pt>
                <c:pt idx="84">
                  <c:v>8159.3470656820818</c:v>
                </c:pt>
                <c:pt idx="85">
                  <c:v>8159.3470656820818</c:v>
                </c:pt>
                <c:pt idx="86">
                  <c:v>16159.347065682085</c:v>
                </c:pt>
                <c:pt idx="87">
                  <c:v>16159.347065682085</c:v>
                </c:pt>
                <c:pt idx="88">
                  <c:v>8159.3470656820818</c:v>
                </c:pt>
                <c:pt idx="89">
                  <c:v>8159.3470656820818</c:v>
                </c:pt>
                <c:pt idx="90">
                  <c:v>16159.347065682085</c:v>
                </c:pt>
                <c:pt idx="91">
                  <c:v>16159.347065682085</c:v>
                </c:pt>
                <c:pt idx="92">
                  <c:v>8159.3470656820818</c:v>
                </c:pt>
                <c:pt idx="93">
                  <c:v>8159.3470656820818</c:v>
                </c:pt>
                <c:pt idx="94">
                  <c:v>16159.347065682085</c:v>
                </c:pt>
                <c:pt idx="95">
                  <c:v>16159.347065682085</c:v>
                </c:pt>
                <c:pt idx="96">
                  <c:v>8159.3470656820818</c:v>
                </c:pt>
                <c:pt idx="97">
                  <c:v>8159.3470656820818</c:v>
                </c:pt>
                <c:pt idx="98">
                  <c:v>16159.347065682085</c:v>
                </c:pt>
                <c:pt idx="99">
                  <c:v>16159.347065682085</c:v>
                </c:pt>
                <c:pt idx="100">
                  <c:v>8159.3470656820818</c:v>
                </c:pt>
                <c:pt idx="101">
                  <c:v>8159.3470656820818</c:v>
                </c:pt>
                <c:pt idx="102">
                  <c:v>16159.347065682085</c:v>
                </c:pt>
                <c:pt idx="103">
                  <c:v>16159.347065682085</c:v>
                </c:pt>
                <c:pt idx="104">
                  <c:v>8159.3470656820818</c:v>
                </c:pt>
                <c:pt idx="105">
                  <c:v>8159.3470656820818</c:v>
                </c:pt>
                <c:pt idx="106">
                  <c:v>14159.347065682085</c:v>
                </c:pt>
                <c:pt idx="107">
                  <c:v>14159.347065682085</c:v>
                </c:pt>
                <c:pt idx="108">
                  <c:v>9159.3470656820828</c:v>
                </c:pt>
                <c:pt idx="109">
                  <c:v>9159.3470656820828</c:v>
                </c:pt>
                <c:pt idx="110">
                  <c:v>9159.3470656820828</c:v>
                </c:pt>
                <c:pt idx="111">
                  <c:v>9159.3470656820828</c:v>
                </c:pt>
                <c:pt idx="112">
                  <c:v>8159.3470656820818</c:v>
                </c:pt>
                <c:pt idx="113">
                  <c:v>8159.3470656820818</c:v>
                </c:pt>
                <c:pt idx="114">
                  <c:v>16159.347065682085</c:v>
                </c:pt>
                <c:pt idx="115">
                  <c:v>16159.347065682085</c:v>
                </c:pt>
                <c:pt idx="116">
                  <c:v>8159.3470656820818</c:v>
                </c:pt>
                <c:pt idx="117">
                  <c:v>8159.3470656820818</c:v>
                </c:pt>
                <c:pt idx="118">
                  <c:v>16159.347065682085</c:v>
                </c:pt>
                <c:pt idx="119">
                  <c:v>16159.347065682085</c:v>
                </c:pt>
                <c:pt idx="120">
                  <c:v>8159.3470656820818</c:v>
                </c:pt>
                <c:pt idx="121">
                  <c:v>8159.3470656820818</c:v>
                </c:pt>
                <c:pt idx="122">
                  <c:v>16159.347065682085</c:v>
                </c:pt>
                <c:pt idx="123">
                  <c:v>16159.347065682085</c:v>
                </c:pt>
              </c:numCache>
            </c:numRef>
          </c:yVal>
          <c:smooth val="0"/>
          <c:extLst>
            <c:ext xmlns:c16="http://schemas.microsoft.com/office/drawing/2014/chart" uri="{C3380CC4-5D6E-409C-BE32-E72D297353CC}">
              <c16:uniqueId val="{00000002-0413-4DC0-A36A-0B1926A2AA23}"/>
            </c:ext>
          </c:extLst>
        </c:ser>
        <c:ser>
          <c:idx val="3"/>
          <c:order val="3"/>
          <c:tx>
            <c:strRef>
              <c:f>'Hydrograph_Partial(H1000)'!$O$16</c:f>
              <c:strCache>
                <c:ptCount val="1"/>
                <c:pt idx="0">
                  <c:v>6 steady low flow days </c:v>
                </c:pt>
              </c:strCache>
            </c:strRef>
          </c:tx>
          <c:spPr>
            <a:ln w="19050" cap="rnd">
              <a:solidFill>
                <a:srgbClr val="92D050"/>
              </a:solidFill>
              <a:round/>
            </a:ln>
            <a:effectLst/>
          </c:spPr>
          <c:marker>
            <c:symbol val="none"/>
          </c:marker>
          <c:xVal>
            <c:numRef>
              <c:f>'Hydrograph_Partial(H1000)'!$K$17:$K$136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'Hydrograph_Partial(H1000)'!$O$17:$O$136</c:f>
              <c:numCache>
                <c:formatCode>General</c:formatCode>
                <c:ptCount val="120"/>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0</c:v>
                </c:pt>
                <c:pt idx="77">
                  <c:v>0</c:v>
                </c:pt>
                <c:pt idx="78">
                  <c:v>0</c:v>
                </c:pt>
                <c:pt idx="79">
                  <c:v>0</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0</c:v>
                </c:pt>
                <c:pt idx="105">
                  <c:v>0</c:v>
                </c:pt>
                <c:pt idx="106">
                  <c:v>0</c:v>
                </c:pt>
                <c:pt idx="107">
                  <c:v>0</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numCache>
            </c:numRef>
          </c:yVal>
          <c:smooth val="0"/>
          <c:extLst xmlns:c15="http://schemas.microsoft.com/office/drawing/2012/chart">
            <c:ext xmlns:c16="http://schemas.microsoft.com/office/drawing/2014/chart" uri="{C3380CC4-5D6E-409C-BE32-E72D297353CC}">
              <c16:uniqueId val="{00000003-0413-4DC0-A36A-0B1926A2AA23}"/>
            </c:ext>
          </c:extLst>
        </c:ser>
        <c:ser>
          <c:idx val="2"/>
          <c:order val="4"/>
          <c:tx>
            <c:strRef>
              <c:f>'Hydrograph_Partial(H1000)'!$P$16</c:f>
              <c:strCache>
                <c:ptCount val="1"/>
                <c:pt idx="0">
                  <c:v>8 steady low flow days </c:v>
                </c:pt>
              </c:strCache>
            </c:strRef>
          </c:tx>
          <c:spPr>
            <a:ln w="19050" cap="rnd">
              <a:solidFill>
                <a:srgbClr val="92D050"/>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0413-4DC0-A36A-0B1926A2AA23}"/>
            </c:ext>
          </c:extLst>
        </c:ser>
        <c:ser>
          <c:idx val="5"/>
          <c:order val="5"/>
          <c:tx>
            <c:strRef>
              <c:f>'Hydrograph_Partial(H1000)'!$Q$16</c:f>
              <c:strCache>
                <c:ptCount val="1"/>
                <c:pt idx="0">
                  <c:v>10 steady low flow days </c:v>
                </c:pt>
              </c:strCache>
            </c:strRef>
          </c:tx>
          <c:spPr>
            <a:ln w="19050" cap="rnd">
              <a:solidFill>
                <a:schemeClr val="accent6"/>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0413-4DC0-A36A-0B1926A2AA23}"/>
            </c:ext>
          </c:extLst>
        </c:ser>
        <c:ser>
          <c:idx val="8"/>
          <c:order val="6"/>
          <c:tx>
            <c:strRef>
              <c:f>'Hydrograph_Partial(H1000)'!$R$16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'Hydrograph_Partial(H1000)'!$R$17:$R$140</c:f>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0413-4DC0-A36A-0B1926A2AA23}"/>
            </c:ext>
          </c:extLst>
        </c:ser>
        <c:ser>
          <c:idx val="6"/>
          <c:order val="7"/>
          <c:tx>
            <c:strRef>
              <c:f>'Hydrograph_Partial(H1000)'!$S$16</c:f>
              <c:strCache>
                <c:ptCount val="1"/>
                <c:pt idx="0">
                  <c:v>20 steady low flow days </c:v>
                </c:pt>
              </c:strCache>
            </c:strRef>
          </c:tx>
          <c:spPr>
            <a:ln w="19050" cap="rnd">
              <a:solidFill>
                <a:schemeClr val="accent1">
                  <a:lumMod val="60000"/>
                </a:schemeClr>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'Hydrograph_Partial(H1000)'!$S$17:$S$140</c:f>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0413-4DC0-A36A-0B1926A2AA23}"/>
            </c:ext>
          </c:extLst>
        </c:ser>
        <c:ser>
          <c:idx val="4"/>
          <c:order val="8"/>
          <c:tx>
            <c:strRef>
              <c:f>'Hydrograph_Partial(H1000)'!$T$16</c:f>
              <c:strCache>
                <c:ptCount val="1"/>
                <c:pt idx="0">
                  <c:v>31 steady low flow days </c:v>
                </c:pt>
              </c:strCache>
            </c:strRef>
          </c:tx>
          <c:spPr>
            <a:ln w="19050" cap="rnd">
              <a:solidFill>
                <a:srgbClr val="C7A1E3"/>
              </a:solidFill>
              <a:round/>
            </a:ln>
            <a:effectLst/>
          </c:spPr>
          <c:marker>
            <c:symbol val="none"/>
          </c:marker>
          <c:xVal>
            <c:numRef>
              <c:f>'Hydrograph_Partial(H1000)'!$K$17:$K$140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'Hydrograph_Partial(H1000)'!$T$17:$T$140</c:f>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0413-4DC0-A36A-0B1926A2AA23}"/>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'Hydrograph_Constrianed (H1000)'!$L$16</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(H1000)'!$L$17:$L$140</c:f>
              <c:numCache>
                <c:formatCode>General</c:formatCode>
                <c:ptCount val="124"/>
                <c:pt idx="0">
                  <c:v>8000</c:v>
                </c:pt>
                <c:pt idx="1">
                  <c:v>8000</c:v>
                </c:pt>
                <c:pt idx="2">
                  <c:v>15432.568985619899</c:v>
                </c:pt>
                <c:pt idx="3">
                  <c:v>15432.568985619899</c:v>
                </c:pt>
                <c:pt idx="4">
                  <c:v>8000</c:v>
                </c:pt>
                <c:pt idx="5">
                  <c:v>8000</c:v>
                </c:pt>
                <c:pt idx="6">
                  <c:v>15432.568985619899</c:v>
                </c:pt>
                <c:pt idx="7">
                  <c:v>15432.568985619899</c:v>
                </c:pt>
                <c:pt idx="8">
                  <c:v>8000</c:v>
                </c:pt>
                <c:pt idx="9">
                  <c:v>8000</c:v>
                </c:pt>
                <c:pt idx="10">
                  <c:v>15432.568985619899</c:v>
                </c:pt>
                <c:pt idx="11">
                  <c:v>15432.568985619899</c:v>
                </c:pt>
                <c:pt idx="12">
                  <c:v>8000</c:v>
                </c:pt>
                <c:pt idx="13">
                  <c:v>8000</c:v>
                </c:pt>
                <c:pt idx="14">
                  <c:v>15432.568985619899</c:v>
                </c:pt>
                <c:pt idx="15">
                  <c:v>15432.568985619899</c:v>
                </c:pt>
                <c:pt idx="16">
                  <c:v>8000</c:v>
                </c:pt>
                <c:pt idx="17">
                  <c:v>8000</c:v>
                </c:pt>
                <c:pt idx="18">
                  <c:v>15432.568985619899</c:v>
                </c:pt>
                <c:pt idx="19">
                  <c:v>15432.568985619899</c:v>
                </c:pt>
                <c:pt idx="20">
                  <c:v>8000</c:v>
                </c:pt>
                <c:pt idx="21">
                  <c:v>8000</c:v>
                </c:pt>
                <c:pt idx="22">
                  <c:v>15432.568985619899</c:v>
                </c:pt>
                <c:pt idx="23">
                  <c:v>15432.568985619899</c:v>
                </c:pt>
                <c:pt idx="24">
                  <c:v>8000</c:v>
                </c:pt>
                <c:pt idx="25">
                  <c:v>8000</c:v>
                </c:pt>
                <c:pt idx="26">
                  <c:v>15432.568985619899</c:v>
                </c:pt>
                <c:pt idx="27">
                  <c:v>15432.568985619899</c:v>
                </c:pt>
                <c:pt idx="28">
                  <c:v>8000</c:v>
                </c:pt>
                <c:pt idx="29">
                  <c:v>8000</c:v>
                </c:pt>
                <c:pt idx="30">
                  <c:v>15432.568985619899</c:v>
                </c:pt>
                <c:pt idx="31">
                  <c:v>15432.568985619899</c:v>
                </c:pt>
                <c:pt idx="32">
                  <c:v>8000</c:v>
                </c:pt>
                <c:pt idx="33">
                  <c:v>8000</c:v>
                </c:pt>
                <c:pt idx="34">
                  <c:v>15432.568985619899</c:v>
                </c:pt>
                <c:pt idx="35">
                  <c:v>15432.568985619899</c:v>
                </c:pt>
                <c:pt idx="36">
                  <c:v>8000</c:v>
                </c:pt>
                <c:pt idx="37">
                  <c:v>8000</c:v>
                </c:pt>
                <c:pt idx="38">
                  <c:v>15432.568985619899</c:v>
                </c:pt>
                <c:pt idx="39">
                  <c:v>15432.568985619899</c:v>
                </c:pt>
                <c:pt idx="40">
                  <c:v>8000</c:v>
                </c:pt>
                <c:pt idx="41">
                  <c:v>8000</c:v>
                </c:pt>
                <c:pt idx="42">
                  <c:v>15432.568985619899</c:v>
                </c:pt>
                <c:pt idx="43">
                  <c:v>15432.568985619899</c:v>
                </c:pt>
                <c:pt idx="44">
                  <c:v>8000</c:v>
                </c:pt>
                <c:pt idx="45">
                  <c:v>8000</c:v>
                </c:pt>
                <c:pt idx="46">
                  <c:v>15432.568985619899</c:v>
                </c:pt>
                <c:pt idx="47">
                  <c:v>15432.568985619899</c:v>
                </c:pt>
                <c:pt idx="48">
                  <c:v>8000</c:v>
                </c:pt>
                <c:pt idx="49">
                  <c:v>8000</c:v>
                </c:pt>
                <c:pt idx="50">
                  <c:v>15432.568985619899</c:v>
                </c:pt>
                <c:pt idx="51">
                  <c:v>15432.568985619899</c:v>
                </c:pt>
                <c:pt idx="52">
                  <c:v>8000</c:v>
                </c:pt>
                <c:pt idx="53">
                  <c:v>8000</c:v>
                </c:pt>
                <c:pt idx="54">
                  <c:v>15432.568985619899</c:v>
                </c:pt>
                <c:pt idx="55">
                  <c:v>15432.568985619899</c:v>
                </c:pt>
                <c:pt idx="56">
                  <c:v>8000</c:v>
                </c:pt>
                <c:pt idx="57">
                  <c:v>8000</c:v>
                </c:pt>
                <c:pt idx="58">
                  <c:v>15432.568985619899</c:v>
                </c:pt>
                <c:pt idx="59">
                  <c:v>15432.568985619899</c:v>
                </c:pt>
                <c:pt idx="60">
                  <c:v>8000</c:v>
                </c:pt>
                <c:pt idx="61">
                  <c:v>8000</c:v>
                </c:pt>
                <c:pt idx="62">
                  <c:v>15432.568985619899</c:v>
                </c:pt>
                <c:pt idx="63">
                  <c:v>15432.568985619899</c:v>
                </c:pt>
                <c:pt idx="64">
                  <c:v>8000</c:v>
                </c:pt>
                <c:pt idx="65">
                  <c:v>8000</c:v>
                </c:pt>
                <c:pt idx="66">
                  <c:v>15432.568985619899</c:v>
                </c:pt>
                <c:pt idx="67">
                  <c:v>15432.568985619899</c:v>
                </c:pt>
                <c:pt idx="68">
                  <c:v>8000</c:v>
                </c:pt>
                <c:pt idx="69">
                  <c:v>8000</c:v>
                </c:pt>
                <c:pt idx="70">
                  <c:v>15432.568985619899</c:v>
                </c:pt>
                <c:pt idx="71">
                  <c:v>15432.568985619899</c:v>
                </c:pt>
                <c:pt idx="72">
                  <c:v>8000</c:v>
                </c:pt>
                <c:pt idx="73">
                  <c:v>8000</c:v>
                </c:pt>
                <c:pt idx="74">
                  <c:v>15432.568985619899</c:v>
                </c:pt>
                <c:pt idx="75">
                  <c:v>15432.568985619899</c:v>
                </c:pt>
                <c:pt idx="76">
                  <c:v>8000</c:v>
                </c:pt>
                <c:pt idx="77">
                  <c:v>8000</c:v>
                </c:pt>
                <c:pt idx="78">
                  <c:v>15432.568985619899</c:v>
                </c:pt>
                <c:pt idx="79">
                  <c:v>15432.568985619899</c:v>
                </c:pt>
                <c:pt idx="80">
                  <c:v>8000</c:v>
                </c:pt>
                <c:pt idx="81">
                  <c:v>8000</c:v>
                </c:pt>
                <c:pt idx="82">
                  <c:v>15432.568985619899</c:v>
                </c:pt>
                <c:pt idx="83">
                  <c:v>15432.568985619899</c:v>
                </c:pt>
                <c:pt idx="84">
                  <c:v>8000</c:v>
                </c:pt>
                <c:pt idx="85">
                  <c:v>8000</c:v>
                </c:pt>
                <c:pt idx="86">
                  <c:v>15432.568985619899</c:v>
                </c:pt>
                <c:pt idx="87">
                  <c:v>15432.568985619899</c:v>
                </c:pt>
                <c:pt idx="88">
                  <c:v>8000</c:v>
                </c:pt>
                <c:pt idx="89">
                  <c:v>8000</c:v>
                </c:pt>
                <c:pt idx="90">
                  <c:v>15432.568985619899</c:v>
                </c:pt>
                <c:pt idx="91">
                  <c:v>15432.568985619899</c:v>
                </c:pt>
                <c:pt idx="92">
                  <c:v>8000</c:v>
                </c:pt>
                <c:pt idx="93">
                  <c:v>8000</c:v>
                </c:pt>
                <c:pt idx="94">
                  <c:v>15432.568985619899</c:v>
                </c:pt>
                <c:pt idx="95">
                  <c:v>15432.568985619899</c:v>
                </c:pt>
                <c:pt idx="96">
                  <c:v>8000</c:v>
                </c:pt>
                <c:pt idx="97">
                  <c:v>8000</c:v>
                </c:pt>
                <c:pt idx="98">
                  <c:v>15432.568985619899</c:v>
                </c:pt>
                <c:pt idx="99">
                  <c:v>15432.568985619899</c:v>
                </c:pt>
                <c:pt idx="100">
                  <c:v>8000</c:v>
                </c:pt>
                <c:pt idx="101">
                  <c:v>8000</c:v>
                </c:pt>
                <c:pt idx="102">
                  <c:v>15432.568985619899</c:v>
                </c:pt>
                <c:pt idx="103">
                  <c:v>15432.568985619899</c:v>
                </c:pt>
                <c:pt idx="104">
                  <c:v>8000</c:v>
                </c:pt>
                <c:pt idx="105">
                  <c:v>8000</c:v>
                </c:pt>
                <c:pt idx="106">
                  <c:v>15432.568985619899</c:v>
                </c:pt>
                <c:pt idx="107">
                  <c:v>15432.568985619899</c:v>
                </c:pt>
                <c:pt idx="108">
                  <c:v>8000</c:v>
                </c:pt>
                <c:pt idx="109">
                  <c:v>8000</c:v>
                </c:pt>
                <c:pt idx="110">
                  <c:v>15432.568985619899</c:v>
                </c:pt>
                <c:pt idx="111">
                  <c:v>15432.568985619899</c:v>
                </c:pt>
                <c:pt idx="112">
                  <c:v>8000</c:v>
                </c:pt>
                <c:pt idx="113">
                  <c:v>8000</c:v>
                </c:pt>
                <c:pt idx="114">
                  <c:v>15432.568985619899</c:v>
                </c:pt>
                <c:pt idx="115">
                  <c:v>15432.568985619899</c:v>
                </c:pt>
                <c:pt idx="116">
                  <c:v>8000</c:v>
                </c:pt>
                <c:pt idx="117">
                  <c:v>8000</c:v>
                </c:pt>
                <c:pt idx="118">
                  <c:v>15432.568985619899</c:v>
                </c:pt>
                <c:pt idx="119">
                  <c:v>15432.568985619899</c:v>
                </c:pt>
                <c:pt idx="120">
                  <c:v>8000</c:v>
                </c:pt>
                <c:pt idx="121">
                  <c:v>8000</c:v>
                </c:pt>
                <c:pt idx="122">
                  <c:v>15432.568985619899</c:v>
                </c:pt>
                <c:pt idx="123">
                  <c:v>15432.568985619899</c:v>
                </c:pt>
              </c:numCache>
            </c:numRef>
          </c:yVal>
          <c:smooth val="0"/>
          <c:extLst xmlns:c15="http://schemas.microsoft.com/office/drawing/2012/chart">
            <c:ext xmlns:c16="http://schemas.microsoft.com/office/drawing/2014/chart" uri="{C3380CC4-5D6E-409C-BE32-E72D297353CC}">
              <c16:uniqueId val="{00000000-7761-42FD-80CA-BC19421364E1}"/>
            </c:ext>
          </c:extLst>
        </c:ser>
        <c:ser>
          <c:idx val="1"/>
          <c:order val="1"/>
          <c:tx>
            <c:strRef>
              <c:f>'Hydrograph_Constrianed (H1000)'!$M$16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'Hydrograph_Constrianed (H1000)'!$K$17:$K$136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'Hydrograph_Constrianed (H1000)'!$M$17:$M$136</c:f>
              <c:numCache>
                <c:formatCode>General</c:formatCode>
                <c:ptCount val="120"/>
                <c:pt idx="0">
                  <c:v>8965.7986785853082</c:v>
                </c:pt>
                <c:pt idx="1">
                  <c:v>8965.7986785853082</c:v>
                </c:pt>
                <c:pt idx="2">
                  <c:v>16965.798678585306</c:v>
                </c:pt>
                <c:pt idx="3">
                  <c:v>16965.798678585306</c:v>
                </c:pt>
                <c:pt idx="4">
                  <c:v>8965.7986785853082</c:v>
                </c:pt>
                <c:pt idx="5">
                  <c:v>8965.7986785853082</c:v>
                </c:pt>
                <c:pt idx="6">
                  <c:v>16965.798678585306</c:v>
                </c:pt>
                <c:pt idx="7">
                  <c:v>16965.798678585306</c:v>
                </c:pt>
                <c:pt idx="8">
                  <c:v>8965.7986785853082</c:v>
                </c:pt>
                <c:pt idx="9">
                  <c:v>8965.7986785853082</c:v>
                </c:pt>
                <c:pt idx="10">
                  <c:v>16965.798678585306</c:v>
                </c:pt>
                <c:pt idx="11">
                  <c:v>16965.798678585306</c:v>
                </c:pt>
                <c:pt idx="12">
                  <c:v>8965.7986785853082</c:v>
                </c:pt>
                <c:pt idx="13">
                  <c:v>8965.7986785853082</c:v>
                </c:pt>
                <c:pt idx="14">
                  <c:v>16965.798678585306</c:v>
                </c:pt>
                <c:pt idx="15">
                  <c:v>16965.798678585306</c:v>
                </c:pt>
                <c:pt idx="16">
                  <c:v>8965.7986785853082</c:v>
                </c:pt>
                <c:pt idx="17">
                  <c:v>8965.7986785853082</c:v>
                </c:pt>
                <c:pt idx="18">
                  <c:v>16965.798678585306</c:v>
                </c:pt>
                <c:pt idx="19">
                  <c:v>16965.798678585306</c:v>
                </c:pt>
                <c:pt idx="20">
                  <c:v>8965.7986785853082</c:v>
                </c:pt>
                <c:pt idx="21">
                  <c:v>8965.7986785853082</c:v>
                </c:pt>
                <c:pt idx="22">
                  <c:v>8965.7986785853082</c:v>
                </c:pt>
                <c:pt idx="23">
                  <c:v>8965.7986785853082</c:v>
                </c:pt>
                <c:pt idx="24">
                  <c:v>8965.7986785853082</c:v>
                </c:pt>
                <c:pt idx="25">
                  <c:v>8965.7986785853082</c:v>
                </c:pt>
                <c:pt idx="26">
                  <c:v>8965.7986785853082</c:v>
                </c:pt>
                <c:pt idx="27">
                  <c:v>8965.7986785853082</c:v>
                </c:pt>
                <c:pt idx="28">
                  <c:v>8965.7986785853082</c:v>
                </c:pt>
                <c:pt idx="29">
                  <c:v>8965.7986785853082</c:v>
                </c:pt>
                <c:pt idx="30">
                  <c:v>16965.798678585306</c:v>
                </c:pt>
                <c:pt idx="31">
                  <c:v>16965.798678585306</c:v>
                </c:pt>
                <c:pt idx="32">
                  <c:v>8965.7986785853082</c:v>
                </c:pt>
                <c:pt idx="33">
                  <c:v>8965.7986785853082</c:v>
                </c:pt>
                <c:pt idx="34">
                  <c:v>16965.798678585306</c:v>
                </c:pt>
                <c:pt idx="35">
                  <c:v>16965.798678585306</c:v>
                </c:pt>
                <c:pt idx="36">
                  <c:v>8965.7986785853082</c:v>
                </c:pt>
                <c:pt idx="37">
                  <c:v>8965.7986785853082</c:v>
                </c:pt>
                <c:pt idx="38">
                  <c:v>16965.798678585306</c:v>
                </c:pt>
                <c:pt idx="39">
                  <c:v>16965.798678585306</c:v>
                </c:pt>
                <c:pt idx="40">
                  <c:v>8965.7986785853082</c:v>
                </c:pt>
                <c:pt idx="41">
                  <c:v>8965.7986785853082</c:v>
                </c:pt>
                <c:pt idx="42">
                  <c:v>16965.798678585306</c:v>
                </c:pt>
                <c:pt idx="43">
                  <c:v>16965.798678585306</c:v>
                </c:pt>
                <c:pt idx="44">
                  <c:v>8965.7986785853082</c:v>
                </c:pt>
                <c:pt idx="45">
                  <c:v>8965.7986785853082</c:v>
                </c:pt>
                <c:pt idx="46">
                  <c:v>16965.798678585306</c:v>
                </c:pt>
                <c:pt idx="47">
                  <c:v>16965.798678585306</c:v>
                </c:pt>
                <c:pt idx="48">
                  <c:v>8965.7986785853082</c:v>
                </c:pt>
                <c:pt idx="49">
                  <c:v>8965.7986785853082</c:v>
                </c:pt>
                <c:pt idx="50">
                  <c:v>8965.7986785853082</c:v>
                </c:pt>
                <c:pt idx="51">
                  <c:v>8965.7986785853082</c:v>
                </c:pt>
                <c:pt idx="52">
                  <c:v>8965.7986785853082</c:v>
                </c:pt>
                <c:pt idx="53">
                  <c:v>8965.7986785853082</c:v>
                </c:pt>
                <c:pt idx="54">
                  <c:v>8965.7986785853082</c:v>
                </c:pt>
                <c:pt idx="55">
                  <c:v>8965.7986785853082</c:v>
                </c:pt>
                <c:pt idx="56">
                  <c:v>8965.7986785853082</c:v>
                </c:pt>
                <c:pt idx="57">
                  <c:v>8965.7986785853082</c:v>
                </c:pt>
                <c:pt idx="58">
                  <c:v>16965.798678585306</c:v>
                </c:pt>
                <c:pt idx="59">
                  <c:v>16965.798678585306</c:v>
                </c:pt>
                <c:pt idx="60">
                  <c:v>8965.7986785853082</c:v>
                </c:pt>
                <c:pt idx="61">
                  <c:v>8965.7986785853082</c:v>
                </c:pt>
                <c:pt idx="62">
                  <c:v>16965.798678585306</c:v>
                </c:pt>
                <c:pt idx="63">
                  <c:v>16965.798678585306</c:v>
                </c:pt>
                <c:pt idx="64">
                  <c:v>8965.7986785853082</c:v>
                </c:pt>
                <c:pt idx="65">
                  <c:v>8965.7986785853082</c:v>
                </c:pt>
                <c:pt idx="66">
                  <c:v>16965.798678585306</c:v>
                </c:pt>
                <c:pt idx="67">
                  <c:v>16965.798678585306</c:v>
                </c:pt>
                <c:pt idx="68">
                  <c:v>8965.7986785853082</c:v>
                </c:pt>
                <c:pt idx="69">
                  <c:v>8965.7986785853082</c:v>
                </c:pt>
                <c:pt idx="70">
                  <c:v>16965.798678585306</c:v>
                </c:pt>
                <c:pt idx="71">
                  <c:v>16965.798678585306</c:v>
                </c:pt>
                <c:pt idx="72">
                  <c:v>8965.7986785853082</c:v>
                </c:pt>
                <c:pt idx="73">
                  <c:v>8965.7986785853082</c:v>
                </c:pt>
                <c:pt idx="74">
                  <c:v>16965.798678585306</c:v>
                </c:pt>
                <c:pt idx="75">
                  <c:v>16965.798678585306</c:v>
                </c:pt>
                <c:pt idx="76">
                  <c:v>8965.7986785853082</c:v>
                </c:pt>
                <c:pt idx="77">
                  <c:v>8965.7986785853082</c:v>
                </c:pt>
                <c:pt idx="78">
                  <c:v>8965.7986785853082</c:v>
                </c:pt>
                <c:pt idx="79">
                  <c:v>8965.7986785853082</c:v>
                </c:pt>
                <c:pt idx="80">
                  <c:v>9965.79867858531</c:v>
                </c:pt>
                <c:pt idx="81">
                  <c:v>9965.79867858531</c:v>
                </c:pt>
                <c:pt idx="82">
                  <c:v>9965.79867858531</c:v>
                </c:pt>
                <c:pt idx="83">
                  <c:v>9965.79867858531</c:v>
                </c:pt>
                <c:pt idx="84">
                  <c:v>8965.7986785853082</c:v>
                </c:pt>
                <c:pt idx="85">
                  <c:v>8965.7986785853082</c:v>
                </c:pt>
                <c:pt idx="86">
                  <c:v>16965.798678585306</c:v>
                </c:pt>
                <c:pt idx="87">
                  <c:v>16965.798678585306</c:v>
                </c:pt>
                <c:pt idx="88">
                  <c:v>8965.7986785853082</c:v>
                </c:pt>
                <c:pt idx="89">
                  <c:v>8965.7986785853082</c:v>
                </c:pt>
                <c:pt idx="90">
                  <c:v>16965.798678585306</c:v>
                </c:pt>
                <c:pt idx="91">
                  <c:v>16965.798678585306</c:v>
                </c:pt>
                <c:pt idx="92">
                  <c:v>8965.7986785853082</c:v>
                </c:pt>
                <c:pt idx="93">
                  <c:v>8965.7986785853082</c:v>
                </c:pt>
                <c:pt idx="94">
                  <c:v>16965.798678585306</c:v>
                </c:pt>
                <c:pt idx="95">
                  <c:v>16965.798678585306</c:v>
                </c:pt>
                <c:pt idx="96">
                  <c:v>8965.7986785853082</c:v>
                </c:pt>
                <c:pt idx="97">
                  <c:v>8965.7986785853082</c:v>
                </c:pt>
                <c:pt idx="98">
                  <c:v>16965.798678585306</c:v>
                </c:pt>
                <c:pt idx="99">
                  <c:v>16965.798678585306</c:v>
                </c:pt>
                <c:pt idx="100">
                  <c:v>8965.7986785853082</c:v>
                </c:pt>
                <c:pt idx="101">
                  <c:v>8965.7986785853082</c:v>
                </c:pt>
                <c:pt idx="102">
                  <c:v>16965.798678585306</c:v>
                </c:pt>
                <c:pt idx="103">
                  <c:v>16965.798678585306</c:v>
                </c:pt>
                <c:pt idx="104">
                  <c:v>8965.7986785853082</c:v>
                </c:pt>
                <c:pt idx="105">
                  <c:v>8965.7986785853082</c:v>
                </c:pt>
                <c:pt idx="106">
                  <c:v>8965.7986785853082</c:v>
                </c:pt>
                <c:pt idx="107">
                  <c:v>8965.7986785853082</c:v>
                </c:pt>
                <c:pt idx="108">
                  <c:v>9965.79867858531</c:v>
                </c:pt>
                <c:pt idx="109">
                  <c:v>9965.79867858531</c:v>
                </c:pt>
                <c:pt idx="110">
                  <c:v>9965.79867858531</c:v>
                </c:pt>
                <c:pt idx="111">
                  <c:v>9965.79867858531</c:v>
                </c:pt>
                <c:pt idx="112">
                  <c:v>8965.7986785853082</c:v>
                </c:pt>
                <c:pt idx="113">
                  <c:v>8965.7986785853082</c:v>
                </c:pt>
                <c:pt idx="114">
                  <c:v>16965.798678585306</c:v>
                </c:pt>
                <c:pt idx="115">
                  <c:v>16965.798678585306</c:v>
                </c:pt>
                <c:pt idx="116">
                  <c:v>8965.7986785853082</c:v>
                </c:pt>
                <c:pt idx="117">
                  <c:v>8965.7986785853082</c:v>
                </c:pt>
                <c:pt idx="118">
                  <c:v>16965.798678585306</c:v>
                </c:pt>
                <c:pt idx="119">
                  <c:v>16965.798678585306</c:v>
                </c:pt>
              </c:numCache>
            </c:numRef>
          </c:yVal>
          <c:smooth val="0"/>
          <c:extLst xmlns:c15="http://schemas.microsoft.com/office/drawing/2012/chart">
            <c:ext xmlns:c16="http://schemas.microsoft.com/office/drawing/2014/chart" uri="{C3380CC4-5D6E-409C-BE32-E72D297353CC}">
              <c16:uniqueId val="{00000001-7761-42FD-80CA-BC19421364E1}"/>
            </c:ext>
          </c:extLst>
        </c:ser>
        <c:ser>
          <c:idx val="7"/>
          <c:order val="2"/>
          <c:tx>
            <c:strRef>
              <c:f>'Hydrograph_Constrianed (H1000)'!$N$16</c:f>
              <c:strCache>
                <c:ptCount val="1"/>
                <c:pt idx="0">
                  <c:v>4 steady low flow days </c:v>
                </c:pt>
              </c:strCache>
            </c:strRef>
          </c:tx>
          <c:spPr>
            <a:ln w="19050" cap="rnd">
              <a:solidFill>
                <a:srgbClr val="00B0F0"/>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(H1000)'!$N$17:$N$140</c:f>
              <c:numCache>
                <c:formatCode>General</c:formatCode>
                <c:ptCount val="124"/>
                <c:pt idx="0">
                  <c:v>8933.5406140691794</c:v>
                </c:pt>
                <c:pt idx="1">
                  <c:v>8933.5406140691794</c:v>
                </c:pt>
                <c:pt idx="2">
                  <c:v>16933.540614069178</c:v>
                </c:pt>
                <c:pt idx="3">
                  <c:v>16933.540614069178</c:v>
                </c:pt>
                <c:pt idx="4">
                  <c:v>8933.5406140691794</c:v>
                </c:pt>
                <c:pt idx="5">
                  <c:v>8933.5406140691794</c:v>
                </c:pt>
                <c:pt idx="6">
                  <c:v>16933.540614069178</c:v>
                </c:pt>
                <c:pt idx="7">
                  <c:v>16933.540614069178</c:v>
                </c:pt>
                <c:pt idx="8">
                  <c:v>8933.5406140691794</c:v>
                </c:pt>
                <c:pt idx="9">
                  <c:v>8933.5406140691794</c:v>
                </c:pt>
                <c:pt idx="10">
                  <c:v>16933.540614069178</c:v>
                </c:pt>
                <c:pt idx="11">
                  <c:v>16933.540614069178</c:v>
                </c:pt>
                <c:pt idx="12">
                  <c:v>8933.5406140691794</c:v>
                </c:pt>
                <c:pt idx="13">
                  <c:v>8933.5406140691794</c:v>
                </c:pt>
                <c:pt idx="14">
                  <c:v>16933.540614069178</c:v>
                </c:pt>
                <c:pt idx="15">
                  <c:v>16933.540614069178</c:v>
                </c:pt>
                <c:pt idx="16">
                  <c:v>8933.5406140691794</c:v>
                </c:pt>
                <c:pt idx="17">
                  <c:v>8933.5406140691794</c:v>
                </c:pt>
                <c:pt idx="18">
                  <c:v>16933.540614069178</c:v>
                </c:pt>
                <c:pt idx="19">
                  <c:v>16933.540614069178</c:v>
                </c:pt>
                <c:pt idx="20">
                  <c:v>8933.5406140691794</c:v>
                </c:pt>
                <c:pt idx="21">
                  <c:v>8933.5406140691794</c:v>
                </c:pt>
                <c:pt idx="22">
                  <c:v>8933.5406140691794</c:v>
                </c:pt>
                <c:pt idx="23">
                  <c:v>8933.5406140691794</c:v>
                </c:pt>
                <c:pt idx="24">
                  <c:v>9933.5406140691812</c:v>
                </c:pt>
                <c:pt idx="25">
                  <c:v>9933.5406140691812</c:v>
                </c:pt>
                <c:pt idx="26">
                  <c:v>9933.5406140691812</c:v>
                </c:pt>
                <c:pt idx="27">
                  <c:v>9933.5406140691812</c:v>
                </c:pt>
                <c:pt idx="28">
                  <c:v>8933.5406140691794</c:v>
                </c:pt>
                <c:pt idx="29">
                  <c:v>8933.5406140691794</c:v>
                </c:pt>
                <c:pt idx="30">
                  <c:v>16933.540614069178</c:v>
                </c:pt>
                <c:pt idx="31">
                  <c:v>16933.540614069178</c:v>
                </c:pt>
                <c:pt idx="32">
                  <c:v>8933.5406140691794</c:v>
                </c:pt>
                <c:pt idx="33">
                  <c:v>8933.5406140691794</c:v>
                </c:pt>
                <c:pt idx="34">
                  <c:v>16933.540614069178</c:v>
                </c:pt>
                <c:pt idx="35">
                  <c:v>16933.540614069178</c:v>
                </c:pt>
                <c:pt idx="36">
                  <c:v>8933.5406140691794</c:v>
                </c:pt>
                <c:pt idx="37">
                  <c:v>8933.5406140691794</c:v>
                </c:pt>
                <c:pt idx="38">
                  <c:v>16933.540614069178</c:v>
                </c:pt>
                <c:pt idx="39">
                  <c:v>16933.540614069178</c:v>
                </c:pt>
                <c:pt idx="40">
                  <c:v>8933.5406140691794</c:v>
                </c:pt>
                <c:pt idx="41">
                  <c:v>8933.5406140691794</c:v>
                </c:pt>
                <c:pt idx="42">
                  <c:v>16933.540614069178</c:v>
                </c:pt>
                <c:pt idx="43">
                  <c:v>16933.540614069178</c:v>
                </c:pt>
                <c:pt idx="44">
                  <c:v>8933.5406140691794</c:v>
                </c:pt>
                <c:pt idx="45">
                  <c:v>8933.5406140691794</c:v>
                </c:pt>
                <c:pt idx="46">
                  <c:v>16933.540614069178</c:v>
                </c:pt>
                <c:pt idx="47">
                  <c:v>16933.540614069178</c:v>
                </c:pt>
                <c:pt idx="48">
                  <c:v>8933.5406140691794</c:v>
                </c:pt>
                <c:pt idx="49">
                  <c:v>8933.5406140691794</c:v>
                </c:pt>
                <c:pt idx="50">
                  <c:v>8933.5406140691794</c:v>
                </c:pt>
                <c:pt idx="51">
                  <c:v>8933.5406140691794</c:v>
                </c:pt>
                <c:pt idx="52">
                  <c:v>9933.5406140691812</c:v>
                </c:pt>
                <c:pt idx="53">
                  <c:v>9933.5406140691812</c:v>
                </c:pt>
                <c:pt idx="54">
                  <c:v>9933.5406140691812</c:v>
                </c:pt>
                <c:pt idx="55">
                  <c:v>9933.5406140691812</c:v>
                </c:pt>
                <c:pt idx="56">
                  <c:v>8933.5406140691794</c:v>
                </c:pt>
                <c:pt idx="57">
                  <c:v>8933.5406140691794</c:v>
                </c:pt>
                <c:pt idx="58">
                  <c:v>16933.540614069178</c:v>
                </c:pt>
                <c:pt idx="59">
                  <c:v>16933.540614069178</c:v>
                </c:pt>
                <c:pt idx="60">
                  <c:v>8933.5406140691794</c:v>
                </c:pt>
                <c:pt idx="61">
                  <c:v>8933.5406140691794</c:v>
                </c:pt>
                <c:pt idx="62">
                  <c:v>16933.540614069178</c:v>
                </c:pt>
                <c:pt idx="63">
                  <c:v>16933.540614069178</c:v>
                </c:pt>
                <c:pt idx="64">
                  <c:v>8933.5406140691794</c:v>
                </c:pt>
                <c:pt idx="65">
                  <c:v>8933.5406140691794</c:v>
                </c:pt>
                <c:pt idx="66">
                  <c:v>16933.540614069178</c:v>
                </c:pt>
                <c:pt idx="67">
                  <c:v>16933.540614069178</c:v>
                </c:pt>
                <c:pt idx="68">
                  <c:v>8933.5406140691794</c:v>
                </c:pt>
                <c:pt idx="69">
                  <c:v>8933.5406140691794</c:v>
                </c:pt>
                <c:pt idx="70">
                  <c:v>16933.540614069178</c:v>
                </c:pt>
                <c:pt idx="71">
                  <c:v>16933.540614069178</c:v>
                </c:pt>
                <c:pt idx="72">
                  <c:v>8933.5406140691794</c:v>
                </c:pt>
                <c:pt idx="73">
                  <c:v>8933.5406140691794</c:v>
                </c:pt>
                <c:pt idx="74">
                  <c:v>16933.540614069178</c:v>
                </c:pt>
                <c:pt idx="75">
                  <c:v>16933.540614069178</c:v>
                </c:pt>
                <c:pt idx="76">
                  <c:v>8933.5406140691794</c:v>
                </c:pt>
                <c:pt idx="77">
                  <c:v>8933.5406140691794</c:v>
                </c:pt>
                <c:pt idx="78">
                  <c:v>8933.5406140691794</c:v>
                </c:pt>
                <c:pt idx="79">
                  <c:v>8933.5406140691794</c:v>
                </c:pt>
                <c:pt idx="80">
                  <c:v>9933.5406140691812</c:v>
                </c:pt>
                <c:pt idx="81">
                  <c:v>9933.5406140691812</c:v>
                </c:pt>
                <c:pt idx="82">
                  <c:v>9933.5406140691812</c:v>
                </c:pt>
                <c:pt idx="83">
                  <c:v>9933.5406140691812</c:v>
                </c:pt>
                <c:pt idx="84">
                  <c:v>8933.5406140691794</c:v>
                </c:pt>
                <c:pt idx="85">
                  <c:v>8933.5406140691794</c:v>
                </c:pt>
                <c:pt idx="86">
                  <c:v>16933.540614069178</c:v>
                </c:pt>
                <c:pt idx="87">
                  <c:v>16933.540614069178</c:v>
                </c:pt>
                <c:pt idx="88">
                  <c:v>8933.5406140691794</c:v>
                </c:pt>
                <c:pt idx="89">
                  <c:v>8933.5406140691794</c:v>
                </c:pt>
                <c:pt idx="90">
                  <c:v>16933.540614069178</c:v>
                </c:pt>
                <c:pt idx="91">
                  <c:v>16933.540614069178</c:v>
                </c:pt>
                <c:pt idx="92">
                  <c:v>8933.5406140691794</c:v>
                </c:pt>
                <c:pt idx="93">
                  <c:v>8933.5406140691794</c:v>
                </c:pt>
                <c:pt idx="94">
                  <c:v>16933.540614069178</c:v>
                </c:pt>
                <c:pt idx="95">
                  <c:v>16933.540614069178</c:v>
                </c:pt>
                <c:pt idx="96">
                  <c:v>8933.5406140691794</c:v>
                </c:pt>
                <c:pt idx="97">
                  <c:v>8933.5406140691794</c:v>
                </c:pt>
                <c:pt idx="98">
                  <c:v>16933.540614069178</c:v>
                </c:pt>
                <c:pt idx="99">
                  <c:v>16933.540614069178</c:v>
                </c:pt>
                <c:pt idx="100">
                  <c:v>8933.5406140691794</c:v>
                </c:pt>
                <c:pt idx="101">
                  <c:v>8933.5406140691794</c:v>
                </c:pt>
                <c:pt idx="102">
                  <c:v>16933.540614069178</c:v>
                </c:pt>
                <c:pt idx="103">
                  <c:v>16933.540614069178</c:v>
                </c:pt>
                <c:pt idx="104">
                  <c:v>8933.5406140691794</c:v>
                </c:pt>
                <c:pt idx="105">
                  <c:v>8933.5406140691794</c:v>
                </c:pt>
                <c:pt idx="106">
                  <c:v>8933.5406140691794</c:v>
                </c:pt>
                <c:pt idx="107">
                  <c:v>8933.5406140691794</c:v>
                </c:pt>
                <c:pt idx="108">
                  <c:v>9933.5406140691812</c:v>
                </c:pt>
                <c:pt idx="109">
                  <c:v>9933.5406140691812</c:v>
                </c:pt>
                <c:pt idx="110">
                  <c:v>9933.5406140691812</c:v>
                </c:pt>
                <c:pt idx="111">
                  <c:v>9933.5406140691812</c:v>
                </c:pt>
                <c:pt idx="112">
                  <c:v>8933.5406140691794</c:v>
                </c:pt>
                <c:pt idx="113">
                  <c:v>8933.5406140691794</c:v>
                </c:pt>
                <c:pt idx="114">
                  <c:v>16933.540614069178</c:v>
                </c:pt>
                <c:pt idx="115">
                  <c:v>16933.540614069178</c:v>
                </c:pt>
                <c:pt idx="116">
                  <c:v>8933.5406140691794</c:v>
                </c:pt>
                <c:pt idx="117">
                  <c:v>8933.5406140691794</c:v>
                </c:pt>
                <c:pt idx="118">
                  <c:v>16933.540614069178</c:v>
                </c:pt>
                <c:pt idx="119">
                  <c:v>16933.540614069178</c:v>
                </c:pt>
                <c:pt idx="120">
                  <c:v>8933.5406140691794</c:v>
                </c:pt>
                <c:pt idx="121">
                  <c:v>8933.5406140691794</c:v>
                </c:pt>
                <c:pt idx="122">
                  <c:v>16933.540614069178</c:v>
                </c:pt>
                <c:pt idx="123">
                  <c:v>16933.540614069178</c:v>
                </c:pt>
              </c:numCache>
            </c:numRef>
          </c:yVal>
          <c:smooth val="0"/>
          <c:extLst>
            <c:ext xmlns:c16="http://schemas.microsoft.com/office/drawing/2014/chart" uri="{C3380CC4-5D6E-409C-BE32-E72D297353CC}">
              <c16:uniqueId val="{00000002-7761-42FD-80CA-BC19421364E1}"/>
            </c:ext>
          </c:extLst>
        </c:ser>
        <c:ser>
          <c:idx val="3"/>
          <c:order val="3"/>
          <c:tx>
            <c:strRef>
              <c:f>'Hydrograph_Constrianed (H1000)'!$O$16</c:f>
              <c:strCache>
                <c:ptCount val="1"/>
                <c:pt idx="0">
                  <c:v>6 steady low flow days </c:v>
                </c:pt>
              </c:strCache>
            </c:strRef>
          </c:tx>
          <c:spPr>
            <a:ln w="19050" cap="rnd">
              <a:solidFill>
                <a:srgbClr val="92D050"/>
              </a:solidFill>
              <a:round/>
            </a:ln>
            <a:effectLst/>
          </c:spPr>
          <c:marker>
            <c:symbol val="none"/>
          </c:marker>
          <c:xVal>
            <c:numRef>
              <c:f>'Hydrograph_Constrianed (H1000)'!$K$17:$K$136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'Hydrograph_Constrianed (H1000)'!$O$17:$O$136</c:f>
              <c:numCache>
                <c:formatCode>General</c:formatCode>
                <c:ptCount val="120"/>
                <c:pt idx="0">
                  <c:v>8869.0244850369218</c:v>
                </c:pt>
                <c:pt idx="1">
                  <c:v>8869.0244850369218</c:v>
                </c:pt>
                <c:pt idx="2">
                  <c:v>16869.02448503692</c:v>
                </c:pt>
                <c:pt idx="3">
                  <c:v>16869.02448503692</c:v>
                </c:pt>
                <c:pt idx="4">
                  <c:v>8869.0244850369218</c:v>
                </c:pt>
                <c:pt idx="5">
                  <c:v>8869.0244850369218</c:v>
                </c:pt>
                <c:pt idx="6">
                  <c:v>16869.02448503692</c:v>
                </c:pt>
                <c:pt idx="7">
                  <c:v>16869.02448503692</c:v>
                </c:pt>
                <c:pt idx="8">
                  <c:v>8869.0244850369218</c:v>
                </c:pt>
                <c:pt idx="9">
                  <c:v>8869.0244850369218</c:v>
                </c:pt>
                <c:pt idx="10">
                  <c:v>16869.02448503692</c:v>
                </c:pt>
                <c:pt idx="11">
                  <c:v>16869.02448503692</c:v>
                </c:pt>
                <c:pt idx="12">
                  <c:v>8869.0244850369218</c:v>
                </c:pt>
                <c:pt idx="13">
                  <c:v>8869.0244850369218</c:v>
                </c:pt>
                <c:pt idx="14">
                  <c:v>16869.02448503692</c:v>
                </c:pt>
                <c:pt idx="15">
                  <c:v>16869.02448503692</c:v>
                </c:pt>
                <c:pt idx="16">
                  <c:v>8869.0244850369218</c:v>
                </c:pt>
                <c:pt idx="17">
                  <c:v>8869.0244850369218</c:v>
                </c:pt>
                <c:pt idx="18">
                  <c:v>16869.02448503692</c:v>
                </c:pt>
                <c:pt idx="19">
                  <c:v>16869.02448503692</c:v>
                </c:pt>
                <c:pt idx="20">
                  <c:v>8869.0244850369236</c:v>
                </c:pt>
                <c:pt idx="21">
                  <c:v>8869.0244850369236</c:v>
                </c:pt>
                <c:pt idx="22">
                  <c:v>8869.0244850369236</c:v>
                </c:pt>
                <c:pt idx="23">
                  <c:v>8869.0244850369236</c:v>
                </c:pt>
                <c:pt idx="24">
                  <c:v>9869.0244850369218</c:v>
                </c:pt>
                <c:pt idx="25">
                  <c:v>9869.0244850369218</c:v>
                </c:pt>
                <c:pt idx="26">
                  <c:v>9869.0244850369218</c:v>
                </c:pt>
                <c:pt idx="27">
                  <c:v>9869.0244850369218</c:v>
                </c:pt>
                <c:pt idx="28">
                  <c:v>8869.0244850369218</c:v>
                </c:pt>
                <c:pt idx="29">
                  <c:v>8869.0244850369218</c:v>
                </c:pt>
                <c:pt idx="30">
                  <c:v>16869.02448503692</c:v>
                </c:pt>
                <c:pt idx="31">
                  <c:v>16869.02448503692</c:v>
                </c:pt>
                <c:pt idx="32">
                  <c:v>8869.0244850369218</c:v>
                </c:pt>
                <c:pt idx="33">
                  <c:v>8869.0244850369218</c:v>
                </c:pt>
                <c:pt idx="34">
                  <c:v>16869.02448503692</c:v>
                </c:pt>
                <c:pt idx="35">
                  <c:v>16869.02448503692</c:v>
                </c:pt>
                <c:pt idx="36">
                  <c:v>8869.0244850369218</c:v>
                </c:pt>
                <c:pt idx="37">
                  <c:v>8869.0244850369218</c:v>
                </c:pt>
                <c:pt idx="38">
                  <c:v>16869.02448503692</c:v>
                </c:pt>
                <c:pt idx="39">
                  <c:v>16869.02448503692</c:v>
                </c:pt>
                <c:pt idx="40">
                  <c:v>8869.0244850369218</c:v>
                </c:pt>
                <c:pt idx="41">
                  <c:v>8869.0244850369218</c:v>
                </c:pt>
                <c:pt idx="42">
                  <c:v>16869.02448503692</c:v>
                </c:pt>
                <c:pt idx="43">
                  <c:v>16869.02448503692</c:v>
                </c:pt>
                <c:pt idx="44">
                  <c:v>8869.0244850369218</c:v>
                </c:pt>
                <c:pt idx="45">
                  <c:v>8869.0244850369218</c:v>
                </c:pt>
                <c:pt idx="46">
                  <c:v>16869.02448503692</c:v>
                </c:pt>
                <c:pt idx="47">
                  <c:v>16869.02448503692</c:v>
                </c:pt>
                <c:pt idx="48">
                  <c:v>8869.0244850369236</c:v>
                </c:pt>
                <c:pt idx="49">
                  <c:v>8869.0244850369236</c:v>
                </c:pt>
                <c:pt idx="50">
                  <c:v>8869.0244850369236</c:v>
                </c:pt>
                <c:pt idx="51">
                  <c:v>8869.0244850369236</c:v>
                </c:pt>
                <c:pt idx="52">
                  <c:v>9869.0244850369218</c:v>
                </c:pt>
                <c:pt idx="53">
                  <c:v>9869.0244850369218</c:v>
                </c:pt>
                <c:pt idx="54">
                  <c:v>9869.0244850369218</c:v>
                </c:pt>
                <c:pt idx="55">
                  <c:v>9869.0244850369218</c:v>
                </c:pt>
                <c:pt idx="56">
                  <c:v>8869.0244850369218</c:v>
                </c:pt>
                <c:pt idx="57">
                  <c:v>8869.0244850369218</c:v>
                </c:pt>
                <c:pt idx="58">
                  <c:v>16869.02448503692</c:v>
                </c:pt>
                <c:pt idx="59">
                  <c:v>16869.02448503692</c:v>
                </c:pt>
                <c:pt idx="60">
                  <c:v>8869.0244850369218</c:v>
                </c:pt>
                <c:pt idx="61">
                  <c:v>8869.0244850369218</c:v>
                </c:pt>
                <c:pt idx="62">
                  <c:v>16869.02448503692</c:v>
                </c:pt>
                <c:pt idx="63">
                  <c:v>16869.02448503692</c:v>
                </c:pt>
                <c:pt idx="64">
                  <c:v>8869.0244850369218</c:v>
                </c:pt>
                <c:pt idx="65">
                  <c:v>8869.0244850369218</c:v>
                </c:pt>
                <c:pt idx="66">
                  <c:v>16869.02448503692</c:v>
                </c:pt>
                <c:pt idx="67">
                  <c:v>16869.02448503692</c:v>
                </c:pt>
                <c:pt idx="68">
                  <c:v>8869.0244850369218</c:v>
                </c:pt>
                <c:pt idx="69">
                  <c:v>8869.0244850369218</c:v>
                </c:pt>
                <c:pt idx="70">
                  <c:v>16869.02448503692</c:v>
                </c:pt>
                <c:pt idx="71">
                  <c:v>16869.02448503692</c:v>
                </c:pt>
                <c:pt idx="72">
                  <c:v>8869.0244850369218</c:v>
                </c:pt>
                <c:pt idx="73">
                  <c:v>8869.0244850369218</c:v>
                </c:pt>
                <c:pt idx="74">
                  <c:v>16869.02448503692</c:v>
                </c:pt>
                <c:pt idx="75">
                  <c:v>16869.02448503692</c:v>
                </c:pt>
                <c:pt idx="76">
                  <c:v>0</c:v>
                </c:pt>
                <c:pt idx="77">
                  <c:v>0</c:v>
                </c:pt>
                <c:pt idx="78">
                  <c:v>0</c:v>
                </c:pt>
                <c:pt idx="79">
                  <c:v>0</c:v>
                </c:pt>
                <c:pt idx="80">
                  <c:v>9869.0244850369218</c:v>
                </c:pt>
                <c:pt idx="81">
                  <c:v>9869.0244850369218</c:v>
                </c:pt>
                <c:pt idx="82">
                  <c:v>9869.0244850369218</c:v>
                </c:pt>
                <c:pt idx="83">
                  <c:v>9869.0244850369218</c:v>
                </c:pt>
                <c:pt idx="84">
                  <c:v>8869.0244850369218</c:v>
                </c:pt>
                <c:pt idx="85">
                  <c:v>8869.0244850369218</c:v>
                </c:pt>
                <c:pt idx="86">
                  <c:v>16869.02448503692</c:v>
                </c:pt>
                <c:pt idx="87">
                  <c:v>16869.02448503692</c:v>
                </c:pt>
                <c:pt idx="88">
                  <c:v>8869.0244850369218</c:v>
                </c:pt>
                <c:pt idx="89">
                  <c:v>8869.0244850369218</c:v>
                </c:pt>
                <c:pt idx="90">
                  <c:v>16869.02448503692</c:v>
                </c:pt>
                <c:pt idx="91">
                  <c:v>16869.02448503692</c:v>
                </c:pt>
                <c:pt idx="92">
                  <c:v>8869.0244850369218</c:v>
                </c:pt>
                <c:pt idx="93">
                  <c:v>8869.0244850369218</c:v>
                </c:pt>
                <c:pt idx="94">
                  <c:v>16869.02448503692</c:v>
                </c:pt>
                <c:pt idx="95">
                  <c:v>16869.02448503692</c:v>
                </c:pt>
                <c:pt idx="96">
                  <c:v>8869.0244850369218</c:v>
                </c:pt>
                <c:pt idx="97">
                  <c:v>8869.0244850369218</c:v>
                </c:pt>
                <c:pt idx="98">
                  <c:v>16869.02448503692</c:v>
                </c:pt>
                <c:pt idx="99">
                  <c:v>16869.02448503692</c:v>
                </c:pt>
                <c:pt idx="100">
                  <c:v>8869.0244850369218</c:v>
                </c:pt>
                <c:pt idx="101">
                  <c:v>8869.0244850369218</c:v>
                </c:pt>
                <c:pt idx="102">
                  <c:v>16869.02448503692</c:v>
                </c:pt>
                <c:pt idx="103">
                  <c:v>16869.02448503692</c:v>
                </c:pt>
                <c:pt idx="104">
                  <c:v>0</c:v>
                </c:pt>
                <c:pt idx="105">
                  <c:v>0</c:v>
                </c:pt>
                <c:pt idx="106">
                  <c:v>0</c:v>
                </c:pt>
                <c:pt idx="107">
                  <c:v>0</c:v>
                </c:pt>
                <c:pt idx="108">
                  <c:v>9869.0244850369218</c:v>
                </c:pt>
                <c:pt idx="109">
                  <c:v>9869.0244850369218</c:v>
                </c:pt>
                <c:pt idx="110">
                  <c:v>9869.0244850369218</c:v>
                </c:pt>
                <c:pt idx="111">
                  <c:v>9869.0244850369218</c:v>
                </c:pt>
                <c:pt idx="112">
                  <c:v>8869.0244850369218</c:v>
                </c:pt>
                <c:pt idx="113">
                  <c:v>8869.0244850369218</c:v>
                </c:pt>
                <c:pt idx="114">
                  <c:v>16869.02448503692</c:v>
                </c:pt>
                <c:pt idx="115">
                  <c:v>16869.02448503692</c:v>
                </c:pt>
                <c:pt idx="116">
                  <c:v>8869.0244850369218</c:v>
                </c:pt>
                <c:pt idx="117">
                  <c:v>8869.0244850369218</c:v>
                </c:pt>
                <c:pt idx="118">
                  <c:v>16869.02448503692</c:v>
                </c:pt>
                <c:pt idx="119">
                  <c:v>16869.02448503692</c:v>
                </c:pt>
              </c:numCache>
            </c:numRef>
          </c:yVal>
          <c:smooth val="0"/>
          <c:extLst xmlns:c15="http://schemas.microsoft.com/office/drawing/2012/chart">
            <c:ext xmlns:c16="http://schemas.microsoft.com/office/drawing/2014/chart" uri="{C3380CC4-5D6E-409C-BE32-E72D297353CC}">
              <c16:uniqueId val="{00000003-7761-42FD-80CA-BC19421364E1}"/>
            </c:ext>
          </c:extLst>
        </c:ser>
        <c:ser>
          <c:idx val="2"/>
          <c:order val="4"/>
          <c:tx>
            <c:strRef>
              <c:f>'Hydrograph_Constrianed (H1000)'!$P$16</c:f>
              <c:strCache>
                <c:ptCount val="1"/>
                <c:pt idx="0">
                  <c:v>8 steady low flow days </c:v>
                </c:pt>
              </c:strCache>
            </c:strRef>
          </c:tx>
          <c:spPr>
            <a:ln w="19050" cap="rnd">
              <a:solidFill>
                <a:srgbClr val="92D050"/>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7761-42FD-80CA-BC19421364E1}"/>
            </c:ext>
          </c:extLst>
        </c:ser>
        <c:ser>
          <c:idx val="5"/>
          <c:order val="5"/>
          <c:tx>
            <c:strRef>
              <c:f>'Hydrograph_Constrianed (H1000)'!$Q$16</c:f>
              <c:strCache>
                <c:ptCount val="1"/>
                <c:pt idx="0">
                  <c:v>10 steady low flow days </c:v>
                </c:pt>
              </c:strCache>
            </c:strRef>
          </c:tx>
          <c:spPr>
            <a:ln w="19050" cap="rnd">
              <a:solidFill>
                <a:schemeClr val="accent6"/>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7761-42FD-80CA-BC19421364E1}"/>
            </c:ext>
          </c:extLst>
        </c:ser>
        <c:ser>
          <c:idx val="8"/>
          <c:order val="6"/>
          <c:tx>
            <c:strRef>
              <c:f>'Hydrograph_Constrianed (H1000)'!$R$16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(H1000)'!$R$17:$R$140</c:f>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7761-42FD-80CA-BC19421364E1}"/>
            </c:ext>
          </c:extLst>
        </c:ser>
        <c:ser>
          <c:idx val="6"/>
          <c:order val="7"/>
          <c:tx>
            <c:strRef>
              <c:f>'Hydrograph_Constrianed (H1000)'!$S$16</c:f>
              <c:strCache>
                <c:ptCount val="1"/>
                <c:pt idx="0">
                  <c:v>20 steady low flow days </c:v>
                </c:pt>
              </c:strCache>
            </c:strRef>
          </c:tx>
          <c:spPr>
            <a:ln w="19050" cap="rnd">
              <a:solidFill>
                <a:schemeClr val="accent1">
                  <a:lumMod val="60000"/>
                </a:schemeClr>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(H1000)'!$S$17:$S$140</c:f>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7761-42FD-80CA-BC19421364E1}"/>
            </c:ext>
          </c:extLst>
        </c:ser>
        <c:ser>
          <c:idx val="4"/>
          <c:order val="8"/>
          <c:tx>
            <c:strRef>
              <c:f>'Hydrograph_Constrianed (H1000)'!$T$16</c:f>
              <c:strCache>
                <c:ptCount val="1"/>
                <c:pt idx="0">
                  <c:v>31 steady low flow days </c:v>
                </c:pt>
              </c:strCache>
            </c:strRef>
          </c:tx>
          <c:spPr>
            <a:ln w="19050" cap="rnd">
              <a:solidFill>
                <a:srgbClr val="C7A1E3"/>
              </a:solidFill>
              <a:round/>
            </a:ln>
            <a:effectLst/>
          </c:spPr>
          <c:marker>
            <c:symbol val="none"/>
          </c:marker>
          <c:xVal>
            <c:numRef>
              <c:f>'Hydrograph_Constrianed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'Hydrograph_Constrianed (H1000)'!$T$17:$T$140</c:f>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7761-42FD-80CA-BC19421364E1}"/>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'Hydrograph_Unconstrianed (H1000'!$L$16</c:f>
              <c:strCache>
                <c:ptCount val="1"/>
                <c:pt idx="0">
                  <c:v> Zero steady low flow days </c:v>
                </c:pt>
              </c:strCache>
              <c:extLst xmlns:c15="http://schemas.microsoft.com/office/drawing/2012/chart"/>
            </c:strRef>
          </c:tx>
          <c:spPr>
            <a:ln w="19050" cap="rnd">
              <a:solidFill>
                <a:schemeClr val="accent1">
                  <a:lumMod val="60000"/>
                  <a:lumOff val="40000"/>
                </a:schemeClr>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(H1000'!$L$17:$L$140</c:f>
              <c:numCache>
                <c:formatCode>General</c:formatCode>
                <c:ptCount val="124"/>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pt idx="120">
                  <c:v>9345.2069146149806</c:v>
                </c:pt>
                <c:pt idx="121">
                  <c:v>9345.2069146149806</c:v>
                </c:pt>
                <c:pt idx="122">
                  <c:v>17345.206914614981</c:v>
                </c:pt>
                <c:pt idx="123">
                  <c:v>17345.206914614981</c:v>
                </c:pt>
              </c:numCache>
            </c:numRef>
          </c:yVal>
          <c:smooth val="0"/>
          <c:extLst xmlns:c15="http://schemas.microsoft.com/office/drawing/2012/chart">
            <c:ext xmlns:c16="http://schemas.microsoft.com/office/drawing/2014/chart" uri="{C3380CC4-5D6E-409C-BE32-E72D297353CC}">
              <c16:uniqueId val="{00000003-D67B-48F7-85EC-E0CD7FFFD1BB}"/>
            </c:ext>
          </c:extLst>
        </c:ser>
        <c:ser>
          <c:idx val="1"/>
          <c:order val="1"/>
          <c:tx>
            <c:strRef>
              <c:f>'Hydrograph_Unconstrianed (H1000'!$M$16</c:f>
              <c:strCache>
                <c:ptCount val="1"/>
                <c:pt idx="0">
                  <c:v>2 steady low flow days </c:v>
                </c:pt>
              </c:strCache>
              <c:extLst xmlns:c15="http://schemas.microsoft.com/office/drawing/2012/chart"/>
            </c:strRef>
          </c:tx>
          <c:spPr>
            <a:ln w="19050" cap="rnd">
              <a:solidFill>
                <a:srgbClr val="4472C4">
                  <a:lumMod val="60000"/>
                  <a:lumOff val="40000"/>
                </a:srgbClr>
              </a:solidFill>
              <a:round/>
            </a:ln>
            <a:effectLst/>
          </c:spPr>
          <c:marker>
            <c:symbol val="none"/>
          </c:marker>
          <c:xVal>
            <c:numRef>
              <c:f>'Hydrograph_Unconstrianed (H1000'!$K$17:$K$136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'Hydrograph_Unconstrianed (H1000'!$M$17:$M$136</c:f>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67B-48F7-85EC-E0CD7FFFD1BB}"/>
            </c:ext>
          </c:extLst>
        </c:ser>
        <c:ser>
          <c:idx val="7"/>
          <c:order val="2"/>
          <c:tx>
            <c:strRef>
              <c:f>'Hydrograph_Unconstrianed (H1000'!$N$16</c:f>
              <c:strCache>
                <c:ptCount val="1"/>
                <c:pt idx="0">
                  <c:v>4 steady low flow days </c:v>
                </c:pt>
              </c:strCache>
            </c:strRef>
          </c:tx>
          <c:spPr>
            <a:ln w="19050" cap="rnd">
              <a:solidFill>
                <a:srgbClr val="00B0F0"/>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(H1000'!$N$17:$N$140</c:f>
              <c:numCache>
                <c:formatCode>General</c:formatCode>
                <c:ptCount val="124"/>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pt idx="120">
                  <c:v>9157.590361445782</c:v>
                </c:pt>
                <c:pt idx="121">
                  <c:v>9157.590361445782</c:v>
                </c:pt>
                <c:pt idx="122">
                  <c:v>17157.590361445782</c:v>
                </c:pt>
                <c:pt idx="123">
                  <c:v>17157.590361445782</c:v>
                </c:pt>
              </c:numCache>
            </c:numRef>
          </c:yVal>
          <c:smooth val="0"/>
          <c:extLst>
            <c:ext xmlns:c16="http://schemas.microsoft.com/office/drawing/2014/chart" uri="{C3380CC4-5D6E-409C-BE32-E72D297353CC}">
              <c16:uniqueId val="{00000000-D67B-48F7-85EC-E0CD7FFFD1BB}"/>
            </c:ext>
          </c:extLst>
        </c:ser>
        <c:ser>
          <c:idx val="3"/>
          <c:order val="3"/>
          <c:tx>
            <c:strRef>
              <c:f>'Hydrograph_Unconstrianed (H1000'!$O$16</c:f>
              <c:strCache>
                <c:ptCount val="1"/>
                <c:pt idx="0">
                  <c:v>6 steady low flow days </c:v>
                </c:pt>
              </c:strCache>
              <c:extLst xmlns:c15="http://schemas.microsoft.com/office/drawing/2012/chart"/>
            </c:strRef>
          </c:tx>
          <c:spPr>
            <a:ln w="19050" cap="rnd">
              <a:solidFill>
                <a:srgbClr val="92D050"/>
              </a:solidFill>
              <a:round/>
            </a:ln>
            <a:effectLst/>
          </c:spPr>
          <c:marker>
            <c:symbol val="none"/>
          </c:marker>
          <c:xVal>
            <c:numRef>
              <c:f>'Hydrograph_Unconstrianed (H1000'!$K$17:$K$136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'Hydrograph_Unconstrianed (H1000'!$O$17:$O$136</c:f>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D67B-48F7-85EC-E0CD7FFFD1BB}"/>
            </c:ext>
          </c:extLst>
        </c:ser>
        <c:ser>
          <c:idx val="2"/>
          <c:order val="4"/>
          <c:tx>
            <c:strRef>
              <c:f>'Hydrograph_Unconstrianed (H1000'!$P$16</c:f>
              <c:strCache>
                <c:ptCount val="1"/>
                <c:pt idx="0">
                  <c:v>8 steady low flow days </c:v>
                </c:pt>
              </c:strCache>
            </c:strRef>
          </c:tx>
          <c:spPr>
            <a:ln w="19050" cap="rnd">
              <a:solidFill>
                <a:srgbClr val="92D050"/>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1-D67B-48F7-85EC-E0CD7FFFD1BB}"/>
            </c:ext>
          </c:extLst>
        </c:ser>
        <c:ser>
          <c:idx val="5"/>
          <c:order val="5"/>
          <c:tx>
            <c:strRef>
              <c:f>'Hydrograph_Unconstrianed (H1000'!$Q$16</c:f>
              <c:strCache>
                <c:ptCount val="1"/>
                <c:pt idx="0">
                  <c:v>10 steady low flow days </c:v>
                </c:pt>
              </c:strCache>
              <c:extLst xmlns:c15="http://schemas.microsoft.com/office/drawing/2012/chart"/>
            </c:strRef>
          </c:tx>
          <c:spPr>
            <a:ln w="19050" cap="rnd">
              <a:solidFill>
                <a:schemeClr val="accent6"/>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6-D67B-48F7-85EC-E0CD7FFFD1BB}"/>
            </c:ext>
          </c:extLst>
        </c:ser>
        <c:ser>
          <c:idx val="8"/>
          <c:order val="6"/>
          <c:tx>
            <c:strRef>
              <c:f>'Hydrograph_Unconstrianed (H1000'!$R$16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(H1000'!$R$17:$R$140</c:f>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2-D67B-48F7-85EC-E0CD7FFFD1BB}"/>
            </c:ext>
          </c:extLst>
        </c:ser>
        <c:ser>
          <c:idx val="6"/>
          <c:order val="7"/>
          <c:tx>
            <c:strRef>
              <c:f>'Hydrograph_Unconstrianed (H1000'!$S$16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(H1000'!$S$17:$S$140</c:f>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D67B-48F7-85EC-E0CD7FFFD1BB}"/>
            </c:ext>
          </c:extLst>
        </c:ser>
        <c:ser>
          <c:idx val="4"/>
          <c:order val="8"/>
          <c:tx>
            <c:strRef>
              <c:f>'Hydrograph_Unconstrianed (H1000'!$T$16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'Hydrograph_Unconstrianed (H1000'!$K$17:$K$140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'Hydrograph_Unconstrianed (H1000'!$T$17:$T$140</c:f>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D67B-48F7-85EC-E0CD7FFFD1BB}"/>
            </c:ext>
          </c:extLst>
        </c:ser>
        <c:dLbls>
          <c:showLegendKey val="0"/>
          <c:showVal val="0"/>
          <c:showCatName val="0"/>
          <c:showSerName val="0"/>
          <c:showPercent val="0"/>
          <c:showBubbleSize val="0"/>
        </c:dLbls>
        <c:axId val="1232607231"/>
        <c:axId val="1004623487"/>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Hydrograph_Comparison!$M$17</c:f>
              <c:strCache>
                <c:ptCount val="1"/>
                <c:pt idx="0">
                  <c:v> Zero steady low flow days  (Unconstrained)</c:v>
                </c:pt>
              </c:strCache>
            </c:strRef>
          </c:tx>
          <c:spPr>
            <a:ln w="19050" cap="rnd">
              <a:solidFill>
                <a:srgbClr val="5B9BD5">
                  <a:lumMod val="75000"/>
                </a:srgbClr>
              </a:solidFill>
              <a:round/>
            </a:ln>
            <a:effectLst/>
          </c:spPr>
          <c:marker>
            <c:symbol val="none"/>
          </c:marker>
          <c:xVal>
            <c:numRef>
              <c:f>Hydrograph_Comparison!$K$18:$K$141</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Hydrograph_Comparison!$M$18:$M$141</c:f>
              <c:numCache>
                <c:formatCode>General</c:formatCode>
                <c:ptCount val="124"/>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pt idx="120">
                  <c:v>9345.2069146149806</c:v>
                </c:pt>
                <c:pt idx="121">
                  <c:v>9345.2069146149806</c:v>
                </c:pt>
                <c:pt idx="122">
                  <c:v>17345.206914614981</c:v>
                </c:pt>
                <c:pt idx="123">
                  <c:v>17345.206914614981</c:v>
                </c:pt>
              </c:numCache>
            </c:numRef>
          </c:yVal>
          <c:smooth val="0"/>
          <c:extLst xmlns:c15="http://schemas.microsoft.com/office/drawing/2012/chart">
            <c:ext xmlns:c16="http://schemas.microsoft.com/office/drawing/2014/chart" uri="{C3380CC4-5D6E-409C-BE32-E72D297353CC}">
              <c16:uniqueId val="{00000003-335C-4D6E-A3BE-FB8433800AEC}"/>
            </c:ext>
          </c:extLst>
        </c:ser>
        <c:ser>
          <c:idx val="1"/>
          <c:order val="1"/>
          <c:tx>
            <c:strRef>
              <c:f>Hydrograph_Comparison!$N$17</c:f>
              <c:strCache>
                <c:ptCount val="1"/>
                <c:pt idx="0">
                  <c:v> Zero steady low flow days  (Partial)</c:v>
                </c:pt>
              </c:strCache>
              <c:extLst xmlns:c15="http://schemas.microsoft.com/office/drawing/2012/chart"/>
            </c:strRef>
          </c:tx>
          <c:spPr>
            <a:ln w="19050" cap="rnd">
              <a:solidFill>
                <a:srgbClr val="FF0000"/>
              </a:solidFill>
              <a:round/>
            </a:ln>
            <a:effectLst/>
          </c:spPr>
          <c:marker>
            <c:symbol val="none"/>
          </c:marker>
          <c:xVal>
            <c:numRef>
              <c:f>Hydrograph_Comparison!$K$18:$K$137</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Hydrograph_Comparison!$N$18:$N$137</c:f>
              <c:numCache>
                <c:formatCode>General</c:formatCode>
                <c:ptCount val="120"/>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335C-4D6E-A3BE-FB8433800AEC}"/>
            </c:ext>
          </c:extLst>
        </c:ser>
        <c:ser>
          <c:idx val="9"/>
          <c:order val="9"/>
          <c:tx>
            <c:strRef>
              <c:f>Hydrograph_Comparison!$L$17</c:f>
              <c:strCache>
                <c:ptCount val="1"/>
                <c:pt idx="0">
                  <c:v> Zero steady low flow days  (Constrained)</c:v>
                </c:pt>
              </c:strCache>
            </c:strRef>
          </c:tx>
          <c:spPr>
            <a:ln w="19050" cap="rnd">
              <a:solidFill>
                <a:srgbClr val="85CA3A"/>
              </a:solidFill>
              <a:round/>
            </a:ln>
            <a:effectLst/>
          </c:spPr>
          <c:marker>
            <c:symbol val="none"/>
          </c:marker>
          <c:xVal>
            <c:numRef>
              <c:f>Hydrograph_Comparison!$K$18:$K$141</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Hydrograph_Comparison!$L$18:$L$141</c:f>
              <c:numCache>
                <c:formatCode>0.00</c:formatCode>
                <c:ptCount val="124"/>
                <c:pt idx="0">
                  <c:v>8000</c:v>
                </c:pt>
                <c:pt idx="1">
                  <c:v>8000</c:v>
                </c:pt>
                <c:pt idx="2">
                  <c:v>15432.568985619899</c:v>
                </c:pt>
                <c:pt idx="3">
                  <c:v>15432.568985619899</c:v>
                </c:pt>
                <c:pt idx="4">
                  <c:v>8000</c:v>
                </c:pt>
                <c:pt idx="5">
                  <c:v>8000</c:v>
                </c:pt>
                <c:pt idx="6">
                  <c:v>15432.568985619899</c:v>
                </c:pt>
                <c:pt idx="7">
                  <c:v>15432.568985619899</c:v>
                </c:pt>
                <c:pt idx="8">
                  <c:v>8000</c:v>
                </c:pt>
                <c:pt idx="9">
                  <c:v>8000</c:v>
                </c:pt>
                <c:pt idx="10">
                  <c:v>15432.568985619899</c:v>
                </c:pt>
                <c:pt idx="11">
                  <c:v>15432.568985619899</c:v>
                </c:pt>
                <c:pt idx="12">
                  <c:v>8000</c:v>
                </c:pt>
                <c:pt idx="13">
                  <c:v>8000</c:v>
                </c:pt>
                <c:pt idx="14">
                  <c:v>15432.568985619899</c:v>
                </c:pt>
                <c:pt idx="15">
                  <c:v>15432.568985619899</c:v>
                </c:pt>
                <c:pt idx="16">
                  <c:v>8000</c:v>
                </c:pt>
                <c:pt idx="17">
                  <c:v>8000</c:v>
                </c:pt>
                <c:pt idx="18">
                  <c:v>15432.568985619899</c:v>
                </c:pt>
                <c:pt idx="19">
                  <c:v>15432.568985619899</c:v>
                </c:pt>
                <c:pt idx="20">
                  <c:v>8000</c:v>
                </c:pt>
                <c:pt idx="21">
                  <c:v>8000</c:v>
                </c:pt>
                <c:pt idx="22">
                  <c:v>15432.568985619899</c:v>
                </c:pt>
                <c:pt idx="23">
                  <c:v>15432.568985619899</c:v>
                </c:pt>
                <c:pt idx="24">
                  <c:v>8000</c:v>
                </c:pt>
                <c:pt idx="25">
                  <c:v>8000</c:v>
                </c:pt>
                <c:pt idx="26">
                  <c:v>15432.568985619899</c:v>
                </c:pt>
                <c:pt idx="27">
                  <c:v>15432.568985619899</c:v>
                </c:pt>
                <c:pt idx="28">
                  <c:v>8000</c:v>
                </c:pt>
                <c:pt idx="29">
                  <c:v>8000</c:v>
                </c:pt>
                <c:pt idx="30">
                  <c:v>15432.568985619899</c:v>
                </c:pt>
                <c:pt idx="31">
                  <c:v>15432.568985619899</c:v>
                </c:pt>
                <c:pt idx="32">
                  <c:v>8000</c:v>
                </c:pt>
                <c:pt idx="33">
                  <c:v>8000</c:v>
                </c:pt>
                <c:pt idx="34">
                  <c:v>15432.568985619899</c:v>
                </c:pt>
                <c:pt idx="35">
                  <c:v>15432.568985619899</c:v>
                </c:pt>
                <c:pt idx="36">
                  <c:v>8000</c:v>
                </c:pt>
                <c:pt idx="37">
                  <c:v>8000</c:v>
                </c:pt>
                <c:pt idx="38">
                  <c:v>15432.568985619899</c:v>
                </c:pt>
                <c:pt idx="39">
                  <c:v>15432.568985619899</c:v>
                </c:pt>
                <c:pt idx="40">
                  <c:v>8000</c:v>
                </c:pt>
                <c:pt idx="41">
                  <c:v>8000</c:v>
                </c:pt>
                <c:pt idx="42">
                  <c:v>15432.568985619899</c:v>
                </c:pt>
                <c:pt idx="43">
                  <c:v>15432.568985619899</c:v>
                </c:pt>
                <c:pt idx="44">
                  <c:v>8000</c:v>
                </c:pt>
                <c:pt idx="45">
                  <c:v>8000</c:v>
                </c:pt>
                <c:pt idx="46">
                  <c:v>15432.568985619899</c:v>
                </c:pt>
                <c:pt idx="47">
                  <c:v>15432.568985619899</c:v>
                </c:pt>
                <c:pt idx="48">
                  <c:v>8000</c:v>
                </c:pt>
                <c:pt idx="49">
                  <c:v>8000</c:v>
                </c:pt>
                <c:pt idx="50">
                  <c:v>15432.568985619899</c:v>
                </c:pt>
                <c:pt idx="51">
                  <c:v>15432.568985619899</c:v>
                </c:pt>
                <c:pt idx="52">
                  <c:v>8000</c:v>
                </c:pt>
                <c:pt idx="53">
                  <c:v>8000</c:v>
                </c:pt>
                <c:pt idx="54">
                  <c:v>15432.568985619899</c:v>
                </c:pt>
                <c:pt idx="55">
                  <c:v>15432.568985619899</c:v>
                </c:pt>
                <c:pt idx="56">
                  <c:v>8000</c:v>
                </c:pt>
                <c:pt idx="57">
                  <c:v>8000</c:v>
                </c:pt>
                <c:pt idx="58">
                  <c:v>15432.568985619899</c:v>
                </c:pt>
                <c:pt idx="59">
                  <c:v>15432.568985619899</c:v>
                </c:pt>
                <c:pt idx="60">
                  <c:v>8000</c:v>
                </c:pt>
                <c:pt idx="61">
                  <c:v>8000</c:v>
                </c:pt>
                <c:pt idx="62">
                  <c:v>15432.568985619899</c:v>
                </c:pt>
                <c:pt idx="63">
                  <c:v>15432.568985619899</c:v>
                </c:pt>
                <c:pt idx="64">
                  <c:v>8000</c:v>
                </c:pt>
                <c:pt idx="65">
                  <c:v>8000</c:v>
                </c:pt>
                <c:pt idx="66">
                  <c:v>15432.568985619899</c:v>
                </c:pt>
                <c:pt idx="67">
                  <c:v>15432.568985619899</c:v>
                </c:pt>
                <c:pt idx="68">
                  <c:v>8000</c:v>
                </c:pt>
                <c:pt idx="69">
                  <c:v>8000</c:v>
                </c:pt>
                <c:pt idx="70">
                  <c:v>15432.568985619899</c:v>
                </c:pt>
                <c:pt idx="71">
                  <c:v>15432.568985619899</c:v>
                </c:pt>
                <c:pt idx="72">
                  <c:v>8000</c:v>
                </c:pt>
                <c:pt idx="73">
                  <c:v>8000</c:v>
                </c:pt>
                <c:pt idx="74">
                  <c:v>15432.568985619899</c:v>
                </c:pt>
                <c:pt idx="75">
                  <c:v>15432.568985619899</c:v>
                </c:pt>
                <c:pt idx="76">
                  <c:v>8000</c:v>
                </c:pt>
                <c:pt idx="77">
                  <c:v>8000</c:v>
                </c:pt>
                <c:pt idx="78">
                  <c:v>15432.568985619899</c:v>
                </c:pt>
                <c:pt idx="79">
                  <c:v>15432.568985619899</c:v>
                </c:pt>
                <c:pt idx="80">
                  <c:v>8000</c:v>
                </c:pt>
                <c:pt idx="81">
                  <c:v>8000</c:v>
                </c:pt>
                <c:pt idx="82">
                  <c:v>15432.568985619899</c:v>
                </c:pt>
                <c:pt idx="83">
                  <c:v>15432.568985619899</c:v>
                </c:pt>
                <c:pt idx="84">
                  <c:v>8000</c:v>
                </c:pt>
                <c:pt idx="85">
                  <c:v>8000</c:v>
                </c:pt>
                <c:pt idx="86">
                  <c:v>15432.568985619899</c:v>
                </c:pt>
                <c:pt idx="87">
                  <c:v>15432.568985619899</c:v>
                </c:pt>
                <c:pt idx="88">
                  <c:v>8000</c:v>
                </c:pt>
                <c:pt idx="89">
                  <c:v>8000</c:v>
                </c:pt>
                <c:pt idx="90">
                  <c:v>15432.568985619899</c:v>
                </c:pt>
                <c:pt idx="91">
                  <c:v>15432.568985619899</c:v>
                </c:pt>
                <c:pt idx="92">
                  <c:v>8000</c:v>
                </c:pt>
                <c:pt idx="93">
                  <c:v>8000</c:v>
                </c:pt>
                <c:pt idx="94">
                  <c:v>15432.568985619899</c:v>
                </c:pt>
                <c:pt idx="95">
                  <c:v>15432.568985619899</c:v>
                </c:pt>
                <c:pt idx="96">
                  <c:v>8000</c:v>
                </c:pt>
                <c:pt idx="97">
                  <c:v>8000</c:v>
                </c:pt>
                <c:pt idx="98">
                  <c:v>15432.568985619899</c:v>
                </c:pt>
                <c:pt idx="99">
                  <c:v>15432.568985619899</c:v>
                </c:pt>
                <c:pt idx="100">
                  <c:v>8000</c:v>
                </c:pt>
                <c:pt idx="101">
                  <c:v>8000</c:v>
                </c:pt>
                <c:pt idx="102">
                  <c:v>15432.568985619899</c:v>
                </c:pt>
                <c:pt idx="103">
                  <c:v>15432.568985619899</c:v>
                </c:pt>
                <c:pt idx="104">
                  <c:v>8000</c:v>
                </c:pt>
                <c:pt idx="105">
                  <c:v>8000</c:v>
                </c:pt>
                <c:pt idx="106">
                  <c:v>15432.568985619899</c:v>
                </c:pt>
                <c:pt idx="107">
                  <c:v>15432.568985619899</c:v>
                </c:pt>
                <c:pt idx="108">
                  <c:v>8000</c:v>
                </c:pt>
                <c:pt idx="109">
                  <c:v>8000</c:v>
                </c:pt>
                <c:pt idx="110">
                  <c:v>15432.568985619899</c:v>
                </c:pt>
                <c:pt idx="111">
                  <c:v>15432.568985619899</c:v>
                </c:pt>
                <c:pt idx="112">
                  <c:v>8000</c:v>
                </c:pt>
                <c:pt idx="113">
                  <c:v>8000</c:v>
                </c:pt>
                <c:pt idx="114">
                  <c:v>15432.568985619899</c:v>
                </c:pt>
                <c:pt idx="115">
                  <c:v>15432.568985619899</c:v>
                </c:pt>
                <c:pt idx="116">
                  <c:v>8000</c:v>
                </c:pt>
                <c:pt idx="117">
                  <c:v>8000</c:v>
                </c:pt>
                <c:pt idx="118">
                  <c:v>15432.568985619899</c:v>
                </c:pt>
                <c:pt idx="119">
                  <c:v>15432.568985619899</c:v>
                </c:pt>
                <c:pt idx="120">
                  <c:v>8000</c:v>
                </c:pt>
                <c:pt idx="121">
                  <c:v>8000</c:v>
                </c:pt>
                <c:pt idx="122">
                  <c:v>15432.568985619899</c:v>
                </c:pt>
                <c:pt idx="123">
                  <c:v>15432.568985619899</c:v>
                </c:pt>
              </c:numCache>
            </c:numRef>
          </c:yVal>
          <c:smooth val="0"/>
          <c:extLst>
            <c:ext xmlns:c16="http://schemas.microsoft.com/office/drawing/2014/chart" uri="{C3380CC4-5D6E-409C-BE32-E72D297353CC}">
              <c16:uniqueId val="{00000009-335C-4D6E-A3BE-FB8433800AEC}"/>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7"/>
                <c:order val="2"/>
                <c:tx>
                  <c:strRef>
                    <c:extLst>
                      <c:ext uri="{02D57815-91ED-43cb-92C2-25804820EDAC}">
                        <c15:formulaRef>
                          <c15:sqref>Hydrograph_Comparison!$O$17</c15:sqref>
                        </c15:formulaRef>
                      </c:ext>
                    </c:extLst>
                    <c:strCache>
                      <c:ptCount val="1"/>
                    </c:strCache>
                  </c:strRef>
                </c:tx>
                <c:spPr>
                  <a:ln w="19050" cap="rnd">
                    <a:solidFill>
                      <a:srgbClr val="00B0F0"/>
                    </a:solidFill>
                    <a:round/>
                  </a:ln>
                  <a:effectLst/>
                </c:spPr>
                <c:marker>
                  <c:symbol val="none"/>
                </c:marker>
                <c:xVal>
                  <c:numRef>
                    <c:extLst>
                      <c:ex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Hydrograph_Comparison!$O$18:$O$137</c15:sqref>
                        </c15:formulaRef>
                      </c:ext>
                    </c:extLst>
                    <c:numCache>
                      <c:formatCode>General</c:formatCode>
                      <c:ptCount val="120"/>
                    </c:numCache>
                  </c:numRef>
                </c:yVal>
                <c:smooth val="0"/>
                <c:extLst>
                  <c:ext xmlns:c16="http://schemas.microsoft.com/office/drawing/2014/chart" uri="{C3380CC4-5D6E-409C-BE32-E72D297353CC}">
                    <c16:uniqueId val="{00000000-335C-4D6E-A3BE-FB8433800AE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Hydrograph_Comparison!$P$17</c15:sqref>
                        </c15:formulaRef>
                      </c:ext>
                    </c:extLst>
                    <c:strCache>
                      <c:ptCount val="1"/>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Hydrograph_Comparison!$P$18:$P$137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5-335C-4D6E-A3BE-FB8433800AEC}"/>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Hydrograph_Comparison!$Q$17</c15:sqref>
                        </c15:formulaRef>
                      </c:ext>
                    </c:extLst>
                    <c:strCache>
                      <c:ptCount val="1"/>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Hydrograph_Comparison!$Q$18:$Q$137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1-335C-4D6E-A3BE-FB8433800AE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Hydrograph_Comparison!$R$17</c15:sqref>
                        </c15:formulaRef>
                      </c:ext>
                    </c:extLst>
                    <c:strCache>
                      <c:ptCount val="1"/>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Hydrograph_Comparison!$R$18:$R$137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6-335C-4D6E-A3BE-FB8433800AEC}"/>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Hydrograph_Comparison!$S$17</c15:sqref>
                        </c15:formulaRef>
                      </c:ext>
                    </c:extLst>
                    <c:strCache>
                      <c:ptCount val="1"/>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Hydrograph_Comparison!$S$18:$S$137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2-335C-4D6E-A3BE-FB8433800AEC}"/>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Hydrograph_Comparison!$T$17</c15:sqref>
                        </c15:formulaRef>
                      </c:ext>
                    </c:extLst>
                    <c:strCache>
                      <c:ptCount val="1"/>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Hydrograph_Comparison!$T$18:$T$137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7-335C-4D6E-A3BE-FB8433800AEC}"/>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Hydrograph_Comparison!$U$17</c15:sqref>
                        </c15:formulaRef>
                      </c:ext>
                    </c:extLst>
                    <c:strCache>
                      <c:ptCount val="1"/>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Hydrograph_Comparison!$U$18:$U$137</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8-335C-4D6E-A3BE-FB8433800AEC}"/>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3.6239986340270477E-3"/>
              <c:y val="0.3944621555863858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3.2507838895601976E-4"/>
          <c:y val="0.97026368569888244"/>
          <c:w val="0.97557547714073078"/>
          <c:h val="2.973631430111737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15398" y="6204858"/>
          <a:ext cx="1332297" cy="1915712"/>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198329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7909" y="4043102"/>
          <a:ext cx="10817501" cy="6327198"/>
          <a:chOff x="4059699" y="3341920"/>
          <a:chExt cx="1090300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0903007" cy="6360264"/>
            <a:chOff x="3888919" y="2905333"/>
            <a:chExt cx="1083377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833775" cy="6208703"/>
              <a:chOff x="3824203" y="2321032"/>
              <a:chExt cx="12166318"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3" y="2321032"/>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45577" y="3546707"/>
                <a:ext cx="1944944" cy="2511352"/>
                <a:chOff x="14298929" y="5253905"/>
                <a:chExt cx="1927842" cy="2415149"/>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98929" y="5408084"/>
                  <a:ext cx="1927842" cy="22609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rPr>
                    <a:t> </a:t>
                  </a: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Sat-Sun-Weekday unconstrianed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Sat-Sun-Weekday 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 Sat-Sun-Weekday partial constrained</a:t>
                  </a:r>
                  <a:r>
                    <a:rPr lang="en-US" sz="1100" b="1" baseline="0">
                      <a:solidFill>
                        <a:schemeClr val="lt1"/>
                      </a:solidFill>
                      <a:effectLst/>
                      <a:latin typeface="+mn-lt"/>
                      <a:ea typeface="+mn-ea"/>
                      <a:cs typeface="+mn-cs"/>
                    </a:rPr>
                    <a:t>Sa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738717" y="5253905"/>
                  <a:ext cx="868456"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3" y="3487522"/>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397510</xdr:colOff>
      <xdr:row>14</xdr:row>
      <xdr:rowOff>77470</xdr:rowOff>
    </xdr:from>
    <xdr:to>
      <xdr:col>42</xdr:col>
      <xdr:colOff>304800</xdr:colOff>
      <xdr:row>62</xdr:row>
      <xdr:rowOff>152400</xdr:rowOff>
    </xdr:to>
    <xdr:grpSp>
      <xdr:nvGrpSpPr>
        <xdr:cNvPr id="2" name="Group 1">
          <a:extLst>
            <a:ext uri="{FF2B5EF4-FFF2-40B4-BE49-F238E27FC236}">
              <a16:creationId xmlns:a16="http://schemas.microsoft.com/office/drawing/2014/main" id="{83BE4208-0BDF-4FFD-970E-3777B3C3A37E}"/>
            </a:ext>
          </a:extLst>
        </xdr:cNvPr>
        <xdr:cNvGrpSpPr/>
      </xdr:nvGrpSpPr>
      <xdr:grpSpPr>
        <a:xfrm>
          <a:off x="16599535" y="2792095"/>
          <a:ext cx="12670790" cy="9314180"/>
          <a:chOff x="13121649" y="2436558"/>
          <a:chExt cx="12125344" cy="6443663"/>
        </a:xfrm>
      </xdr:grpSpPr>
      <xdr:graphicFrame macro="">
        <xdr:nvGraphicFramePr>
          <xdr:cNvPr id="3" name="Chart 2">
            <a:extLst>
              <a:ext uri="{FF2B5EF4-FFF2-40B4-BE49-F238E27FC236}">
                <a16:creationId xmlns:a16="http://schemas.microsoft.com/office/drawing/2014/main" id="{BC181977-E326-49C8-9B6D-5EC8895C2AEB}"/>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F40DB50C-A0B5-4102-A29B-34C4433874B5}"/>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2247CEE6-DB7B-4FA7-8169-DAC576FAD29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C515CC43-4B08-4456-9078-82B3C00E4E19}"/>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F974656D-7E2D-479B-BD80-973D0C8DED1B}"/>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5DEE13D5-AB5D-4A68-A6E2-63D6EE75D252}"/>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4FB7E893-9EA6-4114-B43E-6C2594FC20C8}"/>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266E02FE-DBF0-46E6-9442-1DF87AEF1989}"/>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507CD716-102B-447D-B9DB-58FDF5FC99D4}"/>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25BF547-FFA2-40C1-8D8C-DB3C1C3025F8}"/>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FE7B15-76B7-420C-A1F9-3E547E10D2F0}"/>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A79BAD29-15B0-4BF8-9F5B-8C318EFD7A8E}"/>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7ACF809C-9C92-4CFB-8138-7666B5F2D0C3}"/>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AA21B61E-1D1D-4587-AADC-7EFA72390CEC}"/>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EF2E228-A51A-47CF-9753-6D95792163A6}"/>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8E5A232B-5ED7-4072-A4A8-8CC764876141}"/>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CD78CE5-B0A2-4362-9026-1AAEFE3E058C}"/>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E848A1FA-0ADA-419E-A2DE-E07C0C7E6CAD}"/>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B051DE6-A9ED-4728-9E62-A91F11DE0BC7}"/>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D74BF277-8A26-452E-AB5C-3D7B926D647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24C3A71C-35C4-45D2-935C-49243E6490E4}"/>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529F6D26-E994-48F2-AF50-3EEB6DDA055A}"/>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C47DDC43-3940-4038-8E6B-4DD9661F46CF}"/>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5EBD9468-C9AB-476E-9F68-659AC1908480}"/>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4DAC6098-2C7E-4F55-BF4E-E0043814E52E}"/>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F382ED96-0728-427D-8B71-EE0ED25DBB7D}"/>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821719AF-1C70-4AC2-BA7B-23A739CD781F}"/>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73C413E1-EEAE-41F3-9243-A5FD96BDD28C}"/>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693BA410-CC01-4223-80CD-54F4068C314E}"/>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F14556AA-E3DD-49BB-B864-B7FFE60F3197}"/>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6C2ABB16-7E50-4500-B82B-2183CC9F557E}"/>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C15EB4DA-9FDF-4AE2-9A64-6E7DFA37DC67}"/>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3C02408B-F609-4753-AF4B-635986F85E88}"/>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13043D4E-F7CA-454D-8911-2A4E84095E46}"/>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842B2ED5-0838-4C3E-B65D-6E394A3BACA7}"/>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1B3AC7C0-D93A-4E25-A78D-47699D6CE526}"/>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3BC50F90-38E0-4F98-8395-D6199F58DB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38A5BA0B-A7E9-4D53-9D31-C0621C08A1B7}"/>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76A17EC0-0AEC-4A92-A8D6-283D0689DD6E}"/>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CF9ADEF9-0411-4B0F-9BFF-A196EA6933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4535E1-F41F-453E-B1F2-AB949AE7408E}"/>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8ECE8D60-735E-4EBA-A052-A860714CDB9A}"/>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02FCC7B3-D61F-4107-B914-8B4178C521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30011443-B3D3-4D0A-9998-F8ADDD1D50C1}"/>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8A83FDF9-2B81-4053-8596-C91D3E08EE6C}"/>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14140894-7C89-48F4-90F7-B224B12528AF}"/>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9105F351-2089-4600-A23F-FAB87A1B427A}"/>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CDB971C2-131C-4C02-BF35-8760F10A5260}"/>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86170C1A-1920-4F7E-8D09-660F76AE589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F22EAEFE-0006-4559-B504-BA3A2076EDDE}"/>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22853476-1D6E-43A4-8776-FC2F350C590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92C2D944-B676-430A-BF49-9E730F6A39A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CD92F088-60FB-437D-8B42-6A3FB8CD8B64}"/>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801E7689-6054-4449-AD91-DC8405652931}"/>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1BE4BE31-9BDF-4F06-849E-D82D671FF5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951E7F17-518C-48C3-BBCF-72F7F444E9EE}"/>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808CE9A8-03A3-44BF-89AB-54D1DAD740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58572194-E49D-4D6C-A8C3-BBA247C2FB21}"/>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61AB5865-8189-448F-855D-41EDFA65F940}"/>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CDFAF77C-2736-446B-87B3-679468BE05D6}"/>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7647BAEC-A89D-4B9D-829D-3447EA826AC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4077D3E9-09C0-43EF-821D-E0B540662298}"/>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D63ADE35-EC64-4041-9A9F-2ECB2F3C7D5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257DB481-3843-43F8-977F-BB74E8F63FE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6209434-EB13-4227-9F3F-DD351264445A}"/>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DEF9B4D5-96E6-429D-8EF1-C9C3B4142314}"/>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894886B1-C3A2-4DA6-8D5E-09CF20CC59D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0000B320-1FAC-42B3-A8B2-467BE7CDCD2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9E29C090-0F7D-4B8C-8FCD-C46DCE43B68C}"/>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260CAF3E-008E-456D-8BAC-EE55F886CA9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E446CBC5-274A-43AC-AB61-2080E168AC9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B65FAD66-7F8F-4C21-AF5F-AE23573672AA}"/>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946FC8F4-3BE6-4498-8739-4B2AD72D0345}"/>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8C5CD02A-98F2-46A0-A374-0C6CEC002FE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19A5272D-A7A4-42E9-8224-3D5B2897E399}"/>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53BEE885-A529-4329-A816-551AA203ABB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F62147D1-2216-4845-BEE0-C6F2AE51C4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63AC7DD-4864-4A0D-8D06-86184091D83C}"/>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4DE4903D-4954-4D90-BA8E-EAF6E2F47DF7}"/>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D4A16EA9-B612-4B56-AF36-23BA628F758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9887E1-0FFA-404F-9E8F-22E8B74AB00E}"/>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23BF5AA7-89D0-43A8-AB44-4FDCA7A765A3}"/>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2B3609F-7FFE-460D-8D99-DAEEDAE18FF6}"/>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3C212BD6-AA91-48FC-8031-2EF4C23ADC4E}"/>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A54A8FA6-F080-4C91-9B0D-5AB55160C2FC}"/>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7F459CCB-5E73-4A7C-90FF-D09178B365A7}"/>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A9B49230-E44B-4860-903F-26AAFB82A916}"/>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C9C2DC92-FD90-4C44-A7FD-3ED243BBB101}"/>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6053476-784E-407B-92F8-0AC15EC313F3}"/>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9E4E9F1A-679C-49A1-A3A1-32B96C9A12B9}"/>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B9205A2-D16F-46D9-AD24-B3689FE46517}"/>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71274149-3C15-4111-8F3F-011F8FED2C76}"/>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5FE20538-B10C-4F1B-8074-CF5D5F8AEBED}"/>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378B786-65BF-471D-B0FD-3E3A97BF312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980C673-F41E-44B4-A0BE-B49B9C7550DF}"/>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E2747ADE-0EB8-4D61-8C83-801C879F8B72}"/>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3603BA5-377C-458A-A53C-56F67283154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0C04E93F-3A9A-4CFE-9A0E-C68C52023702}"/>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0097CD7-E2C4-4209-B0C8-5CDE43D3DC56}"/>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2733D1CD-F8C8-4A6B-A100-6B7F27129F7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A2B0CF1E-64BB-439C-9FE4-9805D78DD40F}"/>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3CF9341B-572E-4F9A-934C-1BD7C9F0FF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6B42558C-7DC4-4308-87AC-2CCABA76CA5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A9BE7175-9E80-4381-AD46-EE3737897CD4}"/>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24C01A48-B270-4613-A02A-81997F95F9B0}"/>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0AA85E5E-DB02-4E0D-BED9-F0864EBF394D}"/>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C6111E6C-E188-422B-82CB-E0DC1EE1906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0032820-983A-4654-923A-00559DE54974}"/>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1F29584A-A3BF-40F5-8069-8B7309BE5E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7342C2F9-1CD1-419D-9715-7AF49FDD28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38380374-75FA-44E6-AFBE-B15A0047736D}"/>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B5C7AA23-43D3-4C5A-900D-98A0995C2C10}"/>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E7089B69-8916-4C99-B16F-5FF3E4CC19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10BF278F-79CF-4BBB-888D-9C52327520A8}"/>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BAA3DF86-CA13-4E6C-A8F1-711BECDDAC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516750CF-D030-4DFD-A71B-B60A5A6CD10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8ECBA4EE-B3B5-433D-92EA-EF6828C8B970}"/>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28452AF1-A446-4B28-ABDE-5EF3E4BB81EC}"/>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A6034A4F-F84D-480F-AD17-47BB663D9BA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663F7823-72A1-4D53-883D-AFDF558DA6C1}"/>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91AA68C6-DFD1-4EBD-BDF7-7FAE0E86B03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4D48065A-92F1-4E98-8866-12033B01CC8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071C6431-2A8D-4105-ABBE-1CF77ADCBAE6}"/>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D21B0336-9FC2-47D9-B91E-96BDD6E0823F}"/>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C955AA8A-D690-4871-892A-9C41C4F6A5C4}"/>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09F890A9-0072-4DA8-9648-95F6254028E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A0008EE-313C-4800-BCD2-9E9075C9C9FC}"/>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FBCBF489-6BFE-42E4-A3AA-9A9C438F199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EEFFC678-EA11-407C-A82A-E3B11377E6D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E9E3C010-AE3B-4864-8E44-EBCB76EEAAE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8BDAA784-32EE-4F55-81A7-2FFD960CF46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4FFC919D-244D-44D3-9274-8E7B1C5408F8}"/>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880F2635-0A13-40E3-B943-46EF4A89BB2E}"/>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49FEAD3A-7832-4394-A9B9-00E621132176}"/>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67612146-7DD2-4DB4-8204-7A4D685726D7}"/>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3F214811-0AD6-40AE-AC5F-C90ACFACAC3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BC4093D2-0A40-4312-8DD5-519F5776026A}"/>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B5DD79B7-1FC2-40D9-8918-BD7950F3EEB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A904EE98-1F99-480D-B1C2-184F876097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2D3DCCC4-E1B4-4B14-8D82-CB3E187112CC}"/>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027E45C1-C15A-432C-9E42-512A15DE9836}"/>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B7FF9C69-FA14-4794-9E01-6A03E495C97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BC82F5FB-FA01-4996-8B81-EFAB20A8727A}"/>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F9063F01-E9E8-43BE-9BDB-3EFFCA97F83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E3663DD3-803C-4CF3-8EDF-8C1E6A6F9D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B809A632-B404-4702-9806-903F1F437F30}"/>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983BB579-F13F-496E-8A65-320DC3274F62}"/>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2EDFFF85-4541-4803-9193-AF4FC4616A8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758A60CB-20D0-4895-BA58-6B21C12205E2}"/>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025ACE21-4098-447B-9061-D244723964F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805E1AA0-5C46-4CEE-AF74-27238D3694F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C81D30C6-962F-4089-A2BD-216B06B5A3EB}"/>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7821B7B3-BAB4-4E6C-806B-4A5883E05720}"/>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5A729DCB-E791-4CA0-A7BC-E6154C847EFF}"/>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B2BEDAF7-67C1-4FA8-B54D-A798670A56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95E56DA9-F958-4C76-A10E-C53114A29A69}"/>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F6054E83-F82E-425F-B11A-A1B8D367C7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CA75ED3F-C9B3-4E01-B5A9-D669DC71330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A5D7A59-E7C5-4A0D-B3E0-B27372394823}"/>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1A13FC0B-7A7C-4083-AC67-79CBC8520C4F}"/>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6946A7DE-0A59-4C84-8D98-4DC72AFA803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E19C1BE4-B393-44A1-8127-3ADEB5A761F5}"/>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DDD0EA52-999A-404E-ADDC-E8DFCD1E99B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B7E23AA1-2993-4B14-8DE5-1296A9E6C45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C51B364-FC98-4D99-BFD7-4434A99185D2}"/>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94BBFC62-1D39-40EA-9559-CDBBDC313B8E}"/>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C1973E45-4EB9-40E4-88CF-C2ED5BA2660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D48EA511-F6B4-4B10-ADCF-BA386231E499}"/>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B0507DAA-0DEE-43F0-86C0-1A6BB202447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7B805188-053E-416C-BC64-99681D0599C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53E8ADC9-0646-4169-96B7-8F1E9E9A0E8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04CD29F6-201C-41E9-BBF1-4571D86AAE03}"/>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F695A057-786A-4609-964B-F7349B50C8DD}"/>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3AC47E8-05E2-4C61-B8D5-5CD6BCFCB9C0}"/>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8DAD8C46-C98C-446D-9A20-0150AF1CF8C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102E33B-832B-4EE8-B28B-997ABF5F7E69}"/>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16377877-8C8E-407C-B3C6-C37F30532CE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003E72AB-F412-4D49-932E-2842FDB805C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895BC1D3-ABD0-4D0B-B744-F8FB4B4772A7}"/>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3278D0D2-906E-4D76-88D8-6BE9842A9A78}"/>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728145DC-72A7-4CF7-9FD4-99AF04C7179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A1377804-A494-4E4B-8F77-156F8647DBCC}"/>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71AA84F9-8679-4681-8EEF-A7678175EC6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7071B1A-2C43-4849-82B6-0170FC463B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A7D2445-DA0C-4700-A11F-3307F151F8D0}"/>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809C3DDE-2D36-461A-ADD1-1218ADEC25DD}"/>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6FA212E1-6862-47FE-8F36-ED6CC981614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9DF525DC-C7C7-4B4B-A0F2-DF2366B12761}"/>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450FDEF-AD04-4246-9315-580B6A40745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D7ABB4E4-09D8-4905-920B-F5CE73CCEF4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6EBC0B38-FFFA-4880-BB7F-BE61E5289119}"/>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74139FB1-9B84-4102-8997-BD96D76BC397}"/>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44969FE8-66DF-40D9-9A5D-5CEEDB94DAA2}"/>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0F7DAD53-D668-4612-A414-92751314780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F800402E-86E6-4DDA-8E94-007BF9615C19}"/>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EFB34F7E-6AD2-4034-A38E-BCAA9C3E7C6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66ECA25B-0CDF-4E74-9A5E-D8C94D0E606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EA9385A9-ED4C-42AB-B5EF-F191243442E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2FD7DEE1-9179-44B3-9E25-D025237B41BC}"/>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C02EC611-9FB0-410F-BA2D-0CAD06FD8D8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0D3B3DCB-4083-443F-8A09-506A41273404}"/>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291961A8-5330-4141-9551-535D6C50A2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79DF0F6C-DE37-4359-A528-2F588E443FF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9D9328BC-C3A7-4159-A144-D5642E08B563}"/>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A6443808-6482-4FEE-94C1-4A703589A26B}"/>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24E8D21F-5423-41D5-971F-C21093B7BD7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D3923BE2-ACAA-459D-A399-C39FCDE031A0}"/>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826825F9-DAC0-42F3-A24D-3283FF4AA94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F03BE302-E416-4842-BB4C-AB62B24EEFEB}"/>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D5D80CC-DE5B-4CB3-B231-9F8160D48091}"/>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600E8C0B-9FBE-4729-9E4C-3D4AE659080D}"/>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746C81C3-3342-438B-9E00-A0B22E1C717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C179F69F-1548-40F3-A4E5-2C98A4567DF7}"/>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20F257F9-B1F7-4854-8371-18FC0B37E95E}"/>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534D5EE5-EB45-40BE-B6E7-D74866D9856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92BD3BB1-28D6-475E-B386-3453A768E0DF}"/>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5D411F53-B6FD-462D-ABAD-99A4BC630E1C}"/>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48019E6-7DFA-4A8A-93AF-DE674C209E8E}"/>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96FD780-CB39-4C8E-BE4C-3E08132B1DC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C550C82-DA20-4698-BD70-50B69CC76BFA}"/>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66A5883A-90F0-4DEF-9970-F6FF2C31AD84}"/>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D174E9A9-3375-442C-B7E2-32827626E0A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92C38921-29E1-4A75-975D-F6CEB1EC241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3AFB9C8F-03C9-46BB-8006-B0E7F87F0AE0}"/>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4755C25-DEE6-4A9B-A5D1-74E799B986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E1691B5F-4271-4BE3-BAB2-34ED19B12D0F}"/>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EA683271-3BE9-4636-B3E7-8BFA2C3D8C1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7E430C2-BC59-4757-9FAC-2D251216019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DDD9D4C-7BC9-4EC0-A13E-F79ECA1C28C8}"/>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83AF9943-C0B8-421D-94E1-65CAA25F1087}"/>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5597E80E-F32F-4419-9A70-32FA65B370F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71FF2BED-E35E-438C-B2D3-FCF35E29663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C44B0861-737F-42DB-9C67-6F80B20E695C}"/>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9A03F63D-582E-4AED-9A5A-45396EEAFE8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D57F34BB-1EF4-4DF6-BF4F-543D032761EF}"/>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370845</xdr:colOff>
      <xdr:row>14</xdr:row>
      <xdr:rowOff>59865</xdr:rowOff>
    </xdr:from>
    <xdr:to>
      <xdr:col>36</xdr:col>
      <xdr:colOff>168999</xdr:colOff>
      <xdr:row>51</xdr:row>
      <xdr:rowOff>16240</xdr:rowOff>
    </xdr:to>
    <xdr:grpSp>
      <xdr:nvGrpSpPr>
        <xdr:cNvPr id="2" name="Group 1">
          <a:extLst>
            <a:ext uri="{FF2B5EF4-FFF2-40B4-BE49-F238E27FC236}">
              <a16:creationId xmlns:a16="http://schemas.microsoft.com/office/drawing/2014/main" id="{D9E439F7-CC74-41E9-8D1A-6925197FCCBF}"/>
            </a:ext>
          </a:extLst>
        </xdr:cNvPr>
        <xdr:cNvGrpSpPr/>
      </xdr:nvGrpSpPr>
      <xdr:grpSpPr>
        <a:xfrm>
          <a:off x="12819035" y="3883003"/>
          <a:ext cx="12541947" cy="6761823"/>
          <a:chOff x="12844785" y="3873675"/>
          <a:chExt cx="12599754" cy="6722935"/>
        </a:xfrm>
      </xdr:grpSpPr>
      <xdr:grpSp>
        <xdr:nvGrpSpPr>
          <xdr:cNvPr id="3" name="Group 2">
            <a:extLst>
              <a:ext uri="{FF2B5EF4-FFF2-40B4-BE49-F238E27FC236}">
                <a16:creationId xmlns:a16="http://schemas.microsoft.com/office/drawing/2014/main" id="{55C461F5-40FA-4F0A-A1DC-97CB4C695310}"/>
              </a:ext>
            </a:extLst>
          </xdr:cNvPr>
          <xdr:cNvGrpSpPr/>
        </xdr:nvGrpSpPr>
        <xdr:grpSpPr>
          <a:xfrm>
            <a:off x="12844785" y="3873675"/>
            <a:ext cx="12599754" cy="6722935"/>
            <a:chOff x="12844785" y="3873675"/>
            <a:chExt cx="12599754" cy="6722935"/>
          </a:xfrm>
        </xdr:grpSpPr>
        <xdr:grpSp>
          <xdr:nvGrpSpPr>
            <xdr:cNvPr id="9" name="Group 8">
              <a:extLst>
                <a:ext uri="{FF2B5EF4-FFF2-40B4-BE49-F238E27FC236}">
                  <a16:creationId xmlns:a16="http://schemas.microsoft.com/office/drawing/2014/main" id="{FA2DDBB7-9E24-4D6D-B462-7A2BEB2C9240}"/>
                </a:ext>
              </a:extLst>
            </xdr:cNvPr>
            <xdr:cNvGrpSpPr/>
          </xdr:nvGrpSpPr>
          <xdr:grpSpPr>
            <a:xfrm>
              <a:off x="12844785" y="3873675"/>
              <a:ext cx="12599754" cy="6722935"/>
              <a:chOff x="13125448" y="2447924"/>
              <a:chExt cx="12562394" cy="6376598"/>
            </a:xfrm>
          </xdr:grpSpPr>
          <xdr:graphicFrame macro="">
            <xdr:nvGraphicFramePr>
              <xdr:cNvPr id="11" name="Chart 10">
                <a:extLst>
                  <a:ext uri="{FF2B5EF4-FFF2-40B4-BE49-F238E27FC236}">
                    <a16:creationId xmlns:a16="http://schemas.microsoft.com/office/drawing/2014/main" id="{30382A66-1CA7-48B0-B1D3-A6F797780BA5}"/>
                  </a:ext>
                </a:extLst>
              </xdr:cNvPr>
              <xdr:cNvGraphicFramePr>
                <a:graphicFrameLocks/>
              </xdr:cNvGraphicFramePr>
            </xdr:nvGraphicFramePr>
            <xdr:xfrm>
              <a:off x="13125448" y="2447924"/>
              <a:ext cx="12562394" cy="637659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 name="Group 11">
                <a:extLst>
                  <a:ext uri="{FF2B5EF4-FFF2-40B4-BE49-F238E27FC236}">
                    <a16:creationId xmlns:a16="http://schemas.microsoft.com/office/drawing/2014/main" id="{DD53F5B5-434C-4DFE-9B1B-84B4097FF418}"/>
                  </a:ext>
                </a:extLst>
              </xdr:cNvPr>
              <xdr:cNvGrpSpPr/>
            </xdr:nvGrpSpPr>
            <xdr:grpSpPr>
              <a:xfrm>
                <a:off x="13954125" y="8290413"/>
                <a:ext cx="10984974" cy="304155"/>
                <a:chOff x="943456" y="6151576"/>
                <a:chExt cx="10984974" cy="304155"/>
              </a:xfrm>
            </xdr:grpSpPr>
            <xdr:grpSp>
              <xdr:nvGrpSpPr>
                <xdr:cNvPr id="212" name="Group 211">
                  <a:extLst>
                    <a:ext uri="{FF2B5EF4-FFF2-40B4-BE49-F238E27FC236}">
                      <a16:creationId xmlns:a16="http://schemas.microsoft.com/office/drawing/2014/main" id="{D46CCC5C-D752-4EE2-B929-895FC787C307}"/>
                    </a:ext>
                  </a:extLst>
                </xdr:cNvPr>
                <xdr:cNvGrpSpPr/>
              </xdr:nvGrpSpPr>
              <xdr:grpSpPr>
                <a:xfrm>
                  <a:off x="943456" y="6151576"/>
                  <a:ext cx="2928129" cy="207198"/>
                  <a:chOff x="755540" y="5813937"/>
                  <a:chExt cx="2928129" cy="207165"/>
                </a:xfrm>
              </xdr:grpSpPr>
              <xdr:sp macro="" textlink="">
                <xdr:nvSpPr>
                  <xdr:cNvPr id="238" name="TextBox 77">
                    <a:extLst>
                      <a:ext uri="{FF2B5EF4-FFF2-40B4-BE49-F238E27FC236}">
                        <a16:creationId xmlns:a16="http://schemas.microsoft.com/office/drawing/2014/main" id="{53F4DE2D-DA2E-4382-A6B7-866E991DE9FF}"/>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2D65762-6209-4ED2-9ED3-26B2969BA69C}"/>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177DFA65-1C80-485A-86A8-38C7B61165BB}"/>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2EE1B13B-7BAB-40C5-B1C6-9088A3654B09}"/>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C2F1DF65-BC19-4504-8D27-D3D1B0FD0184}"/>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852DFCA5-230F-4312-8B88-87D26AA31657}"/>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5BF549-9C86-440E-B20B-C4F37CEB2CFE}"/>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7A46EB3E-1D6D-4F70-987F-6DE788C1486A}"/>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992B9500-1F75-4770-A9AD-414085BA64A2}"/>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22A8E429-51C5-417D-87BF-7A8425DAC684}"/>
                    </a:ext>
                  </a:extLst>
                </xdr:cNvPr>
                <xdr:cNvGrpSpPr/>
              </xdr:nvGrpSpPr>
              <xdr:grpSpPr>
                <a:xfrm>
                  <a:off x="4183271" y="6165570"/>
                  <a:ext cx="2253966" cy="244503"/>
                  <a:chOff x="4063436" y="5827722"/>
                  <a:chExt cx="2254039" cy="244487"/>
                </a:xfrm>
              </xdr:grpSpPr>
              <xdr:sp macro="" textlink="">
                <xdr:nvSpPr>
                  <xdr:cNvPr id="232" name="TextBox 77">
                    <a:extLst>
                      <a:ext uri="{FF2B5EF4-FFF2-40B4-BE49-F238E27FC236}">
                        <a16:creationId xmlns:a16="http://schemas.microsoft.com/office/drawing/2014/main" id="{9892BE15-F1D4-4A13-9B81-B46D6B8FEDE9}"/>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6900BA4B-DA83-4D9A-A3C1-C22C32246045}"/>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4295D35A-0536-4F2F-B66A-B9490A047624}"/>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384056FA-5454-48FC-81F7-79D43B5C5AD7}"/>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869A6755-6B35-4EC0-B00E-A479989AE8A6}"/>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5F2ABFAC-7852-400B-AAB7-340C6F789FE8}"/>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D4EBEE54-A90D-44E8-B49B-9C73FB34449D}"/>
                    </a:ext>
                  </a:extLst>
                </xdr:cNvPr>
                <xdr:cNvGrpSpPr/>
              </xdr:nvGrpSpPr>
              <xdr:grpSpPr>
                <a:xfrm>
                  <a:off x="6406278" y="6169645"/>
                  <a:ext cx="2234916" cy="240673"/>
                  <a:chOff x="4082487" y="5812619"/>
                  <a:chExt cx="2234988" cy="240657"/>
                </a:xfrm>
              </xdr:grpSpPr>
              <xdr:sp macro="" textlink="">
                <xdr:nvSpPr>
                  <xdr:cNvPr id="226" name="TextBox 77">
                    <a:extLst>
                      <a:ext uri="{FF2B5EF4-FFF2-40B4-BE49-F238E27FC236}">
                        <a16:creationId xmlns:a16="http://schemas.microsoft.com/office/drawing/2014/main" id="{5D42C0FE-0B96-42E0-9B79-23A5852C203F}"/>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28B776F1-4424-4164-8064-2CEFA7539AA6}"/>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8D1584A8-F942-4F96-9DC9-FC5C630E2585}"/>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66AEC04E-97C2-4B9B-87B6-D7A58FE0B3EA}"/>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59F500B-0244-4AC7-9721-BB271CCB253F}"/>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CF83D4D-C27A-42AB-8308-8C5DDF748F65}"/>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8F2EA5A3-95DE-4856-83F5-11D140595F0F}"/>
                    </a:ext>
                  </a:extLst>
                </xdr:cNvPr>
                <xdr:cNvGrpSpPr/>
              </xdr:nvGrpSpPr>
              <xdr:grpSpPr>
                <a:xfrm>
                  <a:off x="8569267" y="6187697"/>
                  <a:ext cx="2234916" cy="240673"/>
                  <a:chOff x="4082487" y="5812619"/>
                  <a:chExt cx="2234988" cy="240657"/>
                </a:xfrm>
              </xdr:grpSpPr>
              <xdr:sp macro="" textlink="">
                <xdr:nvSpPr>
                  <xdr:cNvPr id="220" name="TextBox 77">
                    <a:extLst>
                      <a:ext uri="{FF2B5EF4-FFF2-40B4-BE49-F238E27FC236}">
                        <a16:creationId xmlns:a16="http://schemas.microsoft.com/office/drawing/2014/main" id="{C446949F-B31A-45B4-87ED-1CB1DA72D513}"/>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7F7ABFDB-3FFB-4BDF-9479-7E6794239D18}"/>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1868B087-4C80-47EA-819C-84A84ACD11A5}"/>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FA06414-E3E5-4912-ADF2-4A29C3EA7C2D}"/>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DADD988-2D9F-4CF1-8DCF-2AAD4A363878}"/>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F9804F2-64E0-44A2-88BA-ECE7F5A0A6E0}"/>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C428AAD7-BA6D-4760-8E7D-BC8D55D8A34D}"/>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B0BBDBF-A068-4850-AA46-5C735AED9B30}"/>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02FEF249-FBBC-4FDE-8972-B8499B972F7D}"/>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3" name="Group 12">
                <a:extLst>
                  <a:ext uri="{FF2B5EF4-FFF2-40B4-BE49-F238E27FC236}">
                    <a16:creationId xmlns:a16="http://schemas.microsoft.com/office/drawing/2014/main" id="{CA0CB39F-B35C-4D8A-BE8D-FCD34FA08B0F}"/>
                  </a:ext>
                </a:extLst>
              </xdr:cNvPr>
              <xdr:cNvGrpSpPr/>
            </xdr:nvGrpSpPr>
            <xdr:grpSpPr>
              <a:xfrm>
                <a:off x="13887067" y="7905751"/>
                <a:ext cx="10987470" cy="662135"/>
                <a:chOff x="810195" y="5478073"/>
                <a:chExt cx="10960871" cy="662135"/>
              </a:xfrm>
            </xdr:grpSpPr>
            <xdr:grpSp>
              <xdr:nvGrpSpPr>
                <xdr:cNvPr id="14" name="Group 13">
                  <a:extLst>
                    <a:ext uri="{FF2B5EF4-FFF2-40B4-BE49-F238E27FC236}">
                      <a16:creationId xmlns:a16="http://schemas.microsoft.com/office/drawing/2014/main" id="{2547CC51-F594-4012-9F1E-651093F06A2A}"/>
                    </a:ext>
                  </a:extLst>
                </xdr:cNvPr>
                <xdr:cNvGrpSpPr/>
              </xdr:nvGrpSpPr>
              <xdr:grpSpPr>
                <a:xfrm>
                  <a:off x="810195" y="5478073"/>
                  <a:ext cx="4796563" cy="654584"/>
                  <a:chOff x="810195" y="5478073"/>
                  <a:chExt cx="4796563" cy="654584"/>
                </a:xfrm>
              </xdr:grpSpPr>
              <xdr:grpSp>
                <xdr:nvGrpSpPr>
                  <xdr:cNvPr id="127" name="Group 126">
                    <a:extLst>
                      <a:ext uri="{FF2B5EF4-FFF2-40B4-BE49-F238E27FC236}">
                        <a16:creationId xmlns:a16="http://schemas.microsoft.com/office/drawing/2014/main" id="{568D0F46-F1B9-411B-B41D-5A2B1153B239}"/>
                      </a:ext>
                    </a:extLst>
                  </xdr:cNvPr>
                  <xdr:cNvGrpSpPr/>
                </xdr:nvGrpSpPr>
                <xdr:grpSpPr>
                  <a:xfrm>
                    <a:off x="810195" y="5478073"/>
                    <a:ext cx="436328" cy="643327"/>
                    <a:chOff x="846856" y="5478073"/>
                    <a:chExt cx="436328" cy="643327"/>
                  </a:xfrm>
                </xdr:grpSpPr>
                <xdr:cxnSp macro="">
                  <xdr:nvCxnSpPr>
                    <xdr:cNvPr id="207" name="Straight Connector 206">
                      <a:extLst>
                        <a:ext uri="{FF2B5EF4-FFF2-40B4-BE49-F238E27FC236}">
                          <a16:creationId xmlns:a16="http://schemas.microsoft.com/office/drawing/2014/main" id="{B71AE068-F42A-46CE-A0F8-4800C8E2DC3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8" name="Group 207">
                      <a:extLst>
                        <a:ext uri="{FF2B5EF4-FFF2-40B4-BE49-F238E27FC236}">
                          <a16:creationId xmlns:a16="http://schemas.microsoft.com/office/drawing/2014/main" id="{B9657A88-D91B-4C01-80E0-28252D5E8522}"/>
                        </a:ext>
                      </a:extLst>
                    </xdr:cNvPr>
                    <xdr:cNvGrpSpPr/>
                  </xdr:nvGrpSpPr>
                  <xdr:grpSpPr>
                    <a:xfrm>
                      <a:off x="846856" y="5478073"/>
                      <a:ext cx="436328" cy="643327"/>
                      <a:chOff x="846856" y="5478073"/>
                      <a:chExt cx="436328" cy="643327"/>
                    </a:xfrm>
                  </xdr:grpSpPr>
                  <xdr:sp macro="" textlink="">
                    <xdr:nvSpPr>
                      <xdr:cNvPr id="209" name="TextBox 77">
                        <a:extLst>
                          <a:ext uri="{FF2B5EF4-FFF2-40B4-BE49-F238E27FC236}">
                            <a16:creationId xmlns:a16="http://schemas.microsoft.com/office/drawing/2014/main" id="{CA1C8C8A-17BC-475F-81F2-56C7F3FA7BCA}"/>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081483C4-09C8-40D6-AD1B-7FBB4219B8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0169D59E-C043-44E8-8DB5-15D454A88BF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8" name="Group 127">
                    <a:extLst>
                      <a:ext uri="{FF2B5EF4-FFF2-40B4-BE49-F238E27FC236}">
                        <a16:creationId xmlns:a16="http://schemas.microsoft.com/office/drawing/2014/main" id="{2135FECA-39F7-4393-A08F-EC7665C053CD}"/>
                      </a:ext>
                    </a:extLst>
                  </xdr:cNvPr>
                  <xdr:cNvGrpSpPr/>
                </xdr:nvGrpSpPr>
                <xdr:grpSpPr>
                  <a:xfrm>
                    <a:off x="1206357" y="5478073"/>
                    <a:ext cx="4400401" cy="654584"/>
                    <a:chOff x="1206357" y="5478073"/>
                    <a:chExt cx="4400401" cy="654584"/>
                  </a:xfrm>
                </xdr:grpSpPr>
                <xdr:grpSp>
                  <xdr:nvGrpSpPr>
                    <xdr:cNvPr id="129" name="Group 128">
                      <a:extLst>
                        <a:ext uri="{FF2B5EF4-FFF2-40B4-BE49-F238E27FC236}">
                          <a16:creationId xmlns:a16="http://schemas.microsoft.com/office/drawing/2014/main" id="{12BBBF03-1804-4A8C-AA2E-7292DC442F93}"/>
                        </a:ext>
                      </a:extLst>
                    </xdr:cNvPr>
                    <xdr:cNvGrpSpPr/>
                  </xdr:nvGrpSpPr>
                  <xdr:grpSpPr>
                    <a:xfrm>
                      <a:off x="1206357" y="5478073"/>
                      <a:ext cx="2234715" cy="647032"/>
                      <a:chOff x="1206357" y="5478073"/>
                      <a:chExt cx="2234715" cy="647032"/>
                    </a:xfrm>
                  </xdr:grpSpPr>
                  <xdr:grpSp>
                    <xdr:nvGrpSpPr>
                      <xdr:cNvPr id="169" name="Group 168">
                        <a:extLst>
                          <a:ext uri="{FF2B5EF4-FFF2-40B4-BE49-F238E27FC236}">
                            <a16:creationId xmlns:a16="http://schemas.microsoft.com/office/drawing/2014/main" id="{28FB34BB-6F2E-4AAC-806A-A7A077E70C0C}"/>
                          </a:ext>
                        </a:extLst>
                      </xdr:cNvPr>
                      <xdr:cNvGrpSpPr/>
                    </xdr:nvGrpSpPr>
                    <xdr:grpSpPr>
                      <a:xfrm>
                        <a:off x="1206357" y="5478073"/>
                        <a:ext cx="1137442" cy="643327"/>
                        <a:chOff x="1206357" y="5478073"/>
                        <a:chExt cx="1137442" cy="643327"/>
                      </a:xfrm>
                    </xdr:grpSpPr>
                    <xdr:grpSp>
                      <xdr:nvGrpSpPr>
                        <xdr:cNvPr id="189" name="Group 188">
                          <a:extLst>
                            <a:ext uri="{FF2B5EF4-FFF2-40B4-BE49-F238E27FC236}">
                              <a16:creationId xmlns:a16="http://schemas.microsoft.com/office/drawing/2014/main" id="{7166CD81-CAA4-4043-8A82-9951AED6638C}"/>
                            </a:ext>
                          </a:extLst>
                        </xdr:cNvPr>
                        <xdr:cNvGrpSpPr/>
                      </xdr:nvGrpSpPr>
                      <xdr:grpSpPr>
                        <a:xfrm>
                          <a:off x="1206357" y="5478073"/>
                          <a:ext cx="405926" cy="643327"/>
                          <a:chOff x="877258" y="5478073"/>
                          <a:chExt cx="405926" cy="643327"/>
                        </a:xfrm>
                      </xdr:grpSpPr>
                      <xdr:cxnSp macro="">
                        <xdr:nvCxnSpPr>
                          <xdr:cNvPr id="202" name="Straight Connector 201">
                            <a:extLst>
                              <a:ext uri="{FF2B5EF4-FFF2-40B4-BE49-F238E27FC236}">
                                <a16:creationId xmlns:a16="http://schemas.microsoft.com/office/drawing/2014/main" id="{79A19130-EB00-498A-BE3E-0DCD0C71C7F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3" name="Group 202">
                            <a:extLst>
                              <a:ext uri="{FF2B5EF4-FFF2-40B4-BE49-F238E27FC236}">
                                <a16:creationId xmlns:a16="http://schemas.microsoft.com/office/drawing/2014/main" id="{A8FC54E1-364E-48E6-88CA-6C34BE67AF7D}"/>
                              </a:ext>
                            </a:extLst>
                          </xdr:cNvPr>
                          <xdr:cNvGrpSpPr/>
                        </xdr:nvGrpSpPr>
                        <xdr:grpSpPr>
                          <a:xfrm>
                            <a:off x="877258" y="5478073"/>
                            <a:ext cx="405926" cy="643327"/>
                            <a:chOff x="877258" y="5478073"/>
                            <a:chExt cx="405926" cy="643327"/>
                          </a:xfrm>
                        </xdr:grpSpPr>
                        <xdr:sp macro="" textlink="">
                          <xdr:nvSpPr>
                            <xdr:cNvPr id="204" name="TextBox 77">
                              <a:extLst>
                                <a:ext uri="{FF2B5EF4-FFF2-40B4-BE49-F238E27FC236}">
                                  <a16:creationId xmlns:a16="http://schemas.microsoft.com/office/drawing/2014/main" id="{507250BD-A125-4E74-853D-43A8E76AD5A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0BBEEACF-41AB-4990-9B83-283D232C19A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E5201FC4-2A45-4E0D-9751-3EBFE2BD8E7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90" name="Group 189">
                          <a:extLst>
                            <a:ext uri="{FF2B5EF4-FFF2-40B4-BE49-F238E27FC236}">
                              <a16:creationId xmlns:a16="http://schemas.microsoft.com/office/drawing/2014/main" id="{2B00E332-01E0-43F2-9958-9100E3F8AA5E}"/>
                            </a:ext>
                          </a:extLst>
                        </xdr:cNvPr>
                        <xdr:cNvGrpSpPr/>
                      </xdr:nvGrpSpPr>
                      <xdr:grpSpPr>
                        <a:xfrm>
                          <a:off x="1572115" y="5478073"/>
                          <a:ext cx="405926" cy="643327"/>
                          <a:chOff x="877258" y="5478073"/>
                          <a:chExt cx="405926" cy="643327"/>
                        </a:xfrm>
                      </xdr:grpSpPr>
                      <xdr:cxnSp macro="">
                        <xdr:nvCxnSpPr>
                          <xdr:cNvPr id="197" name="Straight Connector 196">
                            <a:extLst>
                              <a:ext uri="{FF2B5EF4-FFF2-40B4-BE49-F238E27FC236}">
                                <a16:creationId xmlns:a16="http://schemas.microsoft.com/office/drawing/2014/main" id="{6BEEDAF9-7366-4252-8933-B41EF551C80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8" name="Group 197">
                            <a:extLst>
                              <a:ext uri="{FF2B5EF4-FFF2-40B4-BE49-F238E27FC236}">
                                <a16:creationId xmlns:a16="http://schemas.microsoft.com/office/drawing/2014/main" id="{C8317C32-7CD8-4B6A-B376-58E3961A06BF}"/>
                              </a:ext>
                            </a:extLst>
                          </xdr:cNvPr>
                          <xdr:cNvGrpSpPr/>
                        </xdr:nvGrpSpPr>
                        <xdr:grpSpPr>
                          <a:xfrm>
                            <a:off x="877258" y="5478073"/>
                            <a:ext cx="405926" cy="643327"/>
                            <a:chOff x="877258" y="5478073"/>
                            <a:chExt cx="405926" cy="643327"/>
                          </a:xfrm>
                        </xdr:grpSpPr>
                        <xdr:sp macro="" textlink="">
                          <xdr:nvSpPr>
                            <xdr:cNvPr id="199" name="TextBox 77">
                              <a:extLst>
                                <a:ext uri="{FF2B5EF4-FFF2-40B4-BE49-F238E27FC236}">
                                  <a16:creationId xmlns:a16="http://schemas.microsoft.com/office/drawing/2014/main" id="{05AB9706-690F-4352-A1FE-DB17EEB1913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3A9828C2-BD4C-41BA-8231-DECE74A136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45FA4604-18A2-4387-9EC9-048E1DE765E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91" name="Group 190">
                          <a:extLst>
                            <a:ext uri="{FF2B5EF4-FFF2-40B4-BE49-F238E27FC236}">
                              <a16:creationId xmlns:a16="http://schemas.microsoft.com/office/drawing/2014/main" id="{0CB855E2-2B9A-486F-BE98-D88C4F4AFA12}"/>
                            </a:ext>
                          </a:extLst>
                        </xdr:cNvPr>
                        <xdr:cNvGrpSpPr/>
                      </xdr:nvGrpSpPr>
                      <xdr:grpSpPr>
                        <a:xfrm>
                          <a:off x="1937873" y="5478073"/>
                          <a:ext cx="405926" cy="643327"/>
                          <a:chOff x="877258" y="5478073"/>
                          <a:chExt cx="405926" cy="643327"/>
                        </a:xfrm>
                      </xdr:grpSpPr>
                      <xdr:cxnSp macro="">
                        <xdr:nvCxnSpPr>
                          <xdr:cNvPr id="192" name="Straight Connector 191">
                            <a:extLst>
                              <a:ext uri="{FF2B5EF4-FFF2-40B4-BE49-F238E27FC236}">
                                <a16:creationId xmlns:a16="http://schemas.microsoft.com/office/drawing/2014/main" id="{0E240C8C-44A6-4AD6-B37A-0C3996B1CDD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3" name="Group 192">
                            <a:extLst>
                              <a:ext uri="{FF2B5EF4-FFF2-40B4-BE49-F238E27FC236}">
                                <a16:creationId xmlns:a16="http://schemas.microsoft.com/office/drawing/2014/main" id="{3DA9591E-E3CF-4108-A603-FB7BDD5DA4F7}"/>
                              </a:ext>
                            </a:extLst>
                          </xdr:cNvPr>
                          <xdr:cNvGrpSpPr/>
                        </xdr:nvGrpSpPr>
                        <xdr:grpSpPr>
                          <a:xfrm>
                            <a:off x="877258" y="5478073"/>
                            <a:ext cx="405926" cy="643327"/>
                            <a:chOff x="877258" y="5478073"/>
                            <a:chExt cx="405926" cy="643327"/>
                          </a:xfrm>
                        </xdr:grpSpPr>
                        <xdr:sp macro="" textlink="">
                          <xdr:nvSpPr>
                            <xdr:cNvPr id="194" name="TextBox 77">
                              <a:extLst>
                                <a:ext uri="{FF2B5EF4-FFF2-40B4-BE49-F238E27FC236}">
                                  <a16:creationId xmlns:a16="http://schemas.microsoft.com/office/drawing/2014/main" id="{BD68E226-0418-4491-9918-8D521D4FFAF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4318CECC-3E18-4517-989E-5A075863030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D968CA83-AA8C-4C0A-BDB0-F05CB6F5BC4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70" name="Group 169">
                        <a:extLst>
                          <a:ext uri="{FF2B5EF4-FFF2-40B4-BE49-F238E27FC236}">
                            <a16:creationId xmlns:a16="http://schemas.microsoft.com/office/drawing/2014/main" id="{864CD827-864C-4AA8-BB5C-418BD1BE5308}"/>
                          </a:ext>
                        </a:extLst>
                      </xdr:cNvPr>
                      <xdr:cNvGrpSpPr/>
                    </xdr:nvGrpSpPr>
                    <xdr:grpSpPr>
                      <a:xfrm>
                        <a:off x="2303630" y="5481778"/>
                        <a:ext cx="1137442" cy="643327"/>
                        <a:chOff x="1206357" y="5478073"/>
                        <a:chExt cx="1137442" cy="643327"/>
                      </a:xfrm>
                    </xdr:grpSpPr>
                    <xdr:grpSp>
                      <xdr:nvGrpSpPr>
                        <xdr:cNvPr id="171" name="Group 170">
                          <a:extLst>
                            <a:ext uri="{FF2B5EF4-FFF2-40B4-BE49-F238E27FC236}">
                              <a16:creationId xmlns:a16="http://schemas.microsoft.com/office/drawing/2014/main" id="{2EF9E486-DCA1-4D32-BFBC-6B98F5C9B34E}"/>
                            </a:ext>
                          </a:extLst>
                        </xdr:cNvPr>
                        <xdr:cNvGrpSpPr/>
                      </xdr:nvGrpSpPr>
                      <xdr:grpSpPr>
                        <a:xfrm>
                          <a:off x="1206357"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723780C1-0C68-4B6C-BF53-0466DAE7A4B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D83B3ACD-75FE-4775-80F5-F93B30A8D580}"/>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147C11F2-C008-4BC9-91C6-9E6C09231D8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FD1EEFC-0011-4280-8A6B-5F335680D1F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5348375E-8ACE-4696-A17D-F3FC817704F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2" name="Group 171">
                          <a:extLst>
                            <a:ext uri="{FF2B5EF4-FFF2-40B4-BE49-F238E27FC236}">
                              <a16:creationId xmlns:a16="http://schemas.microsoft.com/office/drawing/2014/main" id="{14139961-A7F7-499E-8586-1B00FA9E9D80}"/>
                            </a:ext>
                          </a:extLst>
                        </xdr:cNvPr>
                        <xdr:cNvGrpSpPr/>
                      </xdr:nvGrpSpPr>
                      <xdr:grpSpPr>
                        <a:xfrm>
                          <a:off x="1572115" y="5478073"/>
                          <a:ext cx="405926" cy="643327"/>
                          <a:chOff x="877258" y="5478073"/>
                          <a:chExt cx="405926" cy="643327"/>
                        </a:xfrm>
                      </xdr:grpSpPr>
                      <xdr:cxnSp macro="">
                        <xdr:nvCxnSpPr>
                          <xdr:cNvPr id="179" name="Straight Connector 178">
                            <a:extLst>
                              <a:ext uri="{FF2B5EF4-FFF2-40B4-BE49-F238E27FC236}">
                                <a16:creationId xmlns:a16="http://schemas.microsoft.com/office/drawing/2014/main" id="{F2CB896D-C805-4905-AE76-5FDC957ABBC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0" name="Group 179">
                            <a:extLst>
                              <a:ext uri="{FF2B5EF4-FFF2-40B4-BE49-F238E27FC236}">
                                <a16:creationId xmlns:a16="http://schemas.microsoft.com/office/drawing/2014/main" id="{23467F8E-D15D-4A6F-B100-B324582CD19A}"/>
                              </a:ext>
                            </a:extLst>
                          </xdr:cNvPr>
                          <xdr:cNvGrpSpPr/>
                        </xdr:nvGrpSpPr>
                        <xdr:grpSpPr>
                          <a:xfrm>
                            <a:off x="877258" y="5478073"/>
                            <a:ext cx="405926" cy="643327"/>
                            <a:chOff x="877258" y="5478073"/>
                            <a:chExt cx="405926" cy="643327"/>
                          </a:xfrm>
                        </xdr:grpSpPr>
                        <xdr:sp macro="" textlink="">
                          <xdr:nvSpPr>
                            <xdr:cNvPr id="181" name="TextBox 77">
                              <a:extLst>
                                <a:ext uri="{FF2B5EF4-FFF2-40B4-BE49-F238E27FC236}">
                                  <a16:creationId xmlns:a16="http://schemas.microsoft.com/office/drawing/2014/main" id="{592DBDD7-4D62-4ADE-8CB4-C6562A55E1F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FDF79430-DA7A-405A-811B-0A716C92AD0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EEA2484A-FC57-40A7-9CD5-72978F14528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3" name="Group 172">
                          <a:extLst>
                            <a:ext uri="{FF2B5EF4-FFF2-40B4-BE49-F238E27FC236}">
                              <a16:creationId xmlns:a16="http://schemas.microsoft.com/office/drawing/2014/main" id="{FA870748-FCD5-43F9-9906-D0890C38AE1B}"/>
                            </a:ext>
                          </a:extLst>
                        </xdr:cNvPr>
                        <xdr:cNvGrpSpPr/>
                      </xdr:nvGrpSpPr>
                      <xdr:grpSpPr>
                        <a:xfrm>
                          <a:off x="1937873" y="5478073"/>
                          <a:ext cx="405926" cy="643327"/>
                          <a:chOff x="877258" y="5478073"/>
                          <a:chExt cx="405926" cy="643327"/>
                        </a:xfrm>
                      </xdr:grpSpPr>
                      <xdr:cxnSp macro="">
                        <xdr:nvCxnSpPr>
                          <xdr:cNvPr id="174" name="Straight Connector 173">
                            <a:extLst>
                              <a:ext uri="{FF2B5EF4-FFF2-40B4-BE49-F238E27FC236}">
                                <a16:creationId xmlns:a16="http://schemas.microsoft.com/office/drawing/2014/main" id="{C43EF8C1-C772-45D9-A90C-3A0F54E88FE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5" name="Group 174">
                            <a:extLst>
                              <a:ext uri="{FF2B5EF4-FFF2-40B4-BE49-F238E27FC236}">
                                <a16:creationId xmlns:a16="http://schemas.microsoft.com/office/drawing/2014/main" id="{4BD73C9C-AE4F-40EB-A983-C71FE6909A2F}"/>
                              </a:ext>
                            </a:extLst>
                          </xdr:cNvPr>
                          <xdr:cNvGrpSpPr/>
                        </xdr:nvGrpSpPr>
                        <xdr:grpSpPr>
                          <a:xfrm>
                            <a:off x="877258" y="5478073"/>
                            <a:ext cx="405926" cy="643327"/>
                            <a:chOff x="877258" y="5478073"/>
                            <a:chExt cx="405926" cy="643327"/>
                          </a:xfrm>
                        </xdr:grpSpPr>
                        <xdr:sp macro="" textlink="">
                          <xdr:nvSpPr>
                            <xdr:cNvPr id="176" name="TextBox 77">
                              <a:extLst>
                                <a:ext uri="{FF2B5EF4-FFF2-40B4-BE49-F238E27FC236}">
                                  <a16:creationId xmlns:a16="http://schemas.microsoft.com/office/drawing/2014/main" id="{5097E3A1-27B6-4333-A9EF-1D95DA7147C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16D16DDB-2F43-4E1E-8D71-5BA8E15EC66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E31B757E-1D89-4B9B-837B-71929E18119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30" name="Group 129">
                      <a:extLst>
                        <a:ext uri="{FF2B5EF4-FFF2-40B4-BE49-F238E27FC236}">
                          <a16:creationId xmlns:a16="http://schemas.microsoft.com/office/drawing/2014/main" id="{A96F216A-4A43-4D73-BE2B-56D0A2418589}"/>
                        </a:ext>
                      </a:extLst>
                    </xdr:cNvPr>
                    <xdr:cNvGrpSpPr/>
                  </xdr:nvGrpSpPr>
                  <xdr:grpSpPr>
                    <a:xfrm>
                      <a:off x="3372043" y="5485624"/>
                      <a:ext cx="2234715" cy="647033"/>
                      <a:chOff x="1206357" y="5478072"/>
                      <a:chExt cx="2234715" cy="647033"/>
                    </a:xfrm>
                  </xdr:grpSpPr>
                  <xdr:grpSp>
                    <xdr:nvGrpSpPr>
                      <xdr:cNvPr id="131" name="Group 130">
                        <a:extLst>
                          <a:ext uri="{FF2B5EF4-FFF2-40B4-BE49-F238E27FC236}">
                            <a16:creationId xmlns:a16="http://schemas.microsoft.com/office/drawing/2014/main" id="{7259A626-BAC9-4B16-BD0C-FC8804B2F4DF}"/>
                          </a:ext>
                        </a:extLst>
                      </xdr:cNvPr>
                      <xdr:cNvGrpSpPr/>
                    </xdr:nvGrpSpPr>
                    <xdr:grpSpPr>
                      <a:xfrm>
                        <a:off x="1206357" y="5478072"/>
                        <a:ext cx="1137442" cy="643328"/>
                        <a:chOff x="1206357" y="5478072"/>
                        <a:chExt cx="1137442" cy="643328"/>
                      </a:xfrm>
                    </xdr:grpSpPr>
                    <xdr:grpSp>
                      <xdr:nvGrpSpPr>
                        <xdr:cNvPr id="151" name="Group 150">
                          <a:extLst>
                            <a:ext uri="{FF2B5EF4-FFF2-40B4-BE49-F238E27FC236}">
                              <a16:creationId xmlns:a16="http://schemas.microsoft.com/office/drawing/2014/main" id="{B23A7334-C374-42A1-BAF0-1034F69B7C53}"/>
                            </a:ext>
                          </a:extLst>
                        </xdr:cNvPr>
                        <xdr:cNvGrpSpPr/>
                      </xdr:nvGrpSpPr>
                      <xdr:grpSpPr>
                        <a:xfrm>
                          <a:off x="1206357" y="5478073"/>
                          <a:ext cx="405926" cy="643327"/>
                          <a:chOff x="877258" y="5478073"/>
                          <a:chExt cx="405926" cy="643327"/>
                        </a:xfrm>
                      </xdr:grpSpPr>
                      <xdr:cxnSp macro="">
                        <xdr:nvCxnSpPr>
                          <xdr:cNvPr id="164" name="Straight Connector 163">
                            <a:extLst>
                              <a:ext uri="{FF2B5EF4-FFF2-40B4-BE49-F238E27FC236}">
                                <a16:creationId xmlns:a16="http://schemas.microsoft.com/office/drawing/2014/main" id="{1A3FED15-4015-4562-B63D-3DA9242C315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5" name="Group 164">
                            <a:extLst>
                              <a:ext uri="{FF2B5EF4-FFF2-40B4-BE49-F238E27FC236}">
                                <a16:creationId xmlns:a16="http://schemas.microsoft.com/office/drawing/2014/main" id="{5F780CFE-169C-4640-A3CE-C02BFD233462}"/>
                              </a:ext>
                            </a:extLst>
                          </xdr:cNvPr>
                          <xdr:cNvGrpSpPr/>
                        </xdr:nvGrpSpPr>
                        <xdr:grpSpPr>
                          <a:xfrm>
                            <a:off x="877258" y="5478073"/>
                            <a:ext cx="405926" cy="643327"/>
                            <a:chOff x="877258" y="5478073"/>
                            <a:chExt cx="405926" cy="643327"/>
                          </a:xfrm>
                        </xdr:grpSpPr>
                        <xdr:sp macro="" textlink="">
                          <xdr:nvSpPr>
                            <xdr:cNvPr id="166" name="TextBox 77">
                              <a:extLst>
                                <a:ext uri="{FF2B5EF4-FFF2-40B4-BE49-F238E27FC236}">
                                  <a16:creationId xmlns:a16="http://schemas.microsoft.com/office/drawing/2014/main" id="{8AE1BDF7-47B8-4AD4-B095-530D2E4CCC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9C3663C8-C8D2-48CF-8EE2-55067BE7CCE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3677DCB6-F322-4C63-B485-517C3DEDE30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2" name="Group 151">
                          <a:extLst>
                            <a:ext uri="{FF2B5EF4-FFF2-40B4-BE49-F238E27FC236}">
                              <a16:creationId xmlns:a16="http://schemas.microsoft.com/office/drawing/2014/main" id="{3CF427BD-8C7E-40FD-AF36-92575FA9D496}"/>
                            </a:ext>
                          </a:extLst>
                        </xdr:cNvPr>
                        <xdr:cNvGrpSpPr/>
                      </xdr:nvGrpSpPr>
                      <xdr:grpSpPr>
                        <a:xfrm>
                          <a:off x="1572117" y="5478072"/>
                          <a:ext cx="405924" cy="643328"/>
                          <a:chOff x="877260" y="5478072"/>
                          <a:chExt cx="405924" cy="643328"/>
                        </a:xfrm>
                      </xdr:grpSpPr>
                      <xdr:cxnSp macro="">
                        <xdr:nvCxnSpPr>
                          <xdr:cNvPr id="159" name="Straight Connector 158">
                            <a:extLst>
                              <a:ext uri="{FF2B5EF4-FFF2-40B4-BE49-F238E27FC236}">
                                <a16:creationId xmlns:a16="http://schemas.microsoft.com/office/drawing/2014/main" id="{329849B3-FF3D-4CCE-889A-5C9B695E9CF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0" name="Group 159">
                            <a:extLst>
                              <a:ext uri="{FF2B5EF4-FFF2-40B4-BE49-F238E27FC236}">
                                <a16:creationId xmlns:a16="http://schemas.microsoft.com/office/drawing/2014/main" id="{B9806DC2-815A-436A-AD27-B06BAF61F419}"/>
                              </a:ext>
                            </a:extLst>
                          </xdr:cNvPr>
                          <xdr:cNvGrpSpPr/>
                        </xdr:nvGrpSpPr>
                        <xdr:grpSpPr>
                          <a:xfrm>
                            <a:off x="877260" y="5478072"/>
                            <a:ext cx="405924" cy="643328"/>
                            <a:chOff x="877260" y="5478072"/>
                            <a:chExt cx="405924" cy="643328"/>
                          </a:xfrm>
                        </xdr:grpSpPr>
                        <xdr:sp macro="" textlink="">
                          <xdr:nvSpPr>
                            <xdr:cNvPr id="161" name="TextBox 77">
                              <a:extLst>
                                <a:ext uri="{FF2B5EF4-FFF2-40B4-BE49-F238E27FC236}">
                                  <a16:creationId xmlns:a16="http://schemas.microsoft.com/office/drawing/2014/main" id="{7B3B7463-3B16-4CAE-BC61-4872DED1E554}"/>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2EB9805-FDCC-486C-A940-A5ED9A93F4C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6498C176-28CF-4953-9EC2-55AD54179A7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3" name="Group 152">
                          <a:extLst>
                            <a:ext uri="{FF2B5EF4-FFF2-40B4-BE49-F238E27FC236}">
                              <a16:creationId xmlns:a16="http://schemas.microsoft.com/office/drawing/2014/main" id="{0468D676-7056-4D47-884B-A8B17B89186B}"/>
                            </a:ext>
                          </a:extLst>
                        </xdr:cNvPr>
                        <xdr:cNvGrpSpPr/>
                      </xdr:nvGrpSpPr>
                      <xdr:grpSpPr>
                        <a:xfrm>
                          <a:off x="1937873" y="5478073"/>
                          <a:ext cx="405926" cy="643327"/>
                          <a:chOff x="877258" y="5478073"/>
                          <a:chExt cx="405926" cy="643327"/>
                        </a:xfrm>
                      </xdr:grpSpPr>
                      <xdr:cxnSp macro="">
                        <xdr:nvCxnSpPr>
                          <xdr:cNvPr id="154" name="Straight Connector 153">
                            <a:extLst>
                              <a:ext uri="{FF2B5EF4-FFF2-40B4-BE49-F238E27FC236}">
                                <a16:creationId xmlns:a16="http://schemas.microsoft.com/office/drawing/2014/main" id="{02094DC3-34EB-4551-9CE7-51637274405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5" name="Group 154">
                            <a:extLst>
                              <a:ext uri="{FF2B5EF4-FFF2-40B4-BE49-F238E27FC236}">
                                <a16:creationId xmlns:a16="http://schemas.microsoft.com/office/drawing/2014/main" id="{38E28B01-3FE3-4ECB-9BA4-1BFA013D9C50}"/>
                              </a:ext>
                            </a:extLst>
                          </xdr:cNvPr>
                          <xdr:cNvGrpSpPr/>
                        </xdr:nvGrpSpPr>
                        <xdr:grpSpPr>
                          <a:xfrm>
                            <a:off x="877258" y="5478073"/>
                            <a:ext cx="405926" cy="643327"/>
                            <a:chOff x="877258" y="5478073"/>
                            <a:chExt cx="405926" cy="643327"/>
                          </a:xfrm>
                        </xdr:grpSpPr>
                        <xdr:sp macro="" textlink="">
                          <xdr:nvSpPr>
                            <xdr:cNvPr id="156" name="TextBox 77">
                              <a:extLst>
                                <a:ext uri="{FF2B5EF4-FFF2-40B4-BE49-F238E27FC236}">
                                  <a16:creationId xmlns:a16="http://schemas.microsoft.com/office/drawing/2014/main" id="{33FE7BE8-0BA4-46A5-B301-EF3F7649C7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66066C8F-5EAD-4957-8CA7-4B32E825EB8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6631D0C4-8E35-476D-AF08-7215759B8C4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32" name="Group 131">
                        <a:extLst>
                          <a:ext uri="{FF2B5EF4-FFF2-40B4-BE49-F238E27FC236}">
                            <a16:creationId xmlns:a16="http://schemas.microsoft.com/office/drawing/2014/main" id="{1ABC6C4B-65C2-4E33-A42D-5C1423161887}"/>
                          </a:ext>
                        </a:extLst>
                      </xdr:cNvPr>
                      <xdr:cNvGrpSpPr/>
                    </xdr:nvGrpSpPr>
                    <xdr:grpSpPr>
                      <a:xfrm>
                        <a:off x="2303630" y="5481778"/>
                        <a:ext cx="1137442" cy="643327"/>
                        <a:chOff x="1206357" y="5478073"/>
                        <a:chExt cx="1137442" cy="643327"/>
                      </a:xfrm>
                    </xdr:grpSpPr>
                    <xdr:grpSp>
                      <xdr:nvGrpSpPr>
                        <xdr:cNvPr id="133" name="Group 132">
                          <a:extLst>
                            <a:ext uri="{FF2B5EF4-FFF2-40B4-BE49-F238E27FC236}">
                              <a16:creationId xmlns:a16="http://schemas.microsoft.com/office/drawing/2014/main" id="{C876A482-CC75-4FA9-A4FD-F96A0DA58AFB}"/>
                            </a:ext>
                          </a:extLst>
                        </xdr:cNvPr>
                        <xdr:cNvGrpSpPr/>
                      </xdr:nvGrpSpPr>
                      <xdr:grpSpPr>
                        <a:xfrm>
                          <a:off x="1206357"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C9F1C3C4-4021-45ED-AC1E-076329E21B4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A851E84E-A0FF-4FDB-BA11-A2C77475496A}"/>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2E851AA3-1754-4BF2-8B29-E951004DE68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5CA8B04E-EDCB-4C3F-9CA1-E620CAF88B4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812ED79A-9F30-4269-9E28-B9940F7A861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34" name="Group 133">
                          <a:extLst>
                            <a:ext uri="{FF2B5EF4-FFF2-40B4-BE49-F238E27FC236}">
                              <a16:creationId xmlns:a16="http://schemas.microsoft.com/office/drawing/2014/main" id="{D9254266-0527-4287-B8A8-D6420BE2CF82}"/>
                            </a:ext>
                          </a:extLst>
                        </xdr:cNvPr>
                        <xdr:cNvGrpSpPr/>
                      </xdr:nvGrpSpPr>
                      <xdr:grpSpPr>
                        <a:xfrm>
                          <a:off x="1572115" y="5478073"/>
                          <a:ext cx="405926" cy="643327"/>
                          <a:chOff x="877258" y="5478073"/>
                          <a:chExt cx="405926" cy="643327"/>
                        </a:xfrm>
                      </xdr:grpSpPr>
                      <xdr:cxnSp macro="">
                        <xdr:nvCxnSpPr>
                          <xdr:cNvPr id="141" name="Straight Connector 140">
                            <a:extLst>
                              <a:ext uri="{FF2B5EF4-FFF2-40B4-BE49-F238E27FC236}">
                                <a16:creationId xmlns:a16="http://schemas.microsoft.com/office/drawing/2014/main" id="{47DABF72-36E4-432E-B7D3-A7D5340D81C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2" name="Group 141">
                            <a:extLst>
                              <a:ext uri="{FF2B5EF4-FFF2-40B4-BE49-F238E27FC236}">
                                <a16:creationId xmlns:a16="http://schemas.microsoft.com/office/drawing/2014/main" id="{6180A67D-30D9-4A6F-BDDA-21FA0F38044C}"/>
                              </a:ext>
                            </a:extLst>
                          </xdr:cNvPr>
                          <xdr:cNvGrpSpPr/>
                        </xdr:nvGrpSpPr>
                        <xdr:grpSpPr>
                          <a:xfrm>
                            <a:off x="877258" y="5478073"/>
                            <a:ext cx="405926" cy="643327"/>
                            <a:chOff x="877258" y="5478073"/>
                            <a:chExt cx="405926" cy="643327"/>
                          </a:xfrm>
                        </xdr:grpSpPr>
                        <xdr:sp macro="" textlink="">
                          <xdr:nvSpPr>
                            <xdr:cNvPr id="143" name="TextBox 77">
                              <a:extLst>
                                <a:ext uri="{FF2B5EF4-FFF2-40B4-BE49-F238E27FC236}">
                                  <a16:creationId xmlns:a16="http://schemas.microsoft.com/office/drawing/2014/main" id="{02C84378-EECF-4F63-A234-1DCDE9B0F10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EFBBD91F-0611-4820-92DF-7424F2E41D7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6EF27D7F-A17D-444D-ADC7-90DFF064808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35" name="Group 134">
                          <a:extLst>
                            <a:ext uri="{FF2B5EF4-FFF2-40B4-BE49-F238E27FC236}">
                              <a16:creationId xmlns:a16="http://schemas.microsoft.com/office/drawing/2014/main" id="{6A6D604A-B625-445E-A6F6-8982C2D9E449}"/>
                            </a:ext>
                          </a:extLst>
                        </xdr:cNvPr>
                        <xdr:cNvGrpSpPr/>
                      </xdr:nvGrpSpPr>
                      <xdr:grpSpPr>
                        <a:xfrm>
                          <a:off x="1937873" y="5478073"/>
                          <a:ext cx="405926" cy="643327"/>
                          <a:chOff x="877258" y="5478073"/>
                          <a:chExt cx="405926" cy="643327"/>
                        </a:xfrm>
                      </xdr:grpSpPr>
                      <xdr:cxnSp macro="">
                        <xdr:nvCxnSpPr>
                          <xdr:cNvPr id="136" name="Straight Connector 135">
                            <a:extLst>
                              <a:ext uri="{FF2B5EF4-FFF2-40B4-BE49-F238E27FC236}">
                                <a16:creationId xmlns:a16="http://schemas.microsoft.com/office/drawing/2014/main" id="{77F929FD-1A5E-4CAC-B44D-38222F63E58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7" name="Group 136">
                            <a:extLst>
                              <a:ext uri="{FF2B5EF4-FFF2-40B4-BE49-F238E27FC236}">
                                <a16:creationId xmlns:a16="http://schemas.microsoft.com/office/drawing/2014/main" id="{19D8BC7B-C9AC-42EA-B6ED-E141DA509EC1}"/>
                              </a:ext>
                            </a:extLst>
                          </xdr:cNvPr>
                          <xdr:cNvGrpSpPr/>
                        </xdr:nvGrpSpPr>
                        <xdr:grpSpPr>
                          <a:xfrm>
                            <a:off x="877258" y="5478073"/>
                            <a:ext cx="405926" cy="643327"/>
                            <a:chOff x="877258" y="5478073"/>
                            <a:chExt cx="405926" cy="643327"/>
                          </a:xfrm>
                        </xdr:grpSpPr>
                        <xdr:sp macro="" textlink="">
                          <xdr:nvSpPr>
                            <xdr:cNvPr id="138" name="TextBox 77">
                              <a:extLst>
                                <a:ext uri="{FF2B5EF4-FFF2-40B4-BE49-F238E27FC236}">
                                  <a16:creationId xmlns:a16="http://schemas.microsoft.com/office/drawing/2014/main" id="{E9D4CECC-4C26-439C-BF21-140299C49B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65280BC3-4CDA-41E9-A172-D9B58F1FF21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AEEF5B9C-FCB8-46D0-9653-1764A9F0B2C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15" name="Group 14">
                  <a:extLst>
                    <a:ext uri="{FF2B5EF4-FFF2-40B4-BE49-F238E27FC236}">
                      <a16:creationId xmlns:a16="http://schemas.microsoft.com/office/drawing/2014/main" id="{A15922F2-510F-4368-9520-E02229C34CA4}"/>
                    </a:ext>
                  </a:extLst>
                </xdr:cNvPr>
                <xdr:cNvGrpSpPr/>
              </xdr:nvGrpSpPr>
              <xdr:grpSpPr>
                <a:xfrm>
                  <a:off x="5549358" y="5478073"/>
                  <a:ext cx="6221708" cy="662135"/>
                  <a:chOff x="5549358" y="5478073"/>
                  <a:chExt cx="6221708" cy="662135"/>
                </a:xfrm>
              </xdr:grpSpPr>
              <xdr:grpSp>
                <xdr:nvGrpSpPr>
                  <xdr:cNvPr id="16" name="Group 15">
                    <a:extLst>
                      <a:ext uri="{FF2B5EF4-FFF2-40B4-BE49-F238E27FC236}">
                        <a16:creationId xmlns:a16="http://schemas.microsoft.com/office/drawing/2014/main" id="{597BF2E9-3386-4020-8159-66334A53DC9B}"/>
                      </a:ext>
                    </a:extLst>
                  </xdr:cNvPr>
                  <xdr:cNvGrpSpPr/>
                </xdr:nvGrpSpPr>
                <xdr:grpSpPr>
                  <a:xfrm>
                    <a:off x="10620284" y="5478073"/>
                    <a:ext cx="422029" cy="643328"/>
                    <a:chOff x="861155" y="5478072"/>
                    <a:chExt cx="422029" cy="643328"/>
                  </a:xfrm>
                </xdr:grpSpPr>
                <xdr:cxnSp macro="">
                  <xdr:nvCxnSpPr>
                    <xdr:cNvPr id="122" name="Straight Connector 121">
                      <a:extLst>
                        <a:ext uri="{FF2B5EF4-FFF2-40B4-BE49-F238E27FC236}">
                          <a16:creationId xmlns:a16="http://schemas.microsoft.com/office/drawing/2014/main" id="{775BDFAA-9E85-470D-83D8-96233D26200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3" name="Group 122">
                      <a:extLst>
                        <a:ext uri="{FF2B5EF4-FFF2-40B4-BE49-F238E27FC236}">
                          <a16:creationId xmlns:a16="http://schemas.microsoft.com/office/drawing/2014/main" id="{B995D8C8-992A-47B5-950E-87DE99A056DC}"/>
                        </a:ext>
                      </a:extLst>
                    </xdr:cNvPr>
                    <xdr:cNvGrpSpPr/>
                  </xdr:nvGrpSpPr>
                  <xdr:grpSpPr>
                    <a:xfrm>
                      <a:off x="861155" y="5478072"/>
                      <a:ext cx="422029" cy="643328"/>
                      <a:chOff x="861155" y="5478072"/>
                      <a:chExt cx="422029" cy="643328"/>
                    </a:xfrm>
                  </xdr:grpSpPr>
                  <xdr:sp macro="" textlink="">
                    <xdr:nvSpPr>
                      <xdr:cNvPr id="124" name="TextBox 77">
                        <a:extLst>
                          <a:ext uri="{FF2B5EF4-FFF2-40B4-BE49-F238E27FC236}">
                            <a16:creationId xmlns:a16="http://schemas.microsoft.com/office/drawing/2014/main" id="{800C8C8B-C565-4271-8037-B55F8999CFD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674E915-F37B-4D1C-8C72-E691D4F5F9A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B0B587F4-1AE3-4293-B46C-E5445EB6AE6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7" name="Group 16">
                    <a:extLst>
                      <a:ext uri="{FF2B5EF4-FFF2-40B4-BE49-F238E27FC236}">
                        <a16:creationId xmlns:a16="http://schemas.microsoft.com/office/drawing/2014/main" id="{72ABE94C-5334-462F-BF8D-446B8C23ED4D}"/>
                      </a:ext>
                    </a:extLst>
                  </xdr:cNvPr>
                  <xdr:cNvGrpSpPr/>
                </xdr:nvGrpSpPr>
                <xdr:grpSpPr>
                  <a:xfrm>
                    <a:off x="5549358" y="5478073"/>
                    <a:ext cx="6221708" cy="662135"/>
                    <a:chOff x="5549358" y="5478073"/>
                    <a:chExt cx="6221708" cy="662135"/>
                  </a:xfrm>
                </xdr:grpSpPr>
                <xdr:grpSp>
                  <xdr:nvGrpSpPr>
                    <xdr:cNvPr id="18" name="Group 17">
                      <a:extLst>
                        <a:ext uri="{FF2B5EF4-FFF2-40B4-BE49-F238E27FC236}">
                          <a16:creationId xmlns:a16="http://schemas.microsoft.com/office/drawing/2014/main" id="{B68F3348-D251-4899-ADB5-A4CEFBDE10D2}"/>
                        </a:ext>
                      </a:extLst>
                    </xdr:cNvPr>
                    <xdr:cNvGrpSpPr/>
                  </xdr:nvGrpSpPr>
                  <xdr:grpSpPr>
                    <a:xfrm>
                      <a:off x="5549358" y="5485624"/>
                      <a:ext cx="4383648" cy="654584"/>
                      <a:chOff x="1206357" y="5478073"/>
                      <a:chExt cx="4383648" cy="654584"/>
                    </a:xfrm>
                  </xdr:grpSpPr>
                  <xdr:grpSp>
                    <xdr:nvGrpSpPr>
                      <xdr:cNvPr id="44" name="Group 43">
                        <a:extLst>
                          <a:ext uri="{FF2B5EF4-FFF2-40B4-BE49-F238E27FC236}">
                            <a16:creationId xmlns:a16="http://schemas.microsoft.com/office/drawing/2014/main" id="{728A09F6-FC3F-4153-9C86-8BAF69B4D3F3}"/>
                          </a:ext>
                        </a:extLst>
                      </xdr:cNvPr>
                      <xdr:cNvGrpSpPr/>
                    </xdr:nvGrpSpPr>
                    <xdr:grpSpPr>
                      <a:xfrm>
                        <a:off x="1206357" y="5478073"/>
                        <a:ext cx="2234715" cy="647032"/>
                        <a:chOff x="1206357" y="5478073"/>
                        <a:chExt cx="2234715" cy="647032"/>
                      </a:xfrm>
                    </xdr:grpSpPr>
                    <xdr:grpSp>
                      <xdr:nvGrpSpPr>
                        <xdr:cNvPr id="84" name="Group 83">
                          <a:extLst>
                            <a:ext uri="{FF2B5EF4-FFF2-40B4-BE49-F238E27FC236}">
                              <a16:creationId xmlns:a16="http://schemas.microsoft.com/office/drawing/2014/main" id="{750354BD-A58E-4762-A8EC-2ECC2C75333B}"/>
                            </a:ext>
                          </a:extLst>
                        </xdr:cNvPr>
                        <xdr:cNvGrpSpPr/>
                      </xdr:nvGrpSpPr>
                      <xdr:grpSpPr>
                        <a:xfrm>
                          <a:off x="1206357" y="5478073"/>
                          <a:ext cx="1137442" cy="643327"/>
                          <a:chOff x="1206357" y="5478073"/>
                          <a:chExt cx="1137442" cy="643327"/>
                        </a:xfrm>
                      </xdr:grpSpPr>
                      <xdr:grpSp>
                        <xdr:nvGrpSpPr>
                          <xdr:cNvPr id="104" name="Group 103">
                            <a:extLst>
                              <a:ext uri="{FF2B5EF4-FFF2-40B4-BE49-F238E27FC236}">
                                <a16:creationId xmlns:a16="http://schemas.microsoft.com/office/drawing/2014/main" id="{BB3BD0EB-069F-4D3E-AA5D-01BC43CE31E4}"/>
                              </a:ext>
                            </a:extLst>
                          </xdr:cNvPr>
                          <xdr:cNvGrpSpPr/>
                        </xdr:nvGrpSpPr>
                        <xdr:grpSpPr>
                          <a:xfrm>
                            <a:off x="1206357" y="5478073"/>
                            <a:ext cx="405926" cy="643327"/>
                            <a:chOff x="877258" y="5478073"/>
                            <a:chExt cx="405926" cy="643327"/>
                          </a:xfrm>
                        </xdr:grpSpPr>
                        <xdr:cxnSp macro="">
                          <xdr:nvCxnSpPr>
                            <xdr:cNvPr id="117" name="Straight Connector 116">
                              <a:extLst>
                                <a:ext uri="{FF2B5EF4-FFF2-40B4-BE49-F238E27FC236}">
                                  <a16:creationId xmlns:a16="http://schemas.microsoft.com/office/drawing/2014/main" id="{451D89DA-C286-4E9E-BEA2-A50FE4CE73E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8" name="Group 117">
                              <a:extLst>
                                <a:ext uri="{FF2B5EF4-FFF2-40B4-BE49-F238E27FC236}">
                                  <a16:creationId xmlns:a16="http://schemas.microsoft.com/office/drawing/2014/main" id="{5E30A55D-F7DA-49AE-AEFA-FA621CBACEDA}"/>
                                </a:ext>
                              </a:extLst>
                            </xdr:cNvPr>
                            <xdr:cNvGrpSpPr/>
                          </xdr:nvGrpSpPr>
                          <xdr:grpSpPr>
                            <a:xfrm>
                              <a:off x="877258" y="5478073"/>
                              <a:ext cx="405926" cy="643327"/>
                              <a:chOff x="877258" y="5478073"/>
                              <a:chExt cx="405926" cy="643327"/>
                            </a:xfrm>
                          </xdr:grpSpPr>
                          <xdr:sp macro="" textlink="">
                            <xdr:nvSpPr>
                              <xdr:cNvPr id="119" name="TextBox 77">
                                <a:extLst>
                                  <a:ext uri="{FF2B5EF4-FFF2-40B4-BE49-F238E27FC236}">
                                    <a16:creationId xmlns:a16="http://schemas.microsoft.com/office/drawing/2014/main" id="{44568369-23A9-41FF-8C2E-0B3F752BF66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EB6D66DA-B637-4036-982E-0ECB85FE91E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691B4210-8ED5-4737-A046-6E7ED72F301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05" name="Group 104">
                            <a:extLst>
                              <a:ext uri="{FF2B5EF4-FFF2-40B4-BE49-F238E27FC236}">
                                <a16:creationId xmlns:a16="http://schemas.microsoft.com/office/drawing/2014/main" id="{8ED87419-DAE6-4691-A6C1-77A70DF71E31}"/>
                              </a:ext>
                            </a:extLst>
                          </xdr:cNvPr>
                          <xdr:cNvGrpSpPr/>
                        </xdr:nvGrpSpPr>
                        <xdr:grpSpPr>
                          <a:xfrm>
                            <a:off x="1572115" y="5478073"/>
                            <a:ext cx="405926" cy="643327"/>
                            <a:chOff x="877258" y="5478073"/>
                            <a:chExt cx="405926" cy="643327"/>
                          </a:xfrm>
                        </xdr:grpSpPr>
                        <xdr:cxnSp macro="">
                          <xdr:nvCxnSpPr>
                            <xdr:cNvPr id="112" name="Straight Connector 111">
                              <a:extLst>
                                <a:ext uri="{FF2B5EF4-FFF2-40B4-BE49-F238E27FC236}">
                                  <a16:creationId xmlns:a16="http://schemas.microsoft.com/office/drawing/2014/main" id="{7B1D6CD8-7390-402B-8B90-DE834F7A6B1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3" name="Group 112">
                              <a:extLst>
                                <a:ext uri="{FF2B5EF4-FFF2-40B4-BE49-F238E27FC236}">
                                  <a16:creationId xmlns:a16="http://schemas.microsoft.com/office/drawing/2014/main" id="{5A052D46-DFF9-40E0-8087-29FCE47A5897}"/>
                                </a:ext>
                              </a:extLst>
                            </xdr:cNvPr>
                            <xdr:cNvGrpSpPr/>
                          </xdr:nvGrpSpPr>
                          <xdr:grpSpPr>
                            <a:xfrm>
                              <a:off x="877258" y="5478073"/>
                              <a:ext cx="405926" cy="643327"/>
                              <a:chOff x="877258" y="5478073"/>
                              <a:chExt cx="405926" cy="643327"/>
                            </a:xfrm>
                          </xdr:grpSpPr>
                          <xdr:sp macro="" textlink="">
                            <xdr:nvSpPr>
                              <xdr:cNvPr id="114" name="TextBox 77">
                                <a:extLst>
                                  <a:ext uri="{FF2B5EF4-FFF2-40B4-BE49-F238E27FC236}">
                                    <a16:creationId xmlns:a16="http://schemas.microsoft.com/office/drawing/2014/main" id="{0BE4C209-1EB0-4FB7-9EFA-12DA320FC3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036FB0CD-ABC5-4FD0-931A-74A51A1491A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7FAE2F31-43D9-4F9C-A49C-476BF1D87DC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06" name="Group 105">
                            <a:extLst>
                              <a:ext uri="{FF2B5EF4-FFF2-40B4-BE49-F238E27FC236}">
                                <a16:creationId xmlns:a16="http://schemas.microsoft.com/office/drawing/2014/main" id="{EAC3E698-2C71-44F8-8E8E-0650F6CC067B}"/>
                              </a:ext>
                            </a:extLst>
                          </xdr:cNvPr>
                          <xdr:cNvGrpSpPr/>
                        </xdr:nvGrpSpPr>
                        <xdr:grpSpPr>
                          <a:xfrm>
                            <a:off x="1937873" y="5478073"/>
                            <a:ext cx="405926" cy="643327"/>
                            <a:chOff x="877258" y="5478073"/>
                            <a:chExt cx="405926" cy="643327"/>
                          </a:xfrm>
                        </xdr:grpSpPr>
                        <xdr:cxnSp macro="">
                          <xdr:nvCxnSpPr>
                            <xdr:cNvPr id="107" name="Straight Connector 106">
                              <a:extLst>
                                <a:ext uri="{FF2B5EF4-FFF2-40B4-BE49-F238E27FC236}">
                                  <a16:creationId xmlns:a16="http://schemas.microsoft.com/office/drawing/2014/main" id="{1429DA91-0295-4331-BE05-FCD7517A76B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8" name="Group 107">
                              <a:extLst>
                                <a:ext uri="{FF2B5EF4-FFF2-40B4-BE49-F238E27FC236}">
                                  <a16:creationId xmlns:a16="http://schemas.microsoft.com/office/drawing/2014/main" id="{9A44D4CD-7BDF-4BEE-ABF4-3B39F1584199}"/>
                                </a:ext>
                              </a:extLst>
                            </xdr:cNvPr>
                            <xdr:cNvGrpSpPr/>
                          </xdr:nvGrpSpPr>
                          <xdr:grpSpPr>
                            <a:xfrm>
                              <a:off x="877258" y="5478073"/>
                              <a:ext cx="405926" cy="643327"/>
                              <a:chOff x="877258" y="5478073"/>
                              <a:chExt cx="405926" cy="643327"/>
                            </a:xfrm>
                          </xdr:grpSpPr>
                          <xdr:sp macro="" textlink="">
                            <xdr:nvSpPr>
                              <xdr:cNvPr id="109" name="TextBox 77">
                                <a:extLst>
                                  <a:ext uri="{FF2B5EF4-FFF2-40B4-BE49-F238E27FC236}">
                                    <a16:creationId xmlns:a16="http://schemas.microsoft.com/office/drawing/2014/main" id="{1724C7A7-EACF-4B9C-9C19-6475401E0BC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9E35DCF8-A9C2-4EDD-988E-1B5569D454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6780F71-5A3A-4012-AAA8-750FD2B74D5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85" name="Group 84">
                          <a:extLst>
                            <a:ext uri="{FF2B5EF4-FFF2-40B4-BE49-F238E27FC236}">
                              <a16:creationId xmlns:a16="http://schemas.microsoft.com/office/drawing/2014/main" id="{B47E2300-56E0-4570-8FA1-FD390EEEAECE}"/>
                            </a:ext>
                          </a:extLst>
                        </xdr:cNvPr>
                        <xdr:cNvGrpSpPr/>
                      </xdr:nvGrpSpPr>
                      <xdr:grpSpPr>
                        <a:xfrm>
                          <a:off x="2303630" y="5481778"/>
                          <a:ext cx="1137442" cy="643327"/>
                          <a:chOff x="1206357" y="5478073"/>
                          <a:chExt cx="1137442" cy="643327"/>
                        </a:xfrm>
                      </xdr:grpSpPr>
                      <xdr:grpSp>
                        <xdr:nvGrpSpPr>
                          <xdr:cNvPr id="86" name="Group 85">
                            <a:extLst>
                              <a:ext uri="{FF2B5EF4-FFF2-40B4-BE49-F238E27FC236}">
                                <a16:creationId xmlns:a16="http://schemas.microsoft.com/office/drawing/2014/main" id="{65DF2C79-592D-4245-A17A-E35FCBCD4B94}"/>
                              </a:ext>
                            </a:extLst>
                          </xdr:cNvPr>
                          <xdr:cNvGrpSpPr/>
                        </xdr:nvGrpSpPr>
                        <xdr:grpSpPr>
                          <a:xfrm>
                            <a:off x="1206357"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AD20EE89-1690-4504-B46D-56C9864C411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3C0D3750-DE63-4834-B5C9-215DBEF1E448}"/>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491BC378-5CBE-4786-8145-4BC23101ED5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FA97EE75-9C58-472D-BF12-EE5DA911E6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70F5EA34-4165-4F42-99B6-8DD4DD45716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7" name="Group 86">
                            <a:extLst>
                              <a:ext uri="{FF2B5EF4-FFF2-40B4-BE49-F238E27FC236}">
                                <a16:creationId xmlns:a16="http://schemas.microsoft.com/office/drawing/2014/main" id="{E9035385-875A-4BF5-9DF8-0EC0888EA469}"/>
                              </a:ext>
                            </a:extLst>
                          </xdr:cNvPr>
                          <xdr:cNvGrpSpPr/>
                        </xdr:nvGrpSpPr>
                        <xdr:grpSpPr>
                          <a:xfrm>
                            <a:off x="1572115" y="5478073"/>
                            <a:ext cx="405926" cy="643327"/>
                            <a:chOff x="877258" y="5478073"/>
                            <a:chExt cx="405926" cy="643327"/>
                          </a:xfrm>
                        </xdr:grpSpPr>
                        <xdr:cxnSp macro="">
                          <xdr:nvCxnSpPr>
                            <xdr:cNvPr id="94" name="Straight Connector 93">
                              <a:extLst>
                                <a:ext uri="{FF2B5EF4-FFF2-40B4-BE49-F238E27FC236}">
                                  <a16:creationId xmlns:a16="http://schemas.microsoft.com/office/drawing/2014/main" id="{1E7A6730-7F6B-4E61-A090-850C59A70C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5" name="Group 94">
                              <a:extLst>
                                <a:ext uri="{FF2B5EF4-FFF2-40B4-BE49-F238E27FC236}">
                                  <a16:creationId xmlns:a16="http://schemas.microsoft.com/office/drawing/2014/main" id="{FC33F17A-834A-4464-A07C-FC9DF2BE632B}"/>
                                </a:ext>
                              </a:extLst>
                            </xdr:cNvPr>
                            <xdr:cNvGrpSpPr/>
                          </xdr:nvGrpSpPr>
                          <xdr:grpSpPr>
                            <a:xfrm>
                              <a:off x="877258" y="5478073"/>
                              <a:ext cx="405926" cy="643327"/>
                              <a:chOff x="877258" y="5478073"/>
                              <a:chExt cx="405926" cy="643327"/>
                            </a:xfrm>
                          </xdr:grpSpPr>
                          <xdr:sp macro="" textlink="">
                            <xdr:nvSpPr>
                              <xdr:cNvPr id="96" name="TextBox 77">
                                <a:extLst>
                                  <a:ext uri="{FF2B5EF4-FFF2-40B4-BE49-F238E27FC236}">
                                    <a16:creationId xmlns:a16="http://schemas.microsoft.com/office/drawing/2014/main" id="{05FB2DDD-1C22-4033-83AF-261ACFA3E1A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9AF65DDF-6BE1-4A9C-8862-D61F532FF35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8DCE40F1-13CD-4D11-9ABA-9637111B24A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8" name="Group 87">
                            <a:extLst>
                              <a:ext uri="{FF2B5EF4-FFF2-40B4-BE49-F238E27FC236}">
                                <a16:creationId xmlns:a16="http://schemas.microsoft.com/office/drawing/2014/main" id="{3B4B11CE-35E2-4712-9A0A-A3C862B059E7}"/>
                              </a:ext>
                            </a:extLst>
                          </xdr:cNvPr>
                          <xdr:cNvGrpSpPr/>
                        </xdr:nvGrpSpPr>
                        <xdr:grpSpPr>
                          <a:xfrm>
                            <a:off x="1937873" y="5478073"/>
                            <a:ext cx="405926" cy="643327"/>
                            <a:chOff x="877258" y="5478073"/>
                            <a:chExt cx="405926" cy="643327"/>
                          </a:xfrm>
                        </xdr:grpSpPr>
                        <xdr:cxnSp macro="">
                          <xdr:nvCxnSpPr>
                            <xdr:cNvPr id="89" name="Straight Connector 88">
                              <a:extLst>
                                <a:ext uri="{FF2B5EF4-FFF2-40B4-BE49-F238E27FC236}">
                                  <a16:creationId xmlns:a16="http://schemas.microsoft.com/office/drawing/2014/main" id="{E61A5E8E-07F3-4D67-BE28-709568972C4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0" name="Group 89">
                              <a:extLst>
                                <a:ext uri="{FF2B5EF4-FFF2-40B4-BE49-F238E27FC236}">
                                  <a16:creationId xmlns:a16="http://schemas.microsoft.com/office/drawing/2014/main" id="{0B2CDE7D-31C9-482C-8FA1-6E64FB4FE275}"/>
                                </a:ext>
                              </a:extLst>
                            </xdr:cNvPr>
                            <xdr:cNvGrpSpPr/>
                          </xdr:nvGrpSpPr>
                          <xdr:grpSpPr>
                            <a:xfrm>
                              <a:off x="877258" y="5478073"/>
                              <a:ext cx="405926" cy="643327"/>
                              <a:chOff x="877258" y="5478073"/>
                              <a:chExt cx="405926" cy="643327"/>
                            </a:xfrm>
                          </xdr:grpSpPr>
                          <xdr:sp macro="" textlink="">
                            <xdr:nvSpPr>
                              <xdr:cNvPr id="91" name="TextBox 77">
                                <a:extLst>
                                  <a:ext uri="{FF2B5EF4-FFF2-40B4-BE49-F238E27FC236}">
                                    <a16:creationId xmlns:a16="http://schemas.microsoft.com/office/drawing/2014/main" id="{216E4CB3-5769-461A-878F-D3FC43F4E41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DEE60C0-2D3D-4A1B-85EA-1735406FE64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44E535BA-05BC-46F7-8EF5-7DFC5BC9BF9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45" name="Group 44">
                        <a:extLst>
                          <a:ext uri="{FF2B5EF4-FFF2-40B4-BE49-F238E27FC236}">
                            <a16:creationId xmlns:a16="http://schemas.microsoft.com/office/drawing/2014/main" id="{2849909F-32CD-42E5-8B59-B93E62B4FAB9}"/>
                          </a:ext>
                        </a:extLst>
                      </xdr:cNvPr>
                      <xdr:cNvGrpSpPr/>
                    </xdr:nvGrpSpPr>
                    <xdr:grpSpPr>
                      <a:xfrm>
                        <a:off x="3372043" y="5485625"/>
                        <a:ext cx="2217962" cy="647032"/>
                        <a:chOff x="1206357" y="5478073"/>
                        <a:chExt cx="2217962" cy="647032"/>
                      </a:xfrm>
                    </xdr:grpSpPr>
                    <xdr:grpSp>
                      <xdr:nvGrpSpPr>
                        <xdr:cNvPr id="46" name="Group 45">
                          <a:extLst>
                            <a:ext uri="{FF2B5EF4-FFF2-40B4-BE49-F238E27FC236}">
                              <a16:creationId xmlns:a16="http://schemas.microsoft.com/office/drawing/2014/main" id="{EC0EB444-AF8B-4AB4-AD10-B9E3EB1F2145}"/>
                            </a:ext>
                          </a:extLst>
                        </xdr:cNvPr>
                        <xdr:cNvGrpSpPr/>
                      </xdr:nvGrpSpPr>
                      <xdr:grpSpPr>
                        <a:xfrm>
                          <a:off x="1206357" y="5478073"/>
                          <a:ext cx="1137442" cy="643327"/>
                          <a:chOff x="1206357" y="5478073"/>
                          <a:chExt cx="1137442" cy="643327"/>
                        </a:xfrm>
                      </xdr:grpSpPr>
                      <xdr:grpSp>
                        <xdr:nvGrpSpPr>
                          <xdr:cNvPr id="66" name="Group 65">
                            <a:extLst>
                              <a:ext uri="{FF2B5EF4-FFF2-40B4-BE49-F238E27FC236}">
                                <a16:creationId xmlns:a16="http://schemas.microsoft.com/office/drawing/2014/main" id="{E9C4D092-3758-457F-B487-1A2D73713E0A}"/>
                              </a:ext>
                            </a:extLst>
                          </xdr:cNvPr>
                          <xdr:cNvGrpSpPr/>
                        </xdr:nvGrpSpPr>
                        <xdr:grpSpPr>
                          <a:xfrm>
                            <a:off x="1206357" y="5478073"/>
                            <a:ext cx="405926" cy="643327"/>
                            <a:chOff x="877258" y="5478073"/>
                            <a:chExt cx="405926" cy="643327"/>
                          </a:xfrm>
                        </xdr:grpSpPr>
                        <xdr:cxnSp macro="">
                          <xdr:nvCxnSpPr>
                            <xdr:cNvPr id="79" name="Straight Connector 78">
                              <a:extLst>
                                <a:ext uri="{FF2B5EF4-FFF2-40B4-BE49-F238E27FC236}">
                                  <a16:creationId xmlns:a16="http://schemas.microsoft.com/office/drawing/2014/main" id="{D60C257B-7AE5-4069-BAE7-6D635FF99D6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0" name="Group 79">
                              <a:extLst>
                                <a:ext uri="{FF2B5EF4-FFF2-40B4-BE49-F238E27FC236}">
                                  <a16:creationId xmlns:a16="http://schemas.microsoft.com/office/drawing/2014/main" id="{5F7E10A2-7373-4249-8D1B-D6B64D7231AD}"/>
                                </a:ext>
                              </a:extLst>
                            </xdr:cNvPr>
                            <xdr:cNvGrpSpPr/>
                          </xdr:nvGrpSpPr>
                          <xdr:grpSpPr>
                            <a:xfrm>
                              <a:off x="877258" y="5478073"/>
                              <a:ext cx="405926" cy="643327"/>
                              <a:chOff x="877258" y="5478073"/>
                              <a:chExt cx="405926" cy="643327"/>
                            </a:xfrm>
                          </xdr:grpSpPr>
                          <xdr:sp macro="" textlink="">
                            <xdr:nvSpPr>
                              <xdr:cNvPr id="81" name="TextBox 77">
                                <a:extLst>
                                  <a:ext uri="{FF2B5EF4-FFF2-40B4-BE49-F238E27FC236}">
                                    <a16:creationId xmlns:a16="http://schemas.microsoft.com/office/drawing/2014/main" id="{EBE059EF-0216-4F57-AE42-690D2A8043A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CB8D0170-047E-4E05-B542-74D74B3E805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26C7CF7F-83D6-4A9F-B205-44B7C756C3A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7" name="Group 66">
                            <a:extLst>
                              <a:ext uri="{FF2B5EF4-FFF2-40B4-BE49-F238E27FC236}">
                                <a16:creationId xmlns:a16="http://schemas.microsoft.com/office/drawing/2014/main" id="{E93A22D2-C0B9-4AB1-B078-7AD043F67424}"/>
                              </a:ext>
                            </a:extLst>
                          </xdr:cNvPr>
                          <xdr:cNvGrpSpPr/>
                        </xdr:nvGrpSpPr>
                        <xdr:grpSpPr>
                          <a:xfrm>
                            <a:off x="1572115" y="5478073"/>
                            <a:ext cx="405926" cy="643327"/>
                            <a:chOff x="877258" y="5478073"/>
                            <a:chExt cx="405926" cy="643327"/>
                          </a:xfrm>
                        </xdr:grpSpPr>
                        <xdr:cxnSp macro="">
                          <xdr:nvCxnSpPr>
                            <xdr:cNvPr id="74" name="Straight Connector 73">
                              <a:extLst>
                                <a:ext uri="{FF2B5EF4-FFF2-40B4-BE49-F238E27FC236}">
                                  <a16:creationId xmlns:a16="http://schemas.microsoft.com/office/drawing/2014/main" id="{DC0E5FE6-156D-4C44-B4FD-81AD6D3CD99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5" name="Group 74">
                              <a:extLst>
                                <a:ext uri="{FF2B5EF4-FFF2-40B4-BE49-F238E27FC236}">
                                  <a16:creationId xmlns:a16="http://schemas.microsoft.com/office/drawing/2014/main" id="{54F444BE-B7DB-49B4-BA8F-AD66CC52DA06}"/>
                                </a:ext>
                              </a:extLst>
                            </xdr:cNvPr>
                            <xdr:cNvGrpSpPr/>
                          </xdr:nvGrpSpPr>
                          <xdr:grpSpPr>
                            <a:xfrm>
                              <a:off x="877258" y="5478073"/>
                              <a:ext cx="405926" cy="643327"/>
                              <a:chOff x="877258" y="5478073"/>
                              <a:chExt cx="405926" cy="643327"/>
                            </a:xfrm>
                          </xdr:grpSpPr>
                          <xdr:sp macro="" textlink="">
                            <xdr:nvSpPr>
                              <xdr:cNvPr id="76" name="TextBox 77">
                                <a:extLst>
                                  <a:ext uri="{FF2B5EF4-FFF2-40B4-BE49-F238E27FC236}">
                                    <a16:creationId xmlns:a16="http://schemas.microsoft.com/office/drawing/2014/main" id="{2FCE6741-315F-429D-8023-F4BA031321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E6C054E-A101-496D-AB83-3C7548404A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FC6B5BF0-4929-44C3-B221-A99EC37CEFE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8" name="Group 67">
                            <a:extLst>
                              <a:ext uri="{FF2B5EF4-FFF2-40B4-BE49-F238E27FC236}">
                                <a16:creationId xmlns:a16="http://schemas.microsoft.com/office/drawing/2014/main" id="{B813DD75-0E6C-4576-AA0A-DE02F01D0F5D}"/>
                              </a:ext>
                            </a:extLst>
                          </xdr:cNvPr>
                          <xdr:cNvGrpSpPr/>
                        </xdr:nvGrpSpPr>
                        <xdr:grpSpPr>
                          <a:xfrm>
                            <a:off x="1937873" y="5478073"/>
                            <a:ext cx="405926" cy="643327"/>
                            <a:chOff x="877258" y="5478073"/>
                            <a:chExt cx="405926" cy="643327"/>
                          </a:xfrm>
                        </xdr:grpSpPr>
                        <xdr:cxnSp macro="">
                          <xdr:nvCxnSpPr>
                            <xdr:cNvPr id="69" name="Straight Connector 68">
                              <a:extLst>
                                <a:ext uri="{FF2B5EF4-FFF2-40B4-BE49-F238E27FC236}">
                                  <a16:creationId xmlns:a16="http://schemas.microsoft.com/office/drawing/2014/main" id="{39B667C9-6E4F-41F5-8684-FAFC6F4098B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0" name="Group 69">
                              <a:extLst>
                                <a:ext uri="{FF2B5EF4-FFF2-40B4-BE49-F238E27FC236}">
                                  <a16:creationId xmlns:a16="http://schemas.microsoft.com/office/drawing/2014/main" id="{383453B3-159E-4A1C-A3BB-7F634AE3CAE7}"/>
                                </a:ext>
                              </a:extLst>
                            </xdr:cNvPr>
                            <xdr:cNvGrpSpPr/>
                          </xdr:nvGrpSpPr>
                          <xdr:grpSpPr>
                            <a:xfrm>
                              <a:off x="877258" y="5478073"/>
                              <a:ext cx="405926" cy="643327"/>
                              <a:chOff x="877258" y="5478073"/>
                              <a:chExt cx="405926" cy="643327"/>
                            </a:xfrm>
                          </xdr:grpSpPr>
                          <xdr:sp macro="" textlink="">
                            <xdr:nvSpPr>
                              <xdr:cNvPr id="71" name="TextBox 77">
                                <a:extLst>
                                  <a:ext uri="{FF2B5EF4-FFF2-40B4-BE49-F238E27FC236}">
                                    <a16:creationId xmlns:a16="http://schemas.microsoft.com/office/drawing/2014/main" id="{F14DF018-196E-4AE5-8CE3-E4820FDE4D5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AD1356C-AA57-4599-AEB5-962C6B16D49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C2103F90-B582-4D27-A8F0-AB87B3BFA75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47" name="Group 46">
                          <a:extLst>
                            <a:ext uri="{FF2B5EF4-FFF2-40B4-BE49-F238E27FC236}">
                              <a16:creationId xmlns:a16="http://schemas.microsoft.com/office/drawing/2014/main" id="{B19449D7-6FDA-4729-BE5C-8902C9098D60}"/>
                            </a:ext>
                          </a:extLst>
                        </xdr:cNvPr>
                        <xdr:cNvGrpSpPr/>
                      </xdr:nvGrpSpPr>
                      <xdr:grpSpPr>
                        <a:xfrm>
                          <a:off x="2303630" y="5481778"/>
                          <a:ext cx="1120689" cy="643327"/>
                          <a:chOff x="1206357" y="5478073"/>
                          <a:chExt cx="1120689" cy="643327"/>
                        </a:xfrm>
                      </xdr:grpSpPr>
                      <xdr:grpSp>
                        <xdr:nvGrpSpPr>
                          <xdr:cNvPr id="48" name="Group 47">
                            <a:extLst>
                              <a:ext uri="{FF2B5EF4-FFF2-40B4-BE49-F238E27FC236}">
                                <a16:creationId xmlns:a16="http://schemas.microsoft.com/office/drawing/2014/main" id="{0F53C00C-2D30-45C5-BBE7-D43A5F8E86EC}"/>
                              </a:ext>
                            </a:extLst>
                          </xdr:cNvPr>
                          <xdr:cNvGrpSpPr/>
                        </xdr:nvGrpSpPr>
                        <xdr:grpSpPr>
                          <a:xfrm>
                            <a:off x="1206357"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68A2A8BF-8A3C-47CA-8CF6-36BBD00CC8D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6EF268B8-0AAD-4D00-B80D-587B4A8B1D96}"/>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0A04D874-CD94-4BB4-B2CB-32BABF9E7DB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09094DF3-256B-4CDF-B823-A8E20C9B7CA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1F2E017C-2EDA-43E3-AF54-10D45290510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9" name="Group 48">
                            <a:extLst>
                              <a:ext uri="{FF2B5EF4-FFF2-40B4-BE49-F238E27FC236}">
                                <a16:creationId xmlns:a16="http://schemas.microsoft.com/office/drawing/2014/main" id="{0E6BB91D-3E3E-42D5-984A-EB0A07D5A402}"/>
                              </a:ext>
                            </a:extLst>
                          </xdr:cNvPr>
                          <xdr:cNvGrpSpPr/>
                        </xdr:nvGrpSpPr>
                        <xdr:grpSpPr>
                          <a:xfrm>
                            <a:off x="1572115" y="5478073"/>
                            <a:ext cx="405926" cy="643327"/>
                            <a:chOff x="877258" y="5478073"/>
                            <a:chExt cx="405926" cy="643327"/>
                          </a:xfrm>
                        </xdr:grpSpPr>
                        <xdr:cxnSp macro="">
                          <xdr:nvCxnSpPr>
                            <xdr:cNvPr id="56" name="Straight Connector 55">
                              <a:extLst>
                                <a:ext uri="{FF2B5EF4-FFF2-40B4-BE49-F238E27FC236}">
                                  <a16:creationId xmlns:a16="http://schemas.microsoft.com/office/drawing/2014/main" id="{4907332E-45EF-4464-BE25-AE64CF6FF29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7" name="Group 56">
                              <a:extLst>
                                <a:ext uri="{FF2B5EF4-FFF2-40B4-BE49-F238E27FC236}">
                                  <a16:creationId xmlns:a16="http://schemas.microsoft.com/office/drawing/2014/main" id="{E35BB93B-F1AB-4489-B3DA-0B8F9BE67EB2}"/>
                                </a:ext>
                              </a:extLst>
                            </xdr:cNvPr>
                            <xdr:cNvGrpSpPr/>
                          </xdr:nvGrpSpPr>
                          <xdr:grpSpPr>
                            <a:xfrm>
                              <a:off x="877258" y="5478073"/>
                              <a:ext cx="405926" cy="643327"/>
                              <a:chOff x="877258" y="5478073"/>
                              <a:chExt cx="405926" cy="643327"/>
                            </a:xfrm>
                          </xdr:grpSpPr>
                          <xdr:sp macro="" textlink="">
                            <xdr:nvSpPr>
                              <xdr:cNvPr id="58" name="TextBox 77">
                                <a:extLst>
                                  <a:ext uri="{FF2B5EF4-FFF2-40B4-BE49-F238E27FC236}">
                                    <a16:creationId xmlns:a16="http://schemas.microsoft.com/office/drawing/2014/main" id="{0CC7F738-33B0-40EF-9AF0-F43A17EABBF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186AC4F-8665-4F5E-8423-EEE2BFAA37E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60FFA38E-5DEB-4C38-8883-E8DEF38102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0" name="Group 49">
                            <a:extLst>
                              <a:ext uri="{FF2B5EF4-FFF2-40B4-BE49-F238E27FC236}">
                                <a16:creationId xmlns:a16="http://schemas.microsoft.com/office/drawing/2014/main" id="{920F259F-0F60-4920-A940-9482B953F2F3}"/>
                              </a:ext>
                            </a:extLst>
                          </xdr:cNvPr>
                          <xdr:cNvGrpSpPr/>
                        </xdr:nvGrpSpPr>
                        <xdr:grpSpPr>
                          <a:xfrm>
                            <a:off x="1937873" y="5478073"/>
                            <a:ext cx="389173" cy="616971"/>
                            <a:chOff x="877258" y="5478073"/>
                            <a:chExt cx="389173" cy="616971"/>
                          </a:xfrm>
                        </xdr:grpSpPr>
                        <xdr:cxnSp macro="">
                          <xdr:nvCxnSpPr>
                            <xdr:cNvPr id="51" name="Straight Connector 50">
                              <a:extLst>
                                <a:ext uri="{FF2B5EF4-FFF2-40B4-BE49-F238E27FC236}">
                                  <a16:creationId xmlns:a16="http://schemas.microsoft.com/office/drawing/2014/main" id="{28E19760-604A-461C-A6FE-F528BB9B315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2" name="Group 51">
                              <a:extLst>
                                <a:ext uri="{FF2B5EF4-FFF2-40B4-BE49-F238E27FC236}">
                                  <a16:creationId xmlns:a16="http://schemas.microsoft.com/office/drawing/2014/main" id="{61F46C7A-B074-446B-AEEE-1D6706927A65}"/>
                                </a:ext>
                              </a:extLst>
                            </xdr:cNvPr>
                            <xdr:cNvGrpSpPr/>
                          </xdr:nvGrpSpPr>
                          <xdr:grpSpPr>
                            <a:xfrm>
                              <a:off x="877258" y="5478073"/>
                              <a:ext cx="389173" cy="616971"/>
                              <a:chOff x="877258" y="5478073"/>
                              <a:chExt cx="389173" cy="616971"/>
                            </a:xfrm>
                          </xdr:grpSpPr>
                          <xdr:sp macro="" textlink="">
                            <xdr:nvSpPr>
                              <xdr:cNvPr id="53" name="TextBox 77">
                                <a:extLst>
                                  <a:ext uri="{FF2B5EF4-FFF2-40B4-BE49-F238E27FC236}">
                                    <a16:creationId xmlns:a16="http://schemas.microsoft.com/office/drawing/2014/main" id="{27E320AB-39D1-4283-BB3C-36167C835DB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75DE0BB2-6CBB-4819-AAE7-65A3DCDEA744}"/>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71492D78-84BC-4569-BBD8-884B4150B38A}"/>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9" name="Group 18">
                      <a:extLst>
                        <a:ext uri="{FF2B5EF4-FFF2-40B4-BE49-F238E27FC236}">
                          <a16:creationId xmlns:a16="http://schemas.microsoft.com/office/drawing/2014/main" id="{A734B167-E95A-40E4-A2A5-3C389FE09650}"/>
                        </a:ext>
                      </a:extLst>
                    </xdr:cNvPr>
                    <xdr:cNvGrpSpPr/>
                  </xdr:nvGrpSpPr>
                  <xdr:grpSpPr>
                    <a:xfrm>
                      <a:off x="9860187" y="5478073"/>
                      <a:ext cx="428587" cy="643327"/>
                      <a:chOff x="846856" y="5478073"/>
                      <a:chExt cx="428587" cy="643327"/>
                    </a:xfrm>
                  </xdr:grpSpPr>
                  <xdr:cxnSp macro="">
                    <xdr:nvCxnSpPr>
                      <xdr:cNvPr id="39" name="Straight Connector 38">
                        <a:extLst>
                          <a:ext uri="{FF2B5EF4-FFF2-40B4-BE49-F238E27FC236}">
                            <a16:creationId xmlns:a16="http://schemas.microsoft.com/office/drawing/2014/main" id="{D6E1082D-80AA-4524-B1E9-493C4385F72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 name="Group 39">
                        <a:extLst>
                          <a:ext uri="{FF2B5EF4-FFF2-40B4-BE49-F238E27FC236}">
                            <a16:creationId xmlns:a16="http://schemas.microsoft.com/office/drawing/2014/main" id="{87E666AC-51F5-4571-9BDC-A6069C354CDF}"/>
                          </a:ext>
                        </a:extLst>
                      </xdr:cNvPr>
                      <xdr:cNvGrpSpPr/>
                    </xdr:nvGrpSpPr>
                    <xdr:grpSpPr>
                      <a:xfrm>
                        <a:off x="846856" y="5478073"/>
                        <a:ext cx="428587" cy="643327"/>
                        <a:chOff x="846856" y="5478073"/>
                        <a:chExt cx="428587" cy="643327"/>
                      </a:xfrm>
                    </xdr:grpSpPr>
                    <xdr:sp macro="" textlink="">
                      <xdr:nvSpPr>
                        <xdr:cNvPr id="41" name="TextBox 77">
                          <a:extLst>
                            <a:ext uri="{FF2B5EF4-FFF2-40B4-BE49-F238E27FC236}">
                              <a16:creationId xmlns:a16="http://schemas.microsoft.com/office/drawing/2014/main" id="{5B485F86-348F-4015-B064-EC0C56A8DB1B}"/>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F41EEE8B-FA5F-4C48-84B4-570F0AA3A98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997D3B7A-4D5B-4CA5-8EBF-1E4E3C10D2C2}"/>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0" name="Group 19">
                      <a:extLst>
                        <a:ext uri="{FF2B5EF4-FFF2-40B4-BE49-F238E27FC236}">
                          <a16:creationId xmlns:a16="http://schemas.microsoft.com/office/drawing/2014/main" id="{C706A37C-2CBB-47D0-8D04-1ACCC6F1480A}"/>
                        </a:ext>
                      </a:extLst>
                    </xdr:cNvPr>
                    <xdr:cNvGrpSpPr/>
                  </xdr:nvGrpSpPr>
                  <xdr:grpSpPr>
                    <a:xfrm>
                      <a:off x="10258615" y="5478073"/>
                      <a:ext cx="1512451" cy="650878"/>
                      <a:chOff x="10258615" y="5478073"/>
                      <a:chExt cx="1512451" cy="650878"/>
                    </a:xfrm>
                  </xdr:grpSpPr>
                  <xdr:grpSp>
                    <xdr:nvGrpSpPr>
                      <xdr:cNvPr id="21" name="Group 20">
                        <a:extLst>
                          <a:ext uri="{FF2B5EF4-FFF2-40B4-BE49-F238E27FC236}">
                            <a16:creationId xmlns:a16="http://schemas.microsoft.com/office/drawing/2014/main" id="{140B8408-E364-4A31-A0F2-326A4B285726}"/>
                          </a:ext>
                        </a:extLst>
                      </xdr:cNvPr>
                      <xdr:cNvGrpSpPr/>
                    </xdr:nvGrpSpPr>
                    <xdr:grpSpPr>
                      <a:xfrm>
                        <a:off x="10258615" y="5485623"/>
                        <a:ext cx="422029" cy="643328"/>
                        <a:chOff x="861155" y="5478072"/>
                        <a:chExt cx="422029" cy="643328"/>
                      </a:xfrm>
                    </xdr:grpSpPr>
                    <xdr:cxnSp macro="">
                      <xdr:nvCxnSpPr>
                        <xdr:cNvPr id="34" name="Straight Connector 33">
                          <a:extLst>
                            <a:ext uri="{FF2B5EF4-FFF2-40B4-BE49-F238E27FC236}">
                              <a16:creationId xmlns:a16="http://schemas.microsoft.com/office/drawing/2014/main" id="{E04D91EC-7ABF-42ED-9D99-BA7F99A6FAD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5" name="Group 34">
                          <a:extLst>
                            <a:ext uri="{FF2B5EF4-FFF2-40B4-BE49-F238E27FC236}">
                              <a16:creationId xmlns:a16="http://schemas.microsoft.com/office/drawing/2014/main" id="{1EFDB018-5F3D-4B13-8844-5496E1AE7C41}"/>
                            </a:ext>
                          </a:extLst>
                        </xdr:cNvPr>
                        <xdr:cNvGrpSpPr/>
                      </xdr:nvGrpSpPr>
                      <xdr:grpSpPr>
                        <a:xfrm>
                          <a:off x="861155" y="5478072"/>
                          <a:ext cx="422029" cy="643328"/>
                          <a:chOff x="861155" y="5478072"/>
                          <a:chExt cx="422029" cy="643328"/>
                        </a:xfrm>
                      </xdr:grpSpPr>
                      <xdr:sp macro="" textlink="">
                        <xdr:nvSpPr>
                          <xdr:cNvPr id="36" name="TextBox 77">
                            <a:extLst>
                              <a:ext uri="{FF2B5EF4-FFF2-40B4-BE49-F238E27FC236}">
                                <a16:creationId xmlns:a16="http://schemas.microsoft.com/office/drawing/2014/main" id="{B78348FA-531A-4D6B-8897-E2505EC7135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50FCEF30-A2E5-46D8-836F-34ACF1B6B1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7B1F778C-8949-48A6-83CE-8803D659EE3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2" name="Group 21">
                        <a:extLst>
                          <a:ext uri="{FF2B5EF4-FFF2-40B4-BE49-F238E27FC236}">
                            <a16:creationId xmlns:a16="http://schemas.microsoft.com/office/drawing/2014/main" id="{404BD2AC-919B-4447-ADB9-A76F618B62FF}"/>
                          </a:ext>
                        </a:extLst>
                      </xdr:cNvPr>
                      <xdr:cNvGrpSpPr/>
                    </xdr:nvGrpSpPr>
                    <xdr:grpSpPr>
                      <a:xfrm>
                        <a:off x="10976490" y="5485623"/>
                        <a:ext cx="422029" cy="643328"/>
                        <a:chOff x="861155" y="5478072"/>
                        <a:chExt cx="422029" cy="643328"/>
                      </a:xfrm>
                    </xdr:grpSpPr>
                    <xdr:cxnSp macro="">
                      <xdr:nvCxnSpPr>
                        <xdr:cNvPr id="29" name="Straight Connector 28">
                          <a:extLst>
                            <a:ext uri="{FF2B5EF4-FFF2-40B4-BE49-F238E27FC236}">
                              <a16:creationId xmlns:a16="http://schemas.microsoft.com/office/drawing/2014/main" id="{C65B9EF0-8E62-4D3B-8AF7-55E3042A462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 name="Group 29">
                          <a:extLst>
                            <a:ext uri="{FF2B5EF4-FFF2-40B4-BE49-F238E27FC236}">
                              <a16:creationId xmlns:a16="http://schemas.microsoft.com/office/drawing/2014/main" id="{0FFD863C-B46B-47E6-89EA-34CBED0BDF42}"/>
                            </a:ext>
                          </a:extLst>
                        </xdr:cNvPr>
                        <xdr:cNvGrpSpPr/>
                      </xdr:nvGrpSpPr>
                      <xdr:grpSpPr>
                        <a:xfrm>
                          <a:off x="861155" y="5478072"/>
                          <a:ext cx="422029" cy="643328"/>
                          <a:chOff x="861155" y="5478072"/>
                          <a:chExt cx="422029" cy="643328"/>
                        </a:xfrm>
                      </xdr:grpSpPr>
                      <xdr:sp macro="" textlink="">
                        <xdr:nvSpPr>
                          <xdr:cNvPr id="31" name="TextBox 77">
                            <a:extLst>
                              <a:ext uri="{FF2B5EF4-FFF2-40B4-BE49-F238E27FC236}">
                                <a16:creationId xmlns:a16="http://schemas.microsoft.com/office/drawing/2014/main" id="{15860ECD-4431-4627-B6D9-F7765BB8609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32622DF9-7CDE-4B4A-85D7-97C032E347E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F196E010-CD76-42A6-9242-555D2B2136C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3" name="Group 22">
                        <a:extLst>
                          <a:ext uri="{FF2B5EF4-FFF2-40B4-BE49-F238E27FC236}">
                            <a16:creationId xmlns:a16="http://schemas.microsoft.com/office/drawing/2014/main" id="{CA16309B-ED63-456B-8380-B1FFC3368B39}"/>
                          </a:ext>
                        </a:extLst>
                      </xdr:cNvPr>
                      <xdr:cNvGrpSpPr/>
                    </xdr:nvGrpSpPr>
                    <xdr:grpSpPr>
                      <a:xfrm>
                        <a:off x="11349037" y="5478073"/>
                        <a:ext cx="422029" cy="643327"/>
                        <a:chOff x="861155" y="5478073"/>
                        <a:chExt cx="422029" cy="643327"/>
                      </a:xfrm>
                    </xdr:grpSpPr>
                    <xdr:cxnSp macro="">
                      <xdr:nvCxnSpPr>
                        <xdr:cNvPr id="24" name="Straight Connector 23">
                          <a:extLst>
                            <a:ext uri="{FF2B5EF4-FFF2-40B4-BE49-F238E27FC236}">
                              <a16:creationId xmlns:a16="http://schemas.microsoft.com/office/drawing/2014/main" id="{DC731941-F685-4C90-84C3-54DF8694B38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 name="Group 24">
                          <a:extLst>
                            <a:ext uri="{FF2B5EF4-FFF2-40B4-BE49-F238E27FC236}">
                              <a16:creationId xmlns:a16="http://schemas.microsoft.com/office/drawing/2014/main" id="{02A2582C-1057-48DA-9AE5-B83485F5C04E}"/>
                            </a:ext>
                          </a:extLst>
                        </xdr:cNvPr>
                        <xdr:cNvGrpSpPr/>
                      </xdr:nvGrpSpPr>
                      <xdr:grpSpPr>
                        <a:xfrm>
                          <a:off x="861155" y="5478073"/>
                          <a:ext cx="422029" cy="643327"/>
                          <a:chOff x="861155" y="5478073"/>
                          <a:chExt cx="422029" cy="643327"/>
                        </a:xfrm>
                      </xdr:grpSpPr>
                      <xdr:sp macro="" textlink="">
                        <xdr:nvSpPr>
                          <xdr:cNvPr id="26" name="TextBox 77">
                            <a:extLst>
                              <a:ext uri="{FF2B5EF4-FFF2-40B4-BE49-F238E27FC236}">
                                <a16:creationId xmlns:a16="http://schemas.microsoft.com/office/drawing/2014/main" id="{EF23B72C-4B9B-4EDD-96C1-E450C3BB5D37}"/>
                              </a:ext>
                            </a:extLst>
                          </xdr:cNvPr>
                          <xdr:cNvSpPr txBox="1"/>
                        </xdr:nvSpPr>
                        <xdr:spPr>
                          <a:xfrm rot="16200000">
                            <a:off x="649032" y="5690196"/>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0EE78D3D-B384-459E-9098-F17F0A34A66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BE8BF8D8-8C82-4618-888D-BF0D8ED267B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xnSp macro="">
          <xdr:nvCxnSpPr>
            <xdr:cNvPr id="10" name="Straight Connector 9">
              <a:extLst>
                <a:ext uri="{FF2B5EF4-FFF2-40B4-BE49-F238E27FC236}">
                  <a16:creationId xmlns:a16="http://schemas.microsoft.com/office/drawing/2014/main" id="{DFD91171-4E8F-4E78-AB8E-C11FFC60E422}"/>
                </a:ext>
              </a:extLst>
            </xdr:cNvPr>
            <xdr:cNvCxnSpPr>
              <a:cxnSpLocks/>
            </xdr:cNvCxnSpPr>
          </xdr:nvCxnSpPr>
          <xdr:spPr>
            <a:xfrm flipH="1">
              <a:off x="24795774" y="9723928"/>
              <a:ext cx="1" cy="378556"/>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nvGrpSpPr>
          <xdr:cNvPr id="4" name="Group 3">
            <a:extLst>
              <a:ext uri="{FF2B5EF4-FFF2-40B4-BE49-F238E27FC236}">
                <a16:creationId xmlns:a16="http://schemas.microsoft.com/office/drawing/2014/main" id="{0AD6AE14-08AD-42B5-B8AE-BF3601DD6738}"/>
              </a:ext>
            </a:extLst>
          </xdr:cNvPr>
          <xdr:cNvGrpSpPr/>
        </xdr:nvGrpSpPr>
        <xdr:grpSpPr>
          <a:xfrm>
            <a:off x="24561003" y="9532051"/>
            <a:ext cx="475058" cy="796895"/>
            <a:chOff x="25052062" y="9969727"/>
            <a:chExt cx="474284" cy="797326"/>
          </a:xfrm>
        </xdr:grpSpPr>
        <xdr:cxnSp macro="">
          <xdr:nvCxnSpPr>
            <xdr:cNvPr id="5" name="Straight Connector 4">
              <a:extLst>
                <a:ext uri="{FF2B5EF4-FFF2-40B4-BE49-F238E27FC236}">
                  <a16:creationId xmlns:a16="http://schemas.microsoft.com/office/drawing/2014/main" id="{57203A03-1CCB-4219-9646-13C2D3D29C3D}"/>
                </a:ext>
              </a:extLst>
            </xdr:cNvPr>
            <xdr:cNvCxnSpPr>
              <a:cxnSpLocks/>
            </xdr:cNvCxnSpPr>
          </xdr:nvCxnSpPr>
          <xdr:spPr>
            <a:xfrm flipH="1">
              <a:off x="25472646" y="10142359"/>
              <a:ext cx="1" cy="581714"/>
            </a:xfrm>
            <a:prstGeom prst="line">
              <a:avLst/>
            </a:prstGeom>
            <a:ln w="9525"/>
          </xdr:spPr>
          <xdr:style>
            <a:lnRef idx="1">
              <a:schemeClr val="accent3"/>
            </a:lnRef>
            <a:fillRef idx="0">
              <a:schemeClr val="accent3"/>
            </a:fillRef>
            <a:effectRef idx="0">
              <a:schemeClr val="accent3"/>
            </a:effectRef>
            <a:fontRef idx="minor">
              <a:schemeClr val="tx1"/>
            </a:fontRef>
          </xdr:style>
        </xdr:cxnSp>
        <xdr:sp macro="" textlink="">
          <xdr:nvSpPr>
            <xdr:cNvPr id="6" name="TextBox 77">
              <a:extLst>
                <a:ext uri="{FF2B5EF4-FFF2-40B4-BE49-F238E27FC236}">
                  <a16:creationId xmlns:a16="http://schemas.microsoft.com/office/drawing/2014/main" id="{708987D9-2025-462F-8840-8875C42B69F6}"/>
                </a:ext>
              </a:extLst>
            </xdr:cNvPr>
            <xdr:cNvSpPr txBox="1"/>
          </xdr:nvSpPr>
          <xdr:spPr>
            <a:xfrm rot="16200000">
              <a:off x="25074531" y="10231680"/>
              <a:ext cx="543511" cy="2107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TextBox 77">
              <a:extLst>
                <a:ext uri="{FF2B5EF4-FFF2-40B4-BE49-F238E27FC236}">
                  <a16:creationId xmlns:a16="http://schemas.microsoft.com/office/drawing/2014/main" id="{84AFCD37-0529-41A9-82BE-D884698C7FCA}"/>
                </a:ext>
              </a:extLst>
            </xdr:cNvPr>
            <xdr:cNvSpPr txBox="1"/>
          </xdr:nvSpPr>
          <xdr:spPr>
            <a:xfrm>
              <a:off x="25087222" y="10506821"/>
              <a:ext cx="439124" cy="26023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TextBox 77">
              <a:extLst>
                <a:ext uri="{FF2B5EF4-FFF2-40B4-BE49-F238E27FC236}">
                  <a16:creationId xmlns:a16="http://schemas.microsoft.com/office/drawing/2014/main" id="{218A88C7-4028-436B-9E44-BD3E73078DA0}"/>
                </a:ext>
              </a:extLst>
            </xdr:cNvPr>
            <xdr:cNvSpPr txBox="1"/>
          </xdr:nvSpPr>
          <xdr:spPr>
            <a:xfrm rot="16200000">
              <a:off x="24850333" y="10171456"/>
              <a:ext cx="623137" cy="2196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370845</xdr:colOff>
      <xdr:row>14</xdr:row>
      <xdr:rowOff>59865</xdr:rowOff>
    </xdr:from>
    <xdr:to>
      <xdr:col>36</xdr:col>
      <xdr:colOff>168999</xdr:colOff>
      <xdr:row>51</xdr:row>
      <xdr:rowOff>16240</xdr:rowOff>
    </xdr:to>
    <xdr:grpSp>
      <xdr:nvGrpSpPr>
        <xdr:cNvPr id="483" name="Group 482">
          <a:extLst>
            <a:ext uri="{FF2B5EF4-FFF2-40B4-BE49-F238E27FC236}">
              <a16:creationId xmlns:a16="http://schemas.microsoft.com/office/drawing/2014/main" id="{02C61C23-156D-4C5D-96D2-5074C958B295}"/>
            </a:ext>
          </a:extLst>
        </xdr:cNvPr>
        <xdr:cNvGrpSpPr/>
      </xdr:nvGrpSpPr>
      <xdr:grpSpPr>
        <a:xfrm>
          <a:off x="12844785" y="3873675"/>
          <a:ext cx="12599754" cy="6722935"/>
          <a:chOff x="12844785" y="3873675"/>
          <a:chExt cx="12599754" cy="6722935"/>
        </a:xfrm>
      </xdr:grpSpPr>
      <xdr:grpSp>
        <xdr:nvGrpSpPr>
          <xdr:cNvPr id="482" name="Group 481">
            <a:extLst>
              <a:ext uri="{FF2B5EF4-FFF2-40B4-BE49-F238E27FC236}">
                <a16:creationId xmlns:a16="http://schemas.microsoft.com/office/drawing/2014/main" id="{8197BECC-4E80-41FF-A9E1-5AD4AEB99431}"/>
              </a:ext>
            </a:extLst>
          </xdr:cNvPr>
          <xdr:cNvGrpSpPr/>
        </xdr:nvGrpSpPr>
        <xdr:grpSpPr>
          <a:xfrm>
            <a:off x="12844785" y="3873675"/>
            <a:ext cx="12599754" cy="6722935"/>
            <a:chOff x="12844785" y="3873675"/>
            <a:chExt cx="12599754" cy="6722935"/>
          </a:xfrm>
        </xdr:grpSpPr>
        <xdr:grpSp>
          <xdr:nvGrpSpPr>
            <xdr:cNvPr id="2" name="Group 1">
              <a:extLst>
                <a:ext uri="{FF2B5EF4-FFF2-40B4-BE49-F238E27FC236}">
                  <a16:creationId xmlns:a16="http://schemas.microsoft.com/office/drawing/2014/main" id="{D67E0B87-B2EB-4432-934C-DD4BFC0BB4D2}"/>
                </a:ext>
              </a:extLst>
            </xdr:cNvPr>
            <xdr:cNvGrpSpPr/>
          </xdr:nvGrpSpPr>
          <xdr:grpSpPr>
            <a:xfrm>
              <a:off x="12844785" y="3873675"/>
              <a:ext cx="12599754" cy="6722935"/>
              <a:chOff x="13125448" y="2447924"/>
              <a:chExt cx="12562394" cy="6376598"/>
            </a:xfrm>
          </xdr:grpSpPr>
          <xdr:graphicFrame macro="">
            <xdr:nvGraphicFramePr>
              <xdr:cNvPr id="3" name="Chart 2">
                <a:extLst>
                  <a:ext uri="{FF2B5EF4-FFF2-40B4-BE49-F238E27FC236}">
                    <a16:creationId xmlns:a16="http://schemas.microsoft.com/office/drawing/2014/main" id="{4F758164-C2D1-467A-91D5-526CAA0446B8}"/>
                  </a:ext>
                </a:extLst>
              </xdr:cNvPr>
              <xdr:cNvGraphicFramePr>
                <a:graphicFrameLocks/>
              </xdr:cNvGraphicFramePr>
            </xdr:nvGraphicFramePr>
            <xdr:xfrm>
              <a:off x="13125448" y="2447924"/>
              <a:ext cx="12562394" cy="637659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C2088287-924F-40A5-A00F-488401FEC93A}"/>
                  </a:ext>
                </a:extLst>
              </xdr:cNvPr>
              <xdr:cNvGrpSpPr/>
            </xdr:nvGrpSpPr>
            <xdr:grpSpPr>
              <a:xfrm>
                <a:off x="13954125" y="8290413"/>
                <a:ext cx="10984974" cy="304155"/>
                <a:chOff x="943456" y="6151576"/>
                <a:chExt cx="10984974" cy="304155"/>
              </a:xfrm>
            </xdr:grpSpPr>
            <xdr:grpSp>
              <xdr:nvGrpSpPr>
                <xdr:cNvPr id="204" name="Group 203">
                  <a:extLst>
                    <a:ext uri="{FF2B5EF4-FFF2-40B4-BE49-F238E27FC236}">
                      <a16:creationId xmlns:a16="http://schemas.microsoft.com/office/drawing/2014/main" id="{B29EE6D6-5134-4281-9359-03DCBE9E541B}"/>
                    </a:ext>
                  </a:extLst>
                </xdr:cNvPr>
                <xdr:cNvGrpSpPr/>
              </xdr:nvGrpSpPr>
              <xdr:grpSpPr>
                <a:xfrm>
                  <a:off x="943456" y="6151576"/>
                  <a:ext cx="2928129" cy="207198"/>
                  <a:chOff x="755540" y="5813937"/>
                  <a:chExt cx="2928129" cy="207165"/>
                </a:xfrm>
              </xdr:grpSpPr>
              <xdr:sp macro="" textlink="">
                <xdr:nvSpPr>
                  <xdr:cNvPr id="230" name="TextBox 77">
                    <a:extLst>
                      <a:ext uri="{FF2B5EF4-FFF2-40B4-BE49-F238E27FC236}">
                        <a16:creationId xmlns:a16="http://schemas.microsoft.com/office/drawing/2014/main" id="{1F791C1F-3F91-4913-9A38-BBBE38408634}"/>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1F580A6-F62B-4676-AFCC-BA87D8E8C645}"/>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FBE7799F-D91A-47B8-B15E-6FECF194C004}"/>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46BCADC5-C18B-4B7F-950F-E1BDA7E0611B}"/>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39D02704-550D-4386-9490-6F6F5B08B785}"/>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898E090C-A7C2-4292-99C1-AB1319C231B2}"/>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A28BF857-2FEB-4F8C-A3F6-45ED33B8EC62}"/>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AF3C482A-CCE0-4323-BFD6-C7382DC2C2A9}"/>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429DA4F6-3E6B-4C2D-817A-F89CE433CCE1}"/>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19FFE461-34F2-407C-A558-A815B8CBF3B4}"/>
                    </a:ext>
                  </a:extLst>
                </xdr:cNvPr>
                <xdr:cNvGrpSpPr/>
              </xdr:nvGrpSpPr>
              <xdr:grpSpPr>
                <a:xfrm>
                  <a:off x="4183271" y="6165570"/>
                  <a:ext cx="2253966" cy="244503"/>
                  <a:chOff x="4063436" y="5827722"/>
                  <a:chExt cx="2254039" cy="244487"/>
                </a:xfrm>
              </xdr:grpSpPr>
              <xdr:sp macro="" textlink="">
                <xdr:nvSpPr>
                  <xdr:cNvPr id="224" name="TextBox 77">
                    <a:extLst>
                      <a:ext uri="{FF2B5EF4-FFF2-40B4-BE49-F238E27FC236}">
                        <a16:creationId xmlns:a16="http://schemas.microsoft.com/office/drawing/2014/main" id="{880483DB-176B-4BD3-8BBE-8BBB1E056D2E}"/>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3DADCF4-BA80-4DAA-A1B7-7A0574749012}"/>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42E26CFB-0CBB-4C69-8312-4796F96CCAA9}"/>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4A704503-E18F-4760-A54E-60463D6B1E2C}"/>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F5486389-BA0E-49EB-A7DB-0E9404F6CACD}"/>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6D3B44C9-8527-4256-97D4-49DEC1033252}"/>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FC5BC25E-1E5E-4100-943F-3574B9827E1E}"/>
                    </a:ext>
                  </a:extLst>
                </xdr:cNvPr>
                <xdr:cNvGrpSpPr/>
              </xdr:nvGrpSpPr>
              <xdr:grpSpPr>
                <a:xfrm>
                  <a:off x="6406278" y="6169645"/>
                  <a:ext cx="2234916" cy="240673"/>
                  <a:chOff x="4082487" y="5812619"/>
                  <a:chExt cx="2234988" cy="240657"/>
                </a:xfrm>
              </xdr:grpSpPr>
              <xdr:sp macro="" textlink="">
                <xdr:nvSpPr>
                  <xdr:cNvPr id="218" name="TextBox 77">
                    <a:extLst>
                      <a:ext uri="{FF2B5EF4-FFF2-40B4-BE49-F238E27FC236}">
                        <a16:creationId xmlns:a16="http://schemas.microsoft.com/office/drawing/2014/main" id="{96A0EC4F-9240-48B3-9086-941AB506BC34}"/>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9C56BA23-FD5E-4A4C-AB9D-B7242D1BC572}"/>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31BDCCFD-793F-4FDA-92DC-6985A9872EFA}"/>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EE74BDE5-ED39-4486-A30A-60FEEA6959AC}"/>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1E9B8314-C233-4919-9BAB-79942990127F}"/>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656C989-054D-4748-88E3-6560AC8EB49A}"/>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E5B0F791-827F-4632-9977-AE06DD14B8B1}"/>
                    </a:ext>
                  </a:extLst>
                </xdr:cNvPr>
                <xdr:cNvGrpSpPr/>
              </xdr:nvGrpSpPr>
              <xdr:grpSpPr>
                <a:xfrm>
                  <a:off x="8569267" y="6187697"/>
                  <a:ext cx="2234916" cy="240673"/>
                  <a:chOff x="4082487" y="5812619"/>
                  <a:chExt cx="2234988" cy="240657"/>
                </a:xfrm>
              </xdr:grpSpPr>
              <xdr:sp macro="" textlink="">
                <xdr:nvSpPr>
                  <xdr:cNvPr id="212" name="TextBox 77">
                    <a:extLst>
                      <a:ext uri="{FF2B5EF4-FFF2-40B4-BE49-F238E27FC236}">
                        <a16:creationId xmlns:a16="http://schemas.microsoft.com/office/drawing/2014/main" id="{69619A62-F08E-4DDF-9E6E-DF8B7BD5B0ED}"/>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5C4A4BF6-6B5A-4E30-87E4-24426DADC163}"/>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0A16E95B-4CE1-43DB-8367-C93B0452C11A}"/>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27F478C6-B06E-4DAA-9074-CA4CAA76C03A}"/>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0D4B4550-E3EA-4307-803C-105D7E452442}"/>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F0D60EF5-7BD6-4D9F-950F-8F44FA0450DC}"/>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53E6A84F-B707-4B7E-8A39-4F149E372758}"/>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20A9EE42-E043-4C1A-B20C-905A7D1C9CE7}"/>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901CAF36-D9A3-431A-A96B-215EAFEAC6EF}"/>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BFCDAAB9-989C-4A23-BA40-99950B58A2FA}"/>
                  </a:ext>
                </a:extLst>
              </xdr:cNvPr>
              <xdr:cNvGrpSpPr/>
            </xdr:nvGrpSpPr>
            <xdr:grpSpPr>
              <a:xfrm>
                <a:off x="13887067" y="7905751"/>
                <a:ext cx="10987470" cy="662135"/>
                <a:chOff x="810195" y="5478073"/>
                <a:chExt cx="10960871" cy="662135"/>
              </a:xfrm>
            </xdr:grpSpPr>
            <xdr:grpSp>
              <xdr:nvGrpSpPr>
                <xdr:cNvPr id="6" name="Group 5">
                  <a:extLst>
                    <a:ext uri="{FF2B5EF4-FFF2-40B4-BE49-F238E27FC236}">
                      <a16:creationId xmlns:a16="http://schemas.microsoft.com/office/drawing/2014/main" id="{1124B450-2887-4587-A211-78451CDFEFE6}"/>
                    </a:ext>
                  </a:extLst>
                </xdr:cNvPr>
                <xdr:cNvGrpSpPr/>
              </xdr:nvGrpSpPr>
              <xdr:grpSpPr>
                <a:xfrm>
                  <a:off x="810195" y="5478073"/>
                  <a:ext cx="4796563" cy="654584"/>
                  <a:chOff x="810195" y="5478073"/>
                  <a:chExt cx="4796563" cy="654584"/>
                </a:xfrm>
              </xdr:grpSpPr>
              <xdr:grpSp>
                <xdr:nvGrpSpPr>
                  <xdr:cNvPr id="119" name="Group 118">
                    <a:extLst>
                      <a:ext uri="{FF2B5EF4-FFF2-40B4-BE49-F238E27FC236}">
                        <a16:creationId xmlns:a16="http://schemas.microsoft.com/office/drawing/2014/main" id="{D8AC1EFC-FE39-4CE7-AD5A-9F12D2B544E5}"/>
                      </a:ext>
                    </a:extLst>
                  </xdr:cNvPr>
                  <xdr:cNvGrpSpPr/>
                </xdr:nvGrpSpPr>
                <xdr:grpSpPr>
                  <a:xfrm>
                    <a:off x="810195" y="5478073"/>
                    <a:ext cx="436328" cy="643327"/>
                    <a:chOff x="846856" y="5478073"/>
                    <a:chExt cx="436328" cy="643327"/>
                  </a:xfrm>
                </xdr:grpSpPr>
                <xdr:cxnSp macro="">
                  <xdr:nvCxnSpPr>
                    <xdr:cNvPr id="199" name="Straight Connector 198">
                      <a:extLst>
                        <a:ext uri="{FF2B5EF4-FFF2-40B4-BE49-F238E27FC236}">
                          <a16:creationId xmlns:a16="http://schemas.microsoft.com/office/drawing/2014/main" id="{3F524E92-07E7-492A-895B-109833012F1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0" name="Group 199">
                      <a:extLst>
                        <a:ext uri="{FF2B5EF4-FFF2-40B4-BE49-F238E27FC236}">
                          <a16:creationId xmlns:a16="http://schemas.microsoft.com/office/drawing/2014/main" id="{AB15F347-8387-4872-851C-7F6AB1E9CE54}"/>
                        </a:ext>
                      </a:extLst>
                    </xdr:cNvPr>
                    <xdr:cNvGrpSpPr/>
                  </xdr:nvGrpSpPr>
                  <xdr:grpSpPr>
                    <a:xfrm>
                      <a:off x="846856" y="5478073"/>
                      <a:ext cx="436328" cy="643327"/>
                      <a:chOff x="846856" y="5478073"/>
                      <a:chExt cx="436328" cy="643327"/>
                    </a:xfrm>
                  </xdr:grpSpPr>
                  <xdr:sp macro="" textlink="">
                    <xdr:nvSpPr>
                      <xdr:cNvPr id="201" name="TextBox 77">
                        <a:extLst>
                          <a:ext uri="{FF2B5EF4-FFF2-40B4-BE49-F238E27FC236}">
                            <a16:creationId xmlns:a16="http://schemas.microsoft.com/office/drawing/2014/main" id="{DB29A6A4-0D6D-4629-B302-17F398A297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1509A9D0-FD24-44F8-AE60-44726625B2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57B9051-705A-4FF2-97EA-1AE245DEFD6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0" name="Group 119">
                    <a:extLst>
                      <a:ext uri="{FF2B5EF4-FFF2-40B4-BE49-F238E27FC236}">
                        <a16:creationId xmlns:a16="http://schemas.microsoft.com/office/drawing/2014/main" id="{5CBE0A8A-D625-41F7-8202-3580B76CFE29}"/>
                      </a:ext>
                    </a:extLst>
                  </xdr:cNvPr>
                  <xdr:cNvGrpSpPr/>
                </xdr:nvGrpSpPr>
                <xdr:grpSpPr>
                  <a:xfrm>
                    <a:off x="1206357" y="5478073"/>
                    <a:ext cx="4400401" cy="654584"/>
                    <a:chOff x="1206357" y="5478073"/>
                    <a:chExt cx="4400401" cy="654584"/>
                  </a:xfrm>
                </xdr:grpSpPr>
                <xdr:grpSp>
                  <xdr:nvGrpSpPr>
                    <xdr:cNvPr id="121" name="Group 120">
                      <a:extLst>
                        <a:ext uri="{FF2B5EF4-FFF2-40B4-BE49-F238E27FC236}">
                          <a16:creationId xmlns:a16="http://schemas.microsoft.com/office/drawing/2014/main" id="{C6904EB9-5B05-4732-8CE4-A0599A287171}"/>
                        </a:ext>
                      </a:extLst>
                    </xdr:cNvPr>
                    <xdr:cNvGrpSpPr/>
                  </xdr:nvGrpSpPr>
                  <xdr:grpSpPr>
                    <a:xfrm>
                      <a:off x="1206357" y="5478073"/>
                      <a:ext cx="2234715" cy="647032"/>
                      <a:chOff x="1206357" y="5478073"/>
                      <a:chExt cx="2234715" cy="647032"/>
                    </a:xfrm>
                  </xdr:grpSpPr>
                  <xdr:grpSp>
                    <xdr:nvGrpSpPr>
                      <xdr:cNvPr id="161" name="Group 160">
                        <a:extLst>
                          <a:ext uri="{FF2B5EF4-FFF2-40B4-BE49-F238E27FC236}">
                            <a16:creationId xmlns:a16="http://schemas.microsoft.com/office/drawing/2014/main" id="{2138B1BC-F708-4A81-89AF-785D6DDB08AB}"/>
                          </a:ext>
                        </a:extLst>
                      </xdr:cNvPr>
                      <xdr:cNvGrpSpPr/>
                    </xdr:nvGrpSpPr>
                    <xdr:grpSpPr>
                      <a:xfrm>
                        <a:off x="1206357" y="5478073"/>
                        <a:ext cx="1137442" cy="643327"/>
                        <a:chOff x="1206357" y="5478073"/>
                        <a:chExt cx="1137442" cy="643327"/>
                      </a:xfrm>
                    </xdr:grpSpPr>
                    <xdr:grpSp>
                      <xdr:nvGrpSpPr>
                        <xdr:cNvPr id="181" name="Group 180">
                          <a:extLst>
                            <a:ext uri="{FF2B5EF4-FFF2-40B4-BE49-F238E27FC236}">
                              <a16:creationId xmlns:a16="http://schemas.microsoft.com/office/drawing/2014/main" id="{7CFE061F-A13C-441E-A883-BB39B7A1039D}"/>
                            </a:ext>
                          </a:extLst>
                        </xdr:cNvPr>
                        <xdr:cNvGrpSpPr/>
                      </xdr:nvGrpSpPr>
                      <xdr:grpSpPr>
                        <a:xfrm>
                          <a:off x="1206357" y="5478073"/>
                          <a:ext cx="405926" cy="643327"/>
                          <a:chOff x="877258" y="5478073"/>
                          <a:chExt cx="405926" cy="643327"/>
                        </a:xfrm>
                      </xdr:grpSpPr>
                      <xdr:cxnSp macro="">
                        <xdr:nvCxnSpPr>
                          <xdr:cNvPr id="194" name="Straight Connector 193">
                            <a:extLst>
                              <a:ext uri="{FF2B5EF4-FFF2-40B4-BE49-F238E27FC236}">
                                <a16:creationId xmlns:a16="http://schemas.microsoft.com/office/drawing/2014/main" id="{06A05DF1-D2A1-47EF-929F-8E40D28E3FE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5" name="Group 194">
                            <a:extLst>
                              <a:ext uri="{FF2B5EF4-FFF2-40B4-BE49-F238E27FC236}">
                                <a16:creationId xmlns:a16="http://schemas.microsoft.com/office/drawing/2014/main" id="{0C54EB02-51A3-4B30-B72B-B674AF4C3147}"/>
                              </a:ext>
                            </a:extLst>
                          </xdr:cNvPr>
                          <xdr:cNvGrpSpPr/>
                        </xdr:nvGrpSpPr>
                        <xdr:grpSpPr>
                          <a:xfrm>
                            <a:off x="877258" y="5478073"/>
                            <a:ext cx="405926" cy="643327"/>
                            <a:chOff x="877258" y="5478073"/>
                            <a:chExt cx="405926" cy="643327"/>
                          </a:xfrm>
                        </xdr:grpSpPr>
                        <xdr:sp macro="" textlink="">
                          <xdr:nvSpPr>
                            <xdr:cNvPr id="196" name="TextBox 77">
                              <a:extLst>
                                <a:ext uri="{FF2B5EF4-FFF2-40B4-BE49-F238E27FC236}">
                                  <a16:creationId xmlns:a16="http://schemas.microsoft.com/office/drawing/2014/main" id="{78668498-48BC-4120-BA03-CDB552B753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7959DB1-3C2E-42E9-A9ED-D8AD307AB22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435EBF07-E318-41D5-9A07-09C1C73191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2" name="Group 181">
                          <a:extLst>
                            <a:ext uri="{FF2B5EF4-FFF2-40B4-BE49-F238E27FC236}">
                              <a16:creationId xmlns:a16="http://schemas.microsoft.com/office/drawing/2014/main" id="{3BE1F28F-6422-4175-967F-5EBF7124F4F9}"/>
                            </a:ext>
                          </a:extLst>
                        </xdr:cNvPr>
                        <xdr:cNvGrpSpPr/>
                      </xdr:nvGrpSpPr>
                      <xdr:grpSpPr>
                        <a:xfrm>
                          <a:off x="1572115" y="5478073"/>
                          <a:ext cx="405926" cy="643327"/>
                          <a:chOff x="877258" y="5478073"/>
                          <a:chExt cx="405926" cy="643327"/>
                        </a:xfrm>
                      </xdr:grpSpPr>
                      <xdr:cxnSp macro="">
                        <xdr:nvCxnSpPr>
                          <xdr:cNvPr id="189" name="Straight Connector 188">
                            <a:extLst>
                              <a:ext uri="{FF2B5EF4-FFF2-40B4-BE49-F238E27FC236}">
                                <a16:creationId xmlns:a16="http://schemas.microsoft.com/office/drawing/2014/main" id="{BED52965-C31D-41B5-B0C5-B494248FC40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0" name="Group 189">
                            <a:extLst>
                              <a:ext uri="{FF2B5EF4-FFF2-40B4-BE49-F238E27FC236}">
                                <a16:creationId xmlns:a16="http://schemas.microsoft.com/office/drawing/2014/main" id="{741D4FF5-C14B-43D6-8AB5-BF1CDAAC48E6}"/>
                              </a:ext>
                            </a:extLst>
                          </xdr:cNvPr>
                          <xdr:cNvGrpSpPr/>
                        </xdr:nvGrpSpPr>
                        <xdr:grpSpPr>
                          <a:xfrm>
                            <a:off x="877258" y="5478073"/>
                            <a:ext cx="405926" cy="643327"/>
                            <a:chOff x="877258" y="5478073"/>
                            <a:chExt cx="405926" cy="643327"/>
                          </a:xfrm>
                        </xdr:grpSpPr>
                        <xdr:sp macro="" textlink="">
                          <xdr:nvSpPr>
                            <xdr:cNvPr id="191" name="TextBox 77">
                              <a:extLst>
                                <a:ext uri="{FF2B5EF4-FFF2-40B4-BE49-F238E27FC236}">
                                  <a16:creationId xmlns:a16="http://schemas.microsoft.com/office/drawing/2014/main" id="{0C909A56-A2B9-4769-95F0-7DA302C851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E792A2F7-EEBF-437C-A24C-F8772F973FD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5886BA66-2D77-4C8A-B2E6-B1832CFA46C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3" name="Group 182">
                          <a:extLst>
                            <a:ext uri="{FF2B5EF4-FFF2-40B4-BE49-F238E27FC236}">
                              <a16:creationId xmlns:a16="http://schemas.microsoft.com/office/drawing/2014/main" id="{748D08DC-572F-41F9-88E4-145D9398C308}"/>
                            </a:ext>
                          </a:extLst>
                        </xdr:cNvPr>
                        <xdr:cNvGrpSpPr/>
                      </xdr:nvGrpSpPr>
                      <xdr:grpSpPr>
                        <a:xfrm>
                          <a:off x="1937873"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BEF00C05-2244-4ED8-AC89-BBC2DDF0330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D0BFA139-1432-4C8E-A0E7-8591A869FEA6}"/>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3240A941-5760-45AC-8B56-9FF7B26EC02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FA283C22-C04E-420A-AE90-3017FA801A5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89295BF3-0A30-4A3D-ABC3-9B05A6AE4CE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62" name="Group 161">
                        <a:extLst>
                          <a:ext uri="{FF2B5EF4-FFF2-40B4-BE49-F238E27FC236}">
                            <a16:creationId xmlns:a16="http://schemas.microsoft.com/office/drawing/2014/main" id="{DC9E039B-203F-45C1-BA33-F2B3F417F700}"/>
                          </a:ext>
                        </a:extLst>
                      </xdr:cNvPr>
                      <xdr:cNvGrpSpPr/>
                    </xdr:nvGrpSpPr>
                    <xdr:grpSpPr>
                      <a:xfrm>
                        <a:off x="2303630" y="5481778"/>
                        <a:ext cx="1137442" cy="643327"/>
                        <a:chOff x="1206357" y="5478073"/>
                        <a:chExt cx="1137442" cy="643327"/>
                      </a:xfrm>
                    </xdr:grpSpPr>
                    <xdr:grpSp>
                      <xdr:nvGrpSpPr>
                        <xdr:cNvPr id="163" name="Group 162">
                          <a:extLst>
                            <a:ext uri="{FF2B5EF4-FFF2-40B4-BE49-F238E27FC236}">
                              <a16:creationId xmlns:a16="http://schemas.microsoft.com/office/drawing/2014/main" id="{C553EB23-A431-4B83-B31F-082C1B9793DF}"/>
                            </a:ext>
                          </a:extLst>
                        </xdr:cNvPr>
                        <xdr:cNvGrpSpPr/>
                      </xdr:nvGrpSpPr>
                      <xdr:grpSpPr>
                        <a:xfrm>
                          <a:off x="1206357" y="5478073"/>
                          <a:ext cx="405926" cy="643327"/>
                          <a:chOff x="877258" y="5478073"/>
                          <a:chExt cx="405926" cy="643327"/>
                        </a:xfrm>
                      </xdr:grpSpPr>
                      <xdr:cxnSp macro="">
                        <xdr:nvCxnSpPr>
                          <xdr:cNvPr id="176" name="Straight Connector 175">
                            <a:extLst>
                              <a:ext uri="{FF2B5EF4-FFF2-40B4-BE49-F238E27FC236}">
                                <a16:creationId xmlns:a16="http://schemas.microsoft.com/office/drawing/2014/main" id="{3BB6121E-E4DC-40CC-9FF9-C876EFCFC07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7" name="Group 176">
                            <a:extLst>
                              <a:ext uri="{FF2B5EF4-FFF2-40B4-BE49-F238E27FC236}">
                                <a16:creationId xmlns:a16="http://schemas.microsoft.com/office/drawing/2014/main" id="{8A62A27C-60BC-491C-A744-DDB4BE1077C6}"/>
                              </a:ext>
                            </a:extLst>
                          </xdr:cNvPr>
                          <xdr:cNvGrpSpPr/>
                        </xdr:nvGrpSpPr>
                        <xdr:grpSpPr>
                          <a:xfrm>
                            <a:off x="877258" y="5478073"/>
                            <a:ext cx="405926" cy="643327"/>
                            <a:chOff x="877258" y="5478073"/>
                            <a:chExt cx="405926" cy="643327"/>
                          </a:xfrm>
                        </xdr:grpSpPr>
                        <xdr:sp macro="" textlink="">
                          <xdr:nvSpPr>
                            <xdr:cNvPr id="178" name="TextBox 77">
                              <a:extLst>
                                <a:ext uri="{FF2B5EF4-FFF2-40B4-BE49-F238E27FC236}">
                                  <a16:creationId xmlns:a16="http://schemas.microsoft.com/office/drawing/2014/main" id="{665D46E1-2CC3-451F-A307-E7795B2B7C9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B38912BD-13BE-4749-848D-45825E53835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48981820-719C-4977-B915-4A350DBFCCD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4" name="Group 163">
                          <a:extLst>
                            <a:ext uri="{FF2B5EF4-FFF2-40B4-BE49-F238E27FC236}">
                              <a16:creationId xmlns:a16="http://schemas.microsoft.com/office/drawing/2014/main" id="{439FEEDA-05B7-4B82-B321-9C83D95FF94B}"/>
                            </a:ext>
                          </a:extLst>
                        </xdr:cNvPr>
                        <xdr:cNvGrpSpPr/>
                      </xdr:nvGrpSpPr>
                      <xdr:grpSpPr>
                        <a:xfrm>
                          <a:off x="1572115" y="5478073"/>
                          <a:ext cx="405926" cy="643327"/>
                          <a:chOff x="877258" y="5478073"/>
                          <a:chExt cx="405926" cy="643327"/>
                        </a:xfrm>
                      </xdr:grpSpPr>
                      <xdr:cxnSp macro="">
                        <xdr:nvCxnSpPr>
                          <xdr:cNvPr id="171" name="Straight Connector 170">
                            <a:extLst>
                              <a:ext uri="{FF2B5EF4-FFF2-40B4-BE49-F238E27FC236}">
                                <a16:creationId xmlns:a16="http://schemas.microsoft.com/office/drawing/2014/main" id="{7A2481F3-B98F-4789-BDB1-8379F690A69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2" name="Group 171">
                            <a:extLst>
                              <a:ext uri="{FF2B5EF4-FFF2-40B4-BE49-F238E27FC236}">
                                <a16:creationId xmlns:a16="http://schemas.microsoft.com/office/drawing/2014/main" id="{EAF0BA42-B44F-4C55-9045-D27694023254}"/>
                              </a:ext>
                            </a:extLst>
                          </xdr:cNvPr>
                          <xdr:cNvGrpSpPr/>
                        </xdr:nvGrpSpPr>
                        <xdr:grpSpPr>
                          <a:xfrm>
                            <a:off x="877258" y="5478073"/>
                            <a:ext cx="405926" cy="643327"/>
                            <a:chOff x="877258" y="5478073"/>
                            <a:chExt cx="405926" cy="643327"/>
                          </a:xfrm>
                        </xdr:grpSpPr>
                        <xdr:sp macro="" textlink="">
                          <xdr:nvSpPr>
                            <xdr:cNvPr id="173" name="TextBox 77">
                              <a:extLst>
                                <a:ext uri="{FF2B5EF4-FFF2-40B4-BE49-F238E27FC236}">
                                  <a16:creationId xmlns:a16="http://schemas.microsoft.com/office/drawing/2014/main" id="{BC7F5583-577B-4D43-A8EB-8E13CC7EB28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71330134-092A-4F71-B406-2B56C04CC91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66C9FB74-4611-4B0B-B004-372CBB80BDC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5" name="Group 164">
                          <a:extLst>
                            <a:ext uri="{FF2B5EF4-FFF2-40B4-BE49-F238E27FC236}">
                              <a16:creationId xmlns:a16="http://schemas.microsoft.com/office/drawing/2014/main" id="{FD3C82F6-AD28-4734-9BFC-0E07E4957DA4}"/>
                            </a:ext>
                          </a:extLst>
                        </xdr:cNvPr>
                        <xdr:cNvGrpSpPr/>
                      </xdr:nvGrpSpPr>
                      <xdr:grpSpPr>
                        <a:xfrm>
                          <a:off x="1937873" y="5478073"/>
                          <a:ext cx="405926" cy="643327"/>
                          <a:chOff x="877258" y="5478073"/>
                          <a:chExt cx="405926" cy="643327"/>
                        </a:xfrm>
                      </xdr:grpSpPr>
                      <xdr:cxnSp macro="">
                        <xdr:nvCxnSpPr>
                          <xdr:cNvPr id="166" name="Straight Connector 165">
                            <a:extLst>
                              <a:ext uri="{FF2B5EF4-FFF2-40B4-BE49-F238E27FC236}">
                                <a16:creationId xmlns:a16="http://schemas.microsoft.com/office/drawing/2014/main" id="{DCD9DFCD-2BA0-43C7-8E35-6DD5F5FE52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7" name="Group 166">
                            <a:extLst>
                              <a:ext uri="{FF2B5EF4-FFF2-40B4-BE49-F238E27FC236}">
                                <a16:creationId xmlns:a16="http://schemas.microsoft.com/office/drawing/2014/main" id="{55AA49E8-BB9B-4546-8711-2F00288B4B47}"/>
                              </a:ext>
                            </a:extLst>
                          </xdr:cNvPr>
                          <xdr:cNvGrpSpPr/>
                        </xdr:nvGrpSpPr>
                        <xdr:grpSpPr>
                          <a:xfrm>
                            <a:off x="877258" y="5478073"/>
                            <a:ext cx="405926" cy="643327"/>
                            <a:chOff x="877258" y="5478073"/>
                            <a:chExt cx="405926" cy="643327"/>
                          </a:xfrm>
                        </xdr:grpSpPr>
                        <xdr:sp macro="" textlink="">
                          <xdr:nvSpPr>
                            <xdr:cNvPr id="168" name="TextBox 77">
                              <a:extLst>
                                <a:ext uri="{FF2B5EF4-FFF2-40B4-BE49-F238E27FC236}">
                                  <a16:creationId xmlns:a16="http://schemas.microsoft.com/office/drawing/2014/main" id="{4FAE9426-5267-423E-8F90-E8DC259218B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83FB9AF2-7A6C-41FA-B1EE-87E28BB05C7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88D0D561-E7B2-44AA-9323-A93EA71BCD3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22" name="Group 121">
                      <a:extLst>
                        <a:ext uri="{FF2B5EF4-FFF2-40B4-BE49-F238E27FC236}">
                          <a16:creationId xmlns:a16="http://schemas.microsoft.com/office/drawing/2014/main" id="{D59D03B0-6F67-4A8D-BD43-410F3A3579E8}"/>
                        </a:ext>
                      </a:extLst>
                    </xdr:cNvPr>
                    <xdr:cNvGrpSpPr/>
                  </xdr:nvGrpSpPr>
                  <xdr:grpSpPr>
                    <a:xfrm>
                      <a:off x="3372043" y="5485624"/>
                      <a:ext cx="2234715" cy="647033"/>
                      <a:chOff x="1206357" y="5478072"/>
                      <a:chExt cx="2234715" cy="647033"/>
                    </a:xfrm>
                  </xdr:grpSpPr>
                  <xdr:grpSp>
                    <xdr:nvGrpSpPr>
                      <xdr:cNvPr id="123" name="Group 122">
                        <a:extLst>
                          <a:ext uri="{FF2B5EF4-FFF2-40B4-BE49-F238E27FC236}">
                            <a16:creationId xmlns:a16="http://schemas.microsoft.com/office/drawing/2014/main" id="{199FCBCC-FD09-41CF-BB32-9E605C90E210}"/>
                          </a:ext>
                        </a:extLst>
                      </xdr:cNvPr>
                      <xdr:cNvGrpSpPr/>
                    </xdr:nvGrpSpPr>
                    <xdr:grpSpPr>
                      <a:xfrm>
                        <a:off x="1206357" y="5478072"/>
                        <a:ext cx="1137442" cy="643328"/>
                        <a:chOff x="1206357" y="5478072"/>
                        <a:chExt cx="1137442" cy="643328"/>
                      </a:xfrm>
                    </xdr:grpSpPr>
                    <xdr:grpSp>
                      <xdr:nvGrpSpPr>
                        <xdr:cNvPr id="143" name="Group 142">
                          <a:extLst>
                            <a:ext uri="{FF2B5EF4-FFF2-40B4-BE49-F238E27FC236}">
                              <a16:creationId xmlns:a16="http://schemas.microsoft.com/office/drawing/2014/main" id="{C6E0C2A9-84EF-4217-A544-FB6055E82620}"/>
                            </a:ext>
                          </a:extLst>
                        </xdr:cNvPr>
                        <xdr:cNvGrpSpPr/>
                      </xdr:nvGrpSpPr>
                      <xdr:grpSpPr>
                        <a:xfrm>
                          <a:off x="1206357" y="5478073"/>
                          <a:ext cx="405926" cy="643327"/>
                          <a:chOff x="877258" y="5478073"/>
                          <a:chExt cx="405926" cy="643327"/>
                        </a:xfrm>
                      </xdr:grpSpPr>
                      <xdr:cxnSp macro="">
                        <xdr:nvCxnSpPr>
                          <xdr:cNvPr id="156" name="Straight Connector 155">
                            <a:extLst>
                              <a:ext uri="{FF2B5EF4-FFF2-40B4-BE49-F238E27FC236}">
                                <a16:creationId xmlns:a16="http://schemas.microsoft.com/office/drawing/2014/main" id="{D201B8F5-1D95-42DE-AEA6-A91B1B6A166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7" name="Group 156">
                            <a:extLst>
                              <a:ext uri="{FF2B5EF4-FFF2-40B4-BE49-F238E27FC236}">
                                <a16:creationId xmlns:a16="http://schemas.microsoft.com/office/drawing/2014/main" id="{218FE95A-AAB8-4E66-8631-4D0550A533C8}"/>
                              </a:ext>
                            </a:extLst>
                          </xdr:cNvPr>
                          <xdr:cNvGrpSpPr/>
                        </xdr:nvGrpSpPr>
                        <xdr:grpSpPr>
                          <a:xfrm>
                            <a:off x="877258" y="5478073"/>
                            <a:ext cx="405926" cy="643327"/>
                            <a:chOff x="877258" y="5478073"/>
                            <a:chExt cx="405926" cy="643327"/>
                          </a:xfrm>
                        </xdr:grpSpPr>
                        <xdr:sp macro="" textlink="">
                          <xdr:nvSpPr>
                            <xdr:cNvPr id="158" name="TextBox 77">
                              <a:extLst>
                                <a:ext uri="{FF2B5EF4-FFF2-40B4-BE49-F238E27FC236}">
                                  <a16:creationId xmlns:a16="http://schemas.microsoft.com/office/drawing/2014/main" id="{53FF3992-6302-4760-86BB-7B58CB60C0D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E8ED0D40-DB01-40D3-85E2-C80E91E4DFA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9A48783-E9F3-4721-8ADA-692038775F1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4" name="Group 143">
                          <a:extLst>
                            <a:ext uri="{FF2B5EF4-FFF2-40B4-BE49-F238E27FC236}">
                              <a16:creationId xmlns:a16="http://schemas.microsoft.com/office/drawing/2014/main" id="{28E0A2C3-CF4E-4694-9FC6-836668639110}"/>
                            </a:ext>
                          </a:extLst>
                        </xdr:cNvPr>
                        <xdr:cNvGrpSpPr/>
                      </xdr:nvGrpSpPr>
                      <xdr:grpSpPr>
                        <a:xfrm>
                          <a:off x="1572117" y="5478072"/>
                          <a:ext cx="405924" cy="643328"/>
                          <a:chOff x="877260" y="5478072"/>
                          <a:chExt cx="405924" cy="643328"/>
                        </a:xfrm>
                      </xdr:grpSpPr>
                      <xdr:cxnSp macro="">
                        <xdr:nvCxnSpPr>
                          <xdr:cNvPr id="151" name="Straight Connector 150">
                            <a:extLst>
                              <a:ext uri="{FF2B5EF4-FFF2-40B4-BE49-F238E27FC236}">
                                <a16:creationId xmlns:a16="http://schemas.microsoft.com/office/drawing/2014/main" id="{FFD976C8-D8FB-4F20-BC7C-551B41E1626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2" name="Group 151">
                            <a:extLst>
                              <a:ext uri="{FF2B5EF4-FFF2-40B4-BE49-F238E27FC236}">
                                <a16:creationId xmlns:a16="http://schemas.microsoft.com/office/drawing/2014/main" id="{C72CAC03-4977-41DC-9BAA-DE9A4FCDF55E}"/>
                              </a:ext>
                            </a:extLst>
                          </xdr:cNvPr>
                          <xdr:cNvGrpSpPr/>
                        </xdr:nvGrpSpPr>
                        <xdr:grpSpPr>
                          <a:xfrm>
                            <a:off x="877260" y="5478072"/>
                            <a:ext cx="405924" cy="643328"/>
                            <a:chOff x="877260" y="5478072"/>
                            <a:chExt cx="405924" cy="643328"/>
                          </a:xfrm>
                        </xdr:grpSpPr>
                        <xdr:sp macro="" textlink="">
                          <xdr:nvSpPr>
                            <xdr:cNvPr id="153" name="TextBox 77">
                              <a:extLst>
                                <a:ext uri="{FF2B5EF4-FFF2-40B4-BE49-F238E27FC236}">
                                  <a16:creationId xmlns:a16="http://schemas.microsoft.com/office/drawing/2014/main" id="{57418816-130E-4C52-AE44-E8A3DC487F79}"/>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A7499FA3-9BDB-47B9-8B6E-8107BBC0231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1F011581-99B3-4D80-8251-85FF2DCFC70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5" name="Group 144">
                          <a:extLst>
                            <a:ext uri="{FF2B5EF4-FFF2-40B4-BE49-F238E27FC236}">
                              <a16:creationId xmlns:a16="http://schemas.microsoft.com/office/drawing/2014/main" id="{10596764-BC0E-4C30-BF2D-CE75EAFABDB4}"/>
                            </a:ext>
                          </a:extLst>
                        </xdr:cNvPr>
                        <xdr:cNvGrpSpPr/>
                      </xdr:nvGrpSpPr>
                      <xdr:grpSpPr>
                        <a:xfrm>
                          <a:off x="1937873"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25C4502A-2E2C-42BC-8F08-30FF6191CDC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8D63C43D-581F-4A35-A27D-2E05807D0959}"/>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CA663488-D5B5-4965-9CC7-FD8D6B56BDF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0E75713-FE95-483E-A912-5AA16EF6CFE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6A89C418-A214-4AB4-876E-C12EE81147E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24" name="Group 123">
                        <a:extLst>
                          <a:ext uri="{FF2B5EF4-FFF2-40B4-BE49-F238E27FC236}">
                            <a16:creationId xmlns:a16="http://schemas.microsoft.com/office/drawing/2014/main" id="{6AA0AEA9-A140-4E62-86AD-6D5348D8B4A5}"/>
                          </a:ext>
                        </a:extLst>
                      </xdr:cNvPr>
                      <xdr:cNvGrpSpPr/>
                    </xdr:nvGrpSpPr>
                    <xdr:grpSpPr>
                      <a:xfrm>
                        <a:off x="2303630" y="5481778"/>
                        <a:ext cx="1137442" cy="643327"/>
                        <a:chOff x="1206357" y="5478073"/>
                        <a:chExt cx="1137442" cy="643327"/>
                      </a:xfrm>
                    </xdr:grpSpPr>
                    <xdr:grpSp>
                      <xdr:nvGrpSpPr>
                        <xdr:cNvPr id="125" name="Group 124">
                          <a:extLst>
                            <a:ext uri="{FF2B5EF4-FFF2-40B4-BE49-F238E27FC236}">
                              <a16:creationId xmlns:a16="http://schemas.microsoft.com/office/drawing/2014/main" id="{7E197A8E-F4F8-4124-9D00-F0C37EA8A487}"/>
                            </a:ext>
                          </a:extLst>
                        </xdr:cNvPr>
                        <xdr:cNvGrpSpPr/>
                      </xdr:nvGrpSpPr>
                      <xdr:grpSpPr>
                        <a:xfrm>
                          <a:off x="1206357" y="5478073"/>
                          <a:ext cx="405926" cy="643327"/>
                          <a:chOff x="877258" y="5478073"/>
                          <a:chExt cx="405926" cy="643327"/>
                        </a:xfrm>
                      </xdr:grpSpPr>
                      <xdr:cxnSp macro="">
                        <xdr:nvCxnSpPr>
                          <xdr:cNvPr id="138" name="Straight Connector 137">
                            <a:extLst>
                              <a:ext uri="{FF2B5EF4-FFF2-40B4-BE49-F238E27FC236}">
                                <a16:creationId xmlns:a16="http://schemas.microsoft.com/office/drawing/2014/main" id="{4A7346BA-A11F-469B-925C-AC2234FBA07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9" name="Group 138">
                            <a:extLst>
                              <a:ext uri="{FF2B5EF4-FFF2-40B4-BE49-F238E27FC236}">
                                <a16:creationId xmlns:a16="http://schemas.microsoft.com/office/drawing/2014/main" id="{874A765D-2073-454D-897A-5F160ADF2AD4}"/>
                              </a:ext>
                            </a:extLst>
                          </xdr:cNvPr>
                          <xdr:cNvGrpSpPr/>
                        </xdr:nvGrpSpPr>
                        <xdr:grpSpPr>
                          <a:xfrm>
                            <a:off x="877258" y="5478073"/>
                            <a:ext cx="405926" cy="643327"/>
                            <a:chOff x="877258" y="5478073"/>
                            <a:chExt cx="405926" cy="643327"/>
                          </a:xfrm>
                        </xdr:grpSpPr>
                        <xdr:sp macro="" textlink="">
                          <xdr:nvSpPr>
                            <xdr:cNvPr id="140" name="TextBox 77">
                              <a:extLst>
                                <a:ext uri="{FF2B5EF4-FFF2-40B4-BE49-F238E27FC236}">
                                  <a16:creationId xmlns:a16="http://schemas.microsoft.com/office/drawing/2014/main" id="{99B80F27-A68A-4D4B-B010-313AB97EE0F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FDA0927-BECD-43A4-8591-1F2686A7F0F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077525E1-CDEA-4DB6-BFC7-711745F7E44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6" name="Group 125">
                          <a:extLst>
                            <a:ext uri="{FF2B5EF4-FFF2-40B4-BE49-F238E27FC236}">
                              <a16:creationId xmlns:a16="http://schemas.microsoft.com/office/drawing/2014/main" id="{83E5FFA8-098E-4B58-A19B-FBFBBA3FB0AB}"/>
                            </a:ext>
                          </a:extLst>
                        </xdr:cNvPr>
                        <xdr:cNvGrpSpPr/>
                      </xdr:nvGrpSpPr>
                      <xdr:grpSpPr>
                        <a:xfrm>
                          <a:off x="1572115" y="5478073"/>
                          <a:ext cx="405926" cy="643327"/>
                          <a:chOff x="877258" y="5478073"/>
                          <a:chExt cx="405926" cy="643327"/>
                        </a:xfrm>
                      </xdr:grpSpPr>
                      <xdr:cxnSp macro="">
                        <xdr:nvCxnSpPr>
                          <xdr:cNvPr id="133" name="Straight Connector 132">
                            <a:extLst>
                              <a:ext uri="{FF2B5EF4-FFF2-40B4-BE49-F238E27FC236}">
                                <a16:creationId xmlns:a16="http://schemas.microsoft.com/office/drawing/2014/main" id="{48BA0B27-192B-4E0C-ACC4-959EA0F262B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4" name="Group 133">
                            <a:extLst>
                              <a:ext uri="{FF2B5EF4-FFF2-40B4-BE49-F238E27FC236}">
                                <a16:creationId xmlns:a16="http://schemas.microsoft.com/office/drawing/2014/main" id="{EC4567F4-A902-42E8-97EC-6AF95D1479B9}"/>
                              </a:ext>
                            </a:extLst>
                          </xdr:cNvPr>
                          <xdr:cNvGrpSpPr/>
                        </xdr:nvGrpSpPr>
                        <xdr:grpSpPr>
                          <a:xfrm>
                            <a:off x="877258" y="5478073"/>
                            <a:ext cx="405926" cy="643327"/>
                            <a:chOff x="877258" y="5478073"/>
                            <a:chExt cx="405926" cy="643327"/>
                          </a:xfrm>
                        </xdr:grpSpPr>
                        <xdr:sp macro="" textlink="">
                          <xdr:nvSpPr>
                            <xdr:cNvPr id="135" name="TextBox 77">
                              <a:extLst>
                                <a:ext uri="{FF2B5EF4-FFF2-40B4-BE49-F238E27FC236}">
                                  <a16:creationId xmlns:a16="http://schemas.microsoft.com/office/drawing/2014/main" id="{E07BD4A8-5605-4228-9CAD-B9645C94D40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E6F2255F-8BE8-4C8C-83CD-267BD1F2AE8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8EDCB45F-4C4F-476C-95DC-F04111A5E4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7" name="Group 126">
                          <a:extLst>
                            <a:ext uri="{FF2B5EF4-FFF2-40B4-BE49-F238E27FC236}">
                              <a16:creationId xmlns:a16="http://schemas.microsoft.com/office/drawing/2014/main" id="{D0715631-3F78-4CA6-9F93-2D202C07A530}"/>
                            </a:ext>
                          </a:extLst>
                        </xdr:cNvPr>
                        <xdr:cNvGrpSpPr/>
                      </xdr:nvGrpSpPr>
                      <xdr:grpSpPr>
                        <a:xfrm>
                          <a:off x="1937873" y="5478073"/>
                          <a:ext cx="405926" cy="643327"/>
                          <a:chOff x="877258" y="5478073"/>
                          <a:chExt cx="405926" cy="643327"/>
                        </a:xfrm>
                      </xdr:grpSpPr>
                      <xdr:cxnSp macro="">
                        <xdr:nvCxnSpPr>
                          <xdr:cNvPr id="128" name="Straight Connector 127">
                            <a:extLst>
                              <a:ext uri="{FF2B5EF4-FFF2-40B4-BE49-F238E27FC236}">
                                <a16:creationId xmlns:a16="http://schemas.microsoft.com/office/drawing/2014/main" id="{A1A05FA2-F5DD-4F68-81AA-CEF1F7502D1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9" name="Group 128">
                            <a:extLst>
                              <a:ext uri="{FF2B5EF4-FFF2-40B4-BE49-F238E27FC236}">
                                <a16:creationId xmlns:a16="http://schemas.microsoft.com/office/drawing/2014/main" id="{1EBDB4AC-558E-4F3C-949F-FBD219B5E5B5}"/>
                              </a:ext>
                            </a:extLst>
                          </xdr:cNvPr>
                          <xdr:cNvGrpSpPr/>
                        </xdr:nvGrpSpPr>
                        <xdr:grpSpPr>
                          <a:xfrm>
                            <a:off x="877258" y="5478073"/>
                            <a:ext cx="405926" cy="643327"/>
                            <a:chOff x="877258" y="5478073"/>
                            <a:chExt cx="405926" cy="643327"/>
                          </a:xfrm>
                        </xdr:grpSpPr>
                        <xdr:sp macro="" textlink="">
                          <xdr:nvSpPr>
                            <xdr:cNvPr id="130" name="TextBox 77">
                              <a:extLst>
                                <a:ext uri="{FF2B5EF4-FFF2-40B4-BE49-F238E27FC236}">
                                  <a16:creationId xmlns:a16="http://schemas.microsoft.com/office/drawing/2014/main" id="{C8E56C13-27F2-427F-89A1-DA89DC58C71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36BA0A-BECC-43C7-BEBA-0DD9500E56F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218CC613-7012-413B-B8B7-6D850900DC1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7" name="Group 6">
                  <a:extLst>
                    <a:ext uri="{FF2B5EF4-FFF2-40B4-BE49-F238E27FC236}">
                      <a16:creationId xmlns:a16="http://schemas.microsoft.com/office/drawing/2014/main" id="{EBD70AC5-3815-4662-AE7E-409B6489DE79}"/>
                    </a:ext>
                  </a:extLst>
                </xdr:cNvPr>
                <xdr:cNvGrpSpPr/>
              </xdr:nvGrpSpPr>
              <xdr:grpSpPr>
                <a:xfrm>
                  <a:off x="5549358" y="5478073"/>
                  <a:ext cx="6221708" cy="662135"/>
                  <a:chOff x="5549358" y="5478073"/>
                  <a:chExt cx="6221708" cy="662135"/>
                </a:xfrm>
              </xdr:grpSpPr>
              <xdr:grpSp>
                <xdr:nvGrpSpPr>
                  <xdr:cNvPr id="8" name="Group 7">
                    <a:extLst>
                      <a:ext uri="{FF2B5EF4-FFF2-40B4-BE49-F238E27FC236}">
                        <a16:creationId xmlns:a16="http://schemas.microsoft.com/office/drawing/2014/main" id="{5A8BEE2C-F0ED-43B6-A6D5-5D125102B3B8}"/>
                      </a:ext>
                    </a:extLst>
                  </xdr:cNvPr>
                  <xdr:cNvGrpSpPr/>
                </xdr:nvGrpSpPr>
                <xdr:grpSpPr>
                  <a:xfrm>
                    <a:off x="10620284" y="5478073"/>
                    <a:ext cx="422029" cy="643328"/>
                    <a:chOff x="861155" y="5478072"/>
                    <a:chExt cx="422029" cy="643328"/>
                  </a:xfrm>
                </xdr:grpSpPr>
                <xdr:cxnSp macro="">
                  <xdr:nvCxnSpPr>
                    <xdr:cNvPr id="114" name="Straight Connector 113">
                      <a:extLst>
                        <a:ext uri="{FF2B5EF4-FFF2-40B4-BE49-F238E27FC236}">
                          <a16:creationId xmlns:a16="http://schemas.microsoft.com/office/drawing/2014/main" id="{B76BC45A-5B58-4124-8EF4-CE83AD1F313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5" name="Group 114">
                      <a:extLst>
                        <a:ext uri="{FF2B5EF4-FFF2-40B4-BE49-F238E27FC236}">
                          <a16:creationId xmlns:a16="http://schemas.microsoft.com/office/drawing/2014/main" id="{1BA14405-006D-4F74-BA93-13F5B9A156D5}"/>
                        </a:ext>
                      </a:extLst>
                    </xdr:cNvPr>
                    <xdr:cNvGrpSpPr/>
                  </xdr:nvGrpSpPr>
                  <xdr:grpSpPr>
                    <a:xfrm>
                      <a:off x="861155" y="5478072"/>
                      <a:ext cx="422029" cy="643328"/>
                      <a:chOff x="861155" y="5478072"/>
                      <a:chExt cx="422029" cy="643328"/>
                    </a:xfrm>
                  </xdr:grpSpPr>
                  <xdr:sp macro="" textlink="">
                    <xdr:nvSpPr>
                      <xdr:cNvPr id="116" name="TextBox 77">
                        <a:extLst>
                          <a:ext uri="{FF2B5EF4-FFF2-40B4-BE49-F238E27FC236}">
                            <a16:creationId xmlns:a16="http://schemas.microsoft.com/office/drawing/2014/main" id="{927A71CA-71AC-448B-827C-7584285B8E2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A6D0C349-3636-488F-AD48-02F96C986E7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A7BCCE4E-38F0-466A-A23D-58D75330BBB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 name="Group 8">
                    <a:extLst>
                      <a:ext uri="{FF2B5EF4-FFF2-40B4-BE49-F238E27FC236}">
                        <a16:creationId xmlns:a16="http://schemas.microsoft.com/office/drawing/2014/main" id="{7CDB0CD6-37EE-4D1D-915A-F33A6E765962}"/>
                      </a:ext>
                    </a:extLst>
                  </xdr:cNvPr>
                  <xdr:cNvGrpSpPr/>
                </xdr:nvGrpSpPr>
                <xdr:grpSpPr>
                  <a:xfrm>
                    <a:off x="5549358" y="5478073"/>
                    <a:ext cx="6221708" cy="662135"/>
                    <a:chOff x="5549358" y="5478073"/>
                    <a:chExt cx="6221708" cy="662135"/>
                  </a:xfrm>
                </xdr:grpSpPr>
                <xdr:grpSp>
                  <xdr:nvGrpSpPr>
                    <xdr:cNvPr id="10" name="Group 9">
                      <a:extLst>
                        <a:ext uri="{FF2B5EF4-FFF2-40B4-BE49-F238E27FC236}">
                          <a16:creationId xmlns:a16="http://schemas.microsoft.com/office/drawing/2014/main" id="{F7EEAA73-2AB1-42B4-80E2-C6C8D7B31163}"/>
                        </a:ext>
                      </a:extLst>
                    </xdr:cNvPr>
                    <xdr:cNvGrpSpPr/>
                  </xdr:nvGrpSpPr>
                  <xdr:grpSpPr>
                    <a:xfrm>
                      <a:off x="5549358" y="5485624"/>
                      <a:ext cx="4383648" cy="654584"/>
                      <a:chOff x="1206357" y="5478073"/>
                      <a:chExt cx="4383648" cy="654584"/>
                    </a:xfrm>
                  </xdr:grpSpPr>
                  <xdr:grpSp>
                    <xdr:nvGrpSpPr>
                      <xdr:cNvPr id="36" name="Group 35">
                        <a:extLst>
                          <a:ext uri="{FF2B5EF4-FFF2-40B4-BE49-F238E27FC236}">
                            <a16:creationId xmlns:a16="http://schemas.microsoft.com/office/drawing/2014/main" id="{6E831233-7F20-4C13-99F6-5CB37A0D2676}"/>
                          </a:ext>
                        </a:extLst>
                      </xdr:cNvPr>
                      <xdr:cNvGrpSpPr/>
                    </xdr:nvGrpSpPr>
                    <xdr:grpSpPr>
                      <a:xfrm>
                        <a:off x="1206357" y="5478073"/>
                        <a:ext cx="2234715" cy="647032"/>
                        <a:chOff x="1206357" y="5478073"/>
                        <a:chExt cx="2234715" cy="647032"/>
                      </a:xfrm>
                    </xdr:grpSpPr>
                    <xdr:grpSp>
                      <xdr:nvGrpSpPr>
                        <xdr:cNvPr id="76" name="Group 75">
                          <a:extLst>
                            <a:ext uri="{FF2B5EF4-FFF2-40B4-BE49-F238E27FC236}">
                              <a16:creationId xmlns:a16="http://schemas.microsoft.com/office/drawing/2014/main" id="{F8C799D5-7093-44D4-A3DA-9D5236400206}"/>
                            </a:ext>
                          </a:extLst>
                        </xdr:cNvPr>
                        <xdr:cNvGrpSpPr/>
                      </xdr:nvGrpSpPr>
                      <xdr:grpSpPr>
                        <a:xfrm>
                          <a:off x="1206357" y="5478073"/>
                          <a:ext cx="1137442" cy="643327"/>
                          <a:chOff x="1206357" y="5478073"/>
                          <a:chExt cx="1137442" cy="643327"/>
                        </a:xfrm>
                      </xdr:grpSpPr>
                      <xdr:grpSp>
                        <xdr:nvGrpSpPr>
                          <xdr:cNvPr id="96" name="Group 95">
                            <a:extLst>
                              <a:ext uri="{FF2B5EF4-FFF2-40B4-BE49-F238E27FC236}">
                                <a16:creationId xmlns:a16="http://schemas.microsoft.com/office/drawing/2014/main" id="{4A6727A2-97B8-406E-9C43-0A8F8A427F66}"/>
                              </a:ext>
                            </a:extLst>
                          </xdr:cNvPr>
                          <xdr:cNvGrpSpPr/>
                        </xdr:nvGrpSpPr>
                        <xdr:grpSpPr>
                          <a:xfrm>
                            <a:off x="1206357" y="5478073"/>
                            <a:ext cx="405926" cy="643327"/>
                            <a:chOff x="877258" y="5478073"/>
                            <a:chExt cx="405926" cy="643327"/>
                          </a:xfrm>
                        </xdr:grpSpPr>
                        <xdr:cxnSp macro="">
                          <xdr:nvCxnSpPr>
                            <xdr:cNvPr id="109" name="Straight Connector 108">
                              <a:extLst>
                                <a:ext uri="{FF2B5EF4-FFF2-40B4-BE49-F238E27FC236}">
                                  <a16:creationId xmlns:a16="http://schemas.microsoft.com/office/drawing/2014/main" id="{A2C8F0AF-23D9-4BF2-93F1-75805DCB7C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0" name="Group 109">
                              <a:extLst>
                                <a:ext uri="{FF2B5EF4-FFF2-40B4-BE49-F238E27FC236}">
                                  <a16:creationId xmlns:a16="http://schemas.microsoft.com/office/drawing/2014/main" id="{F4BE40F0-1EA5-469F-B40B-C06AEF3E6099}"/>
                                </a:ext>
                              </a:extLst>
                            </xdr:cNvPr>
                            <xdr:cNvGrpSpPr/>
                          </xdr:nvGrpSpPr>
                          <xdr:grpSpPr>
                            <a:xfrm>
                              <a:off x="877258" y="5478073"/>
                              <a:ext cx="405926" cy="643327"/>
                              <a:chOff x="877258" y="5478073"/>
                              <a:chExt cx="405926" cy="643327"/>
                            </a:xfrm>
                          </xdr:grpSpPr>
                          <xdr:sp macro="" textlink="">
                            <xdr:nvSpPr>
                              <xdr:cNvPr id="111" name="TextBox 77">
                                <a:extLst>
                                  <a:ext uri="{FF2B5EF4-FFF2-40B4-BE49-F238E27FC236}">
                                    <a16:creationId xmlns:a16="http://schemas.microsoft.com/office/drawing/2014/main" id="{D3E4C903-91FF-41A7-8C30-EC2554C7DF3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32090B80-CD35-4708-820C-0D11CFE5CD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E6E838EC-E6F1-41DA-9AB9-A4A9982C436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7" name="Group 96">
                            <a:extLst>
                              <a:ext uri="{FF2B5EF4-FFF2-40B4-BE49-F238E27FC236}">
                                <a16:creationId xmlns:a16="http://schemas.microsoft.com/office/drawing/2014/main" id="{49D6C1AA-8E00-47D5-9326-7F21FE304978}"/>
                              </a:ext>
                            </a:extLst>
                          </xdr:cNvPr>
                          <xdr:cNvGrpSpPr/>
                        </xdr:nvGrpSpPr>
                        <xdr:grpSpPr>
                          <a:xfrm>
                            <a:off x="1572115" y="5478073"/>
                            <a:ext cx="405926" cy="643327"/>
                            <a:chOff x="877258" y="5478073"/>
                            <a:chExt cx="405926" cy="643327"/>
                          </a:xfrm>
                        </xdr:grpSpPr>
                        <xdr:cxnSp macro="">
                          <xdr:nvCxnSpPr>
                            <xdr:cNvPr id="104" name="Straight Connector 103">
                              <a:extLst>
                                <a:ext uri="{FF2B5EF4-FFF2-40B4-BE49-F238E27FC236}">
                                  <a16:creationId xmlns:a16="http://schemas.microsoft.com/office/drawing/2014/main" id="{54296BEB-C845-4CA2-9697-3C7FC51DED6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5" name="Group 104">
                              <a:extLst>
                                <a:ext uri="{FF2B5EF4-FFF2-40B4-BE49-F238E27FC236}">
                                  <a16:creationId xmlns:a16="http://schemas.microsoft.com/office/drawing/2014/main" id="{6640ECC6-8F5C-42A6-A3C9-C572A8F9E3FF}"/>
                                </a:ext>
                              </a:extLst>
                            </xdr:cNvPr>
                            <xdr:cNvGrpSpPr/>
                          </xdr:nvGrpSpPr>
                          <xdr:grpSpPr>
                            <a:xfrm>
                              <a:off x="877258" y="5478073"/>
                              <a:ext cx="405926" cy="643327"/>
                              <a:chOff x="877258" y="5478073"/>
                              <a:chExt cx="405926" cy="643327"/>
                            </a:xfrm>
                          </xdr:grpSpPr>
                          <xdr:sp macro="" textlink="">
                            <xdr:nvSpPr>
                              <xdr:cNvPr id="106" name="TextBox 77">
                                <a:extLst>
                                  <a:ext uri="{FF2B5EF4-FFF2-40B4-BE49-F238E27FC236}">
                                    <a16:creationId xmlns:a16="http://schemas.microsoft.com/office/drawing/2014/main" id="{6C9F7D8C-6FB7-433C-9990-17F5252682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4CC9B1B6-D5FD-4F90-A88F-0F8F6B0B926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F5EC819-3940-4701-AFB0-40A32CE0FCC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8" name="Group 97">
                            <a:extLst>
                              <a:ext uri="{FF2B5EF4-FFF2-40B4-BE49-F238E27FC236}">
                                <a16:creationId xmlns:a16="http://schemas.microsoft.com/office/drawing/2014/main" id="{5E7E292E-45C4-423C-9E96-08A46E8AB1D2}"/>
                              </a:ext>
                            </a:extLst>
                          </xdr:cNvPr>
                          <xdr:cNvGrpSpPr/>
                        </xdr:nvGrpSpPr>
                        <xdr:grpSpPr>
                          <a:xfrm>
                            <a:off x="1937873"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E28B3759-9456-4A2B-BA5E-65F287CA387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56E54CD8-E1D3-4960-8B65-4C4353ECFB28}"/>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1217E377-CC7C-4074-B079-A71FA93835D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4CA4043-7781-4F72-B05C-A9531EAC0CC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60D795BE-155D-45F8-9CF6-427B6013131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77" name="Group 76">
                          <a:extLst>
                            <a:ext uri="{FF2B5EF4-FFF2-40B4-BE49-F238E27FC236}">
                              <a16:creationId xmlns:a16="http://schemas.microsoft.com/office/drawing/2014/main" id="{A4882000-7583-4632-8C3E-1C95B6765771}"/>
                            </a:ext>
                          </a:extLst>
                        </xdr:cNvPr>
                        <xdr:cNvGrpSpPr/>
                      </xdr:nvGrpSpPr>
                      <xdr:grpSpPr>
                        <a:xfrm>
                          <a:off x="2303630" y="5481778"/>
                          <a:ext cx="1137442" cy="643327"/>
                          <a:chOff x="1206357" y="5478073"/>
                          <a:chExt cx="1137442" cy="643327"/>
                        </a:xfrm>
                      </xdr:grpSpPr>
                      <xdr:grpSp>
                        <xdr:nvGrpSpPr>
                          <xdr:cNvPr id="78" name="Group 77">
                            <a:extLst>
                              <a:ext uri="{FF2B5EF4-FFF2-40B4-BE49-F238E27FC236}">
                                <a16:creationId xmlns:a16="http://schemas.microsoft.com/office/drawing/2014/main" id="{F5E57EE6-8CDF-407D-8484-073458B909AA}"/>
                              </a:ext>
                            </a:extLst>
                          </xdr:cNvPr>
                          <xdr:cNvGrpSpPr/>
                        </xdr:nvGrpSpPr>
                        <xdr:grpSpPr>
                          <a:xfrm>
                            <a:off x="1206357" y="5478073"/>
                            <a:ext cx="405926" cy="643327"/>
                            <a:chOff x="877258" y="5478073"/>
                            <a:chExt cx="405926" cy="643327"/>
                          </a:xfrm>
                        </xdr:grpSpPr>
                        <xdr:cxnSp macro="">
                          <xdr:nvCxnSpPr>
                            <xdr:cNvPr id="91" name="Straight Connector 90">
                              <a:extLst>
                                <a:ext uri="{FF2B5EF4-FFF2-40B4-BE49-F238E27FC236}">
                                  <a16:creationId xmlns:a16="http://schemas.microsoft.com/office/drawing/2014/main" id="{9949F2E1-7539-4467-96EA-4F230E30D8E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2" name="Group 91">
                              <a:extLst>
                                <a:ext uri="{FF2B5EF4-FFF2-40B4-BE49-F238E27FC236}">
                                  <a16:creationId xmlns:a16="http://schemas.microsoft.com/office/drawing/2014/main" id="{BEBCD256-9285-4D5B-8F97-D5D54D8D51E5}"/>
                                </a:ext>
                              </a:extLst>
                            </xdr:cNvPr>
                            <xdr:cNvGrpSpPr/>
                          </xdr:nvGrpSpPr>
                          <xdr:grpSpPr>
                            <a:xfrm>
                              <a:off x="877258" y="5478073"/>
                              <a:ext cx="405926" cy="643327"/>
                              <a:chOff x="877258" y="5478073"/>
                              <a:chExt cx="405926" cy="643327"/>
                            </a:xfrm>
                          </xdr:grpSpPr>
                          <xdr:sp macro="" textlink="">
                            <xdr:nvSpPr>
                              <xdr:cNvPr id="93" name="TextBox 77">
                                <a:extLst>
                                  <a:ext uri="{FF2B5EF4-FFF2-40B4-BE49-F238E27FC236}">
                                    <a16:creationId xmlns:a16="http://schemas.microsoft.com/office/drawing/2014/main" id="{A34F1D9D-3C8F-4F59-B9BC-9CD91DE88FD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3A778986-B82D-4880-B31C-BE67A3C7E1E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0077B6F-462A-441D-BC5A-206E73972C1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79" name="Group 78">
                            <a:extLst>
                              <a:ext uri="{FF2B5EF4-FFF2-40B4-BE49-F238E27FC236}">
                                <a16:creationId xmlns:a16="http://schemas.microsoft.com/office/drawing/2014/main" id="{323E270B-4AC9-42C2-B09A-6F0F112E1B0A}"/>
                              </a:ext>
                            </a:extLst>
                          </xdr:cNvPr>
                          <xdr:cNvGrpSpPr/>
                        </xdr:nvGrpSpPr>
                        <xdr:grpSpPr>
                          <a:xfrm>
                            <a:off x="1572115" y="5478073"/>
                            <a:ext cx="405926" cy="643327"/>
                            <a:chOff x="877258" y="5478073"/>
                            <a:chExt cx="405926" cy="643327"/>
                          </a:xfrm>
                        </xdr:grpSpPr>
                        <xdr:cxnSp macro="">
                          <xdr:nvCxnSpPr>
                            <xdr:cNvPr id="86" name="Straight Connector 85">
                              <a:extLst>
                                <a:ext uri="{FF2B5EF4-FFF2-40B4-BE49-F238E27FC236}">
                                  <a16:creationId xmlns:a16="http://schemas.microsoft.com/office/drawing/2014/main" id="{F6EB8F5C-B05F-420F-A1A1-065715ABCAC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7" name="Group 86">
                              <a:extLst>
                                <a:ext uri="{FF2B5EF4-FFF2-40B4-BE49-F238E27FC236}">
                                  <a16:creationId xmlns:a16="http://schemas.microsoft.com/office/drawing/2014/main" id="{57D7FC1C-131A-474F-A8AD-6C4AAED22F9F}"/>
                                </a:ext>
                              </a:extLst>
                            </xdr:cNvPr>
                            <xdr:cNvGrpSpPr/>
                          </xdr:nvGrpSpPr>
                          <xdr:grpSpPr>
                            <a:xfrm>
                              <a:off x="877258" y="5478073"/>
                              <a:ext cx="405926" cy="643327"/>
                              <a:chOff x="877258" y="5478073"/>
                              <a:chExt cx="405926" cy="643327"/>
                            </a:xfrm>
                          </xdr:grpSpPr>
                          <xdr:sp macro="" textlink="">
                            <xdr:nvSpPr>
                              <xdr:cNvPr id="88" name="TextBox 77">
                                <a:extLst>
                                  <a:ext uri="{FF2B5EF4-FFF2-40B4-BE49-F238E27FC236}">
                                    <a16:creationId xmlns:a16="http://schemas.microsoft.com/office/drawing/2014/main" id="{3197503C-58FB-4B8D-A11E-990A3CEA316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FAFD9605-C04D-49E8-AD22-FDF107D1F6B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4B96DE9E-6044-4D1E-9241-7CD07860585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0" name="Group 79">
                            <a:extLst>
                              <a:ext uri="{FF2B5EF4-FFF2-40B4-BE49-F238E27FC236}">
                                <a16:creationId xmlns:a16="http://schemas.microsoft.com/office/drawing/2014/main" id="{3381B9E9-1104-4EFA-A785-6A65FC8E3D22}"/>
                              </a:ext>
                            </a:extLst>
                          </xdr:cNvPr>
                          <xdr:cNvGrpSpPr/>
                        </xdr:nvGrpSpPr>
                        <xdr:grpSpPr>
                          <a:xfrm>
                            <a:off x="1937873" y="5478073"/>
                            <a:ext cx="405926" cy="643327"/>
                            <a:chOff x="877258" y="5478073"/>
                            <a:chExt cx="405926" cy="643327"/>
                          </a:xfrm>
                        </xdr:grpSpPr>
                        <xdr:cxnSp macro="">
                          <xdr:nvCxnSpPr>
                            <xdr:cNvPr id="81" name="Straight Connector 80">
                              <a:extLst>
                                <a:ext uri="{FF2B5EF4-FFF2-40B4-BE49-F238E27FC236}">
                                  <a16:creationId xmlns:a16="http://schemas.microsoft.com/office/drawing/2014/main" id="{F50C3905-A8C8-4D21-BC9E-CD8E6424432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2" name="Group 81">
                              <a:extLst>
                                <a:ext uri="{FF2B5EF4-FFF2-40B4-BE49-F238E27FC236}">
                                  <a16:creationId xmlns:a16="http://schemas.microsoft.com/office/drawing/2014/main" id="{4024F954-F7AF-43C3-A038-0CBD63B2B62A}"/>
                                </a:ext>
                              </a:extLst>
                            </xdr:cNvPr>
                            <xdr:cNvGrpSpPr/>
                          </xdr:nvGrpSpPr>
                          <xdr:grpSpPr>
                            <a:xfrm>
                              <a:off x="877258" y="5478073"/>
                              <a:ext cx="405926" cy="643327"/>
                              <a:chOff x="877258" y="5478073"/>
                              <a:chExt cx="405926" cy="643327"/>
                            </a:xfrm>
                          </xdr:grpSpPr>
                          <xdr:sp macro="" textlink="">
                            <xdr:nvSpPr>
                              <xdr:cNvPr id="83" name="TextBox 77">
                                <a:extLst>
                                  <a:ext uri="{FF2B5EF4-FFF2-40B4-BE49-F238E27FC236}">
                                    <a16:creationId xmlns:a16="http://schemas.microsoft.com/office/drawing/2014/main" id="{94C70652-14BA-4707-8A1A-6D66D49CFD1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C64CCA6-5B75-43D0-9876-81F506C29A5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A99F226-3028-4B3D-BE69-7C794939807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7" name="Group 36">
                        <a:extLst>
                          <a:ext uri="{FF2B5EF4-FFF2-40B4-BE49-F238E27FC236}">
                            <a16:creationId xmlns:a16="http://schemas.microsoft.com/office/drawing/2014/main" id="{6D6BA92D-354A-4108-ADEE-FD196E8DE686}"/>
                          </a:ext>
                        </a:extLst>
                      </xdr:cNvPr>
                      <xdr:cNvGrpSpPr/>
                    </xdr:nvGrpSpPr>
                    <xdr:grpSpPr>
                      <a:xfrm>
                        <a:off x="3372043" y="5485625"/>
                        <a:ext cx="2217962" cy="647032"/>
                        <a:chOff x="1206357" y="5478073"/>
                        <a:chExt cx="2217962" cy="647032"/>
                      </a:xfrm>
                    </xdr:grpSpPr>
                    <xdr:grpSp>
                      <xdr:nvGrpSpPr>
                        <xdr:cNvPr id="38" name="Group 37">
                          <a:extLst>
                            <a:ext uri="{FF2B5EF4-FFF2-40B4-BE49-F238E27FC236}">
                              <a16:creationId xmlns:a16="http://schemas.microsoft.com/office/drawing/2014/main" id="{1BD1DCE1-EA08-424A-AC39-FEAB018EC5B2}"/>
                            </a:ext>
                          </a:extLst>
                        </xdr:cNvPr>
                        <xdr:cNvGrpSpPr/>
                      </xdr:nvGrpSpPr>
                      <xdr:grpSpPr>
                        <a:xfrm>
                          <a:off x="1206357" y="5478073"/>
                          <a:ext cx="1137442" cy="643327"/>
                          <a:chOff x="1206357" y="5478073"/>
                          <a:chExt cx="1137442" cy="643327"/>
                        </a:xfrm>
                      </xdr:grpSpPr>
                      <xdr:grpSp>
                        <xdr:nvGrpSpPr>
                          <xdr:cNvPr id="58" name="Group 57">
                            <a:extLst>
                              <a:ext uri="{FF2B5EF4-FFF2-40B4-BE49-F238E27FC236}">
                                <a16:creationId xmlns:a16="http://schemas.microsoft.com/office/drawing/2014/main" id="{36E9BF65-E98B-43F6-83FE-9E30C28B2370}"/>
                              </a:ext>
                            </a:extLst>
                          </xdr:cNvPr>
                          <xdr:cNvGrpSpPr/>
                        </xdr:nvGrpSpPr>
                        <xdr:grpSpPr>
                          <a:xfrm>
                            <a:off x="1206357" y="5478073"/>
                            <a:ext cx="405926" cy="643327"/>
                            <a:chOff x="877258" y="5478073"/>
                            <a:chExt cx="405926" cy="643327"/>
                          </a:xfrm>
                        </xdr:grpSpPr>
                        <xdr:cxnSp macro="">
                          <xdr:nvCxnSpPr>
                            <xdr:cNvPr id="71" name="Straight Connector 70">
                              <a:extLst>
                                <a:ext uri="{FF2B5EF4-FFF2-40B4-BE49-F238E27FC236}">
                                  <a16:creationId xmlns:a16="http://schemas.microsoft.com/office/drawing/2014/main" id="{A58740BD-D70E-4AEB-893D-C8254D26139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2" name="Group 71">
                              <a:extLst>
                                <a:ext uri="{FF2B5EF4-FFF2-40B4-BE49-F238E27FC236}">
                                  <a16:creationId xmlns:a16="http://schemas.microsoft.com/office/drawing/2014/main" id="{E3D25CC3-A0F7-4BBA-871C-39904394F89B}"/>
                                </a:ext>
                              </a:extLst>
                            </xdr:cNvPr>
                            <xdr:cNvGrpSpPr/>
                          </xdr:nvGrpSpPr>
                          <xdr:grpSpPr>
                            <a:xfrm>
                              <a:off x="877258" y="5478073"/>
                              <a:ext cx="405926" cy="643327"/>
                              <a:chOff x="877258" y="5478073"/>
                              <a:chExt cx="405926" cy="643327"/>
                            </a:xfrm>
                          </xdr:grpSpPr>
                          <xdr:sp macro="" textlink="">
                            <xdr:nvSpPr>
                              <xdr:cNvPr id="73" name="TextBox 77">
                                <a:extLst>
                                  <a:ext uri="{FF2B5EF4-FFF2-40B4-BE49-F238E27FC236}">
                                    <a16:creationId xmlns:a16="http://schemas.microsoft.com/office/drawing/2014/main" id="{054DC3EA-84E3-490F-9FA6-AEB4C385DA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3B904678-2295-41CF-90E5-832A8E63A6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9D263975-0BDD-42A8-B15C-7A8ACF37D9F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9" name="Group 58">
                            <a:extLst>
                              <a:ext uri="{FF2B5EF4-FFF2-40B4-BE49-F238E27FC236}">
                                <a16:creationId xmlns:a16="http://schemas.microsoft.com/office/drawing/2014/main" id="{7C9779DF-7554-4FB6-862C-181C2D0D24D3}"/>
                              </a:ext>
                            </a:extLst>
                          </xdr:cNvPr>
                          <xdr:cNvGrpSpPr/>
                        </xdr:nvGrpSpPr>
                        <xdr:grpSpPr>
                          <a:xfrm>
                            <a:off x="1572115" y="5478073"/>
                            <a:ext cx="405926" cy="643327"/>
                            <a:chOff x="877258" y="5478073"/>
                            <a:chExt cx="405926" cy="643327"/>
                          </a:xfrm>
                        </xdr:grpSpPr>
                        <xdr:cxnSp macro="">
                          <xdr:nvCxnSpPr>
                            <xdr:cNvPr id="66" name="Straight Connector 65">
                              <a:extLst>
                                <a:ext uri="{FF2B5EF4-FFF2-40B4-BE49-F238E27FC236}">
                                  <a16:creationId xmlns:a16="http://schemas.microsoft.com/office/drawing/2014/main" id="{F2E5E574-819C-43EF-B79C-447A3BB4847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7" name="Group 66">
                              <a:extLst>
                                <a:ext uri="{FF2B5EF4-FFF2-40B4-BE49-F238E27FC236}">
                                  <a16:creationId xmlns:a16="http://schemas.microsoft.com/office/drawing/2014/main" id="{CB5FE1EF-6404-4C78-AA64-5AE5C516F293}"/>
                                </a:ext>
                              </a:extLst>
                            </xdr:cNvPr>
                            <xdr:cNvGrpSpPr/>
                          </xdr:nvGrpSpPr>
                          <xdr:grpSpPr>
                            <a:xfrm>
                              <a:off x="877258" y="5478073"/>
                              <a:ext cx="405926" cy="643327"/>
                              <a:chOff x="877258" y="5478073"/>
                              <a:chExt cx="405926" cy="643327"/>
                            </a:xfrm>
                          </xdr:grpSpPr>
                          <xdr:sp macro="" textlink="">
                            <xdr:nvSpPr>
                              <xdr:cNvPr id="68" name="TextBox 77">
                                <a:extLst>
                                  <a:ext uri="{FF2B5EF4-FFF2-40B4-BE49-F238E27FC236}">
                                    <a16:creationId xmlns:a16="http://schemas.microsoft.com/office/drawing/2014/main" id="{62FF3766-904A-43FF-ABAA-4C1696A70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DDC3D9E3-C211-4CD9-AD2D-E01402D7776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07CBFDF-22A6-4851-8E8F-9209A584204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0" name="Group 59">
                            <a:extLst>
                              <a:ext uri="{FF2B5EF4-FFF2-40B4-BE49-F238E27FC236}">
                                <a16:creationId xmlns:a16="http://schemas.microsoft.com/office/drawing/2014/main" id="{D36F92F3-0A79-4BE9-81C6-05FE615564F5}"/>
                              </a:ext>
                            </a:extLst>
                          </xdr:cNvPr>
                          <xdr:cNvGrpSpPr/>
                        </xdr:nvGrpSpPr>
                        <xdr:grpSpPr>
                          <a:xfrm>
                            <a:off x="1937873"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BF36DC3D-76E0-47CD-B70A-1BD6EA3354A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3A4EB86A-18D7-42A1-A08C-93486D62CC39}"/>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8F677EEB-C00F-42E8-9C7F-0D3FBAC8C41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3F60EE1-2879-453F-9311-2FA30F8B978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5678A228-54E9-44F8-B5E9-8626C1A8433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 name="Group 38">
                          <a:extLst>
                            <a:ext uri="{FF2B5EF4-FFF2-40B4-BE49-F238E27FC236}">
                              <a16:creationId xmlns:a16="http://schemas.microsoft.com/office/drawing/2014/main" id="{81E0CB1D-6EC6-4D67-B3F2-27CF9AA2ACE6}"/>
                            </a:ext>
                          </a:extLst>
                        </xdr:cNvPr>
                        <xdr:cNvGrpSpPr/>
                      </xdr:nvGrpSpPr>
                      <xdr:grpSpPr>
                        <a:xfrm>
                          <a:off x="2303630" y="5481778"/>
                          <a:ext cx="1120689" cy="643327"/>
                          <a:chOff x="1206357" y="5478073"/>
                          <a:chExt cx="1120689" cy="643327"/>
                        </a:xfrm>
                      </xdr:grpSpPr>
                      <xdr:grpSp>
                        <xdr:nvGrpSpPr>
                          <xdr:cNvPr id="40" name="Group 39">
                            <a:extLst>
                              <a:ext uri="{FF2B5EF4-FFF2-40B4-BE49-F238E27FC236}">
                                <a16:creationId xmlns:a16="http://schemas.microsoft.com/office/drawing/2014/main" id="{4C40707C-4773-45D6-8492-CFD5478A7ED1}"/>
                              </a:ext>
                            </a:extLst>
                          </xdr:cNvPr>
                          <xdr:cNvGrpSpPr/>
                        </xdr:nvGrpSpPr>
                        <xdr:grpSpPr>
                          <a:xfrm>
                            <a:off x="1206357" y="5478073"/>
                            <a:ext cx="405926" cy="643327"/>
                            <a:chOff x="877258" y="5478073"/>
                            <a:chExt cx="405926" cy="643327"/>
                          </a:xfrm>
                        </xdr:grpSpPr>
                        <xdr:cxnSp macro="">
                          <xdr:nvCxnSpPr>
                            <xdr:cNvPr id="53" name="Straight Connector 52">
                              <a:extLst>
                                <a:ext uri="{FF2B5EF4-FFF2-40B4-BE49-F238E27FC236}">
                                  <a16:creationId xmlns:a16="http://schemas.microsoft.com/office/drawing/2014/main" id="{719D2DCA-B00D-43ED-A24E-41026D65C00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4" name="Group 53">
                              <a:extLst>
                                <a:ext uri="{FF2B5EF4-FFF2-40B4-BE49-F238E27FC236}">
                                  <a16:creationId xmlns:a16="http://schemas.microsoft.com/office/drawing/2014/main" id="{01507C9A-9E3C-416C-BAC4-9C726076C55C}"/>
                                </a:ext>
                              </a:extLst>
                            </xdr:cNvPr>
                            <xdr:cNvGrpSpPr/>
                          </xdr:nvGrpSpPr>
                          <xdr:grpSpPr>
                            <a:xfrm>
                              <a:off x="877258" y="5478073"/>
                              <a:ext cx="405926" cy="643327"/>
                              <a:chOff x="877258" y="5478073"/>
                              <a:chExt cx="405926" cy="643327"/>
                            </a:xfrm>
                          </xdr:grpSpPr>
                          <xdr:sp macro="" textlink="">
                            <xdr:nvSpPr>
                              <xdr:cNvPr id="55" name="TextBox 77">
                                <a:extLst>
                                  <a:ext uri="{FF2B5EF4-FFF2-40B4-BE49-F238E27FC236}">
                                    <a16:creationId xmlns:a16="http://schemas.microsoft.com/office/drawing/2014/main" id="{6ED7288A-6B4F-41A3-9E27-0757BB25CC8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69648F0B-F8D3-46C8-A57A-C97E25A61B7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08FBA2FF-D7DA-4DFB-A5CE-4E524535C2F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 name="Group 40">
                            <a:extLst>
                              <a:ext uri="{FF2B5EF4-FFF2-40B4-BE49-F238E27FC236}">
                                <a16:creationId xmlns:a16="http://schemas.microsoft.com/office/drawing/2014/main" id="{FAB478D2-5492-4E26-B496-95E0D3A03DF0}"/>
                              </a:ext>
                            </a:extLst>
                          </xdr:cNvPr>
                          <xdr:cNvGrpSpPr/>
                        </xdr:nvGrpSpPr>
                        <xdr:grpSpPr>
                          <a:xfrm>
                            <a:off x="1572115" y="5478073"/>
                            <a:ext cx="405926" cy="643327"/>
                            <a:chOff x="877258" y="5478073"/>
                            <a:chExt cx="405926" cy="643327"/>
                          </a:xfrm>
                        </xdr:grpSpPr>
                        <xdr:cxnSp macro="">
                          <xdr:nvCxnSpPr>
                            <xdr:cNvPr id="48" name="Straight Connector 47">
                              <a:extLst>
                                <a:ext uri="{FF2B5EF4-FFF2-40B4-BE49-F238E27FC236}">
                                  <a16:creationId xmlns:a16="http://schemas.microsoft.com/office/drawing/2014/main" id="{AC34F5FA-042A-4002-89C2-0D0DB56E0E9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9" name="Group 48">
                              <a:extLst>
                                <a:ext uri="{FF2B5EF4-FFF2-40B4-BE49-F238E27FC236}">
                                  <a16:creationId xmlns:a16="http://schemas.microsoft.com/office/drawing/2014/main" id="{5748DADC-EBDE-4164-AC07-54C1D2002AEC}"/>
                                </a:ext>
                              </a:extLst>
                            </xdr:cNvPr>
                            <xdr:cNvGrpSpPr/>
                          </xdr:nvGrpSpPr>
                          <xdr:grpSpPr>
                            <a:xfrm>
                              <a:off x="877258" y="5478073"/>
                              <a:ext cx="405926" cy="643327"/>
                              <a:chOff x="877258" y="5478073"/>
                              <a:chExt cx="405926" cy="643327"/>
                            </a:xfrm>
                          </xdr:grpSpPr>
                          <xdr:sp macro="" textlink="">
                            <xdr:nvSpPr>
                              <xdr:cNvPr id="50" name="TextBox 77">
                                <a:extLst>
                                  <a:ext uri="{FF2B5EF4-FFF2-40B4-BE49-F238E27FC236}">
                                    <a16:creationId xmlns:a16="http://schemas.microsoft.com/office/drawing/2014/main" id="{27675368-E85D-4BF3-AC46-FFA17E48896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EC4109FD-8E5F-44CF-A0A8-177837C95E7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5706963B-651A-45E4-97BB-2C18B2CDED0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2" name="Group 41">
                            <a:extLst>
                              <a:ext uri="{FF2B5EF4-FFF2-40B4-BE49-F238E27FC236}">
                                <a16:creationId xmlns:a16="http://schemas.microsoft.com/office/drawing/2014/main" id="{AE6F18BD-3F34-4F50-B9ED-9C56BCF55395}"/>
                              </a:ext>
                            </a:extLst>
                          </xdr:cNvPr>
                          <xdr:cNvGrpSpPr/>
                        </xdr:nvGrpSpPr>
                        <xdr:grpSpPr>
                          <a:xfrm>
                            <a:off x="1937873" y="5478073"/>
                            <a:ext cx="389173" cy="616971"/>
                            <a:chOff x="877258" y="5478073"/>
                            <a:chExt cx="389173" cy="616971"/>
                          </a:xfrm>
                        </xdr:grpSpPr>
                        <xdr:cxnSp macro="">
                          <xdr:nvCxnSpPr>
                            <xdr:cNvPr id="43" name="Straight Connector 42">
                              <a:extLst>
                                <a:ext uri="{FF2B5EF4-FFF2-40B4-BE49-F238E27FC236}">
                                  <a16:creationId xmlns:a16="http://schemas.microsoft.com/office/drawing/2014/main" id="{09E80BB5-BD0A-4319-B805-C957F3C200D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4" name="Group 43">
                              <a:extLst>
                                <a:ext uri="{FF2B5EF4-FFF2-40B4-BE49-F238E27FC236}">
                                  <a16:creationId xmlns:a16="http://schemas.microsoft.com/office/drawing/2014/main" id="{13221101-728B-4CBD-BF1F-D82FD4648F9A}"/>
                                </a:ext>
                              </a:extLst>
                            </xdr:cNvPr>
                            <xdr:cNvGrpSpPr/>
                          </xdr:nvGrpSpPr>
                          <xdr:grpSpPr>
                            <a:xfrm>
                              <a:off x="877258" y="5478073"/>
                              <a:ext cx="389173" cy="616971"/>
                              <a:chOff x="877258" y="5478073"/>
                              <a:chExt cx="389173" cy="616971"/>
                            </a:xfrm>
                          </xdr:grpSpPr>
                          <xdr:sp macro="" textlink="">
                            <xdr:nvSpPr>
                              <xdr:cNvPr id="45" name="TextBox 77">
                                <a:extLst>
                                  <a:ext uri="{FF2B5EF4-FFF2-40B4-BE49-F238E27FC236}">
                                    <a16:creationId xmlns:a16="http://schemas.microsoft.com/office/drawing/2014/main" id="{A11287A9-A354-4BB6-9C38-F2FB979856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FD6EAB2C-19A3-414C-AFB3-43CD647D2F09}"/>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37DBBC5A-DFE3-4E42-B647-CEEBB6BC305E}"/>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1" name="Group 10">
                      <a:extLst>
                        <a:ext uri="{FF2B5EF4-FFF2-40B4-BE49-F238E27FC236}">
                          <a16:creationId xmlns:a16="http://schemas.microsoft.com/office/drawing/2014/main" id="{7221E834-6321-4DCB-B602-29BD6831EF73}"/>
                        </a:ext>
                      </a:extLst>
                    </xdr:cNvPr>
                    <xdr:cNvGrpSpPr/>
                  </xdr:nvGrpSpPr>
                  <xdr:grpSpPr>
                    <a:xfrm>
                      <a:off x="9860187" y="5478073"/>
                      <a:ext cx="428587" cy="643327"/>
                      <a:chOff x="846856" y="5478073"/>
                      <a:chExt cx="428587" cy="643327"/>
                    </a:xfrm>
                  </xdr:grpSpPr>
                  <xdr:cxnSp macro="">
                    <xdr:nvCxnSpPr>
                      <xdr:cNvPr id="31" name="Straight Connector 30">
                        <a:extLst>
                          <a:ext uri="{FF2B5EF4-FFF2-40B4-BE49-F238E27FC236}">
                            <a16:creationId xmlns:a16="http://schemas.microsoft.com/office/drawing/2014/main" id="{ED4C510E-FDEC-4290-B028-D09263630EA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 name="Group 31">
                        <a:extLst>
                          <a:ext uri="{FF2B5EF4-FFF2-40B4-BE49-F238E27FC236}">
                            <a16:creationId xmlns:a16="http://schemas.microsoft.com/office/drawing/2014/main" id="{1A35B132-91E7-45FD-98BA-313869F2951A}"/>
                          </a:ext>
                        </a:extLst>
                      </xdr:cNvPr>
                      <xdr:cNvGrpSpPr/>
                    </xdr:nvGrpSpPr>
                    <xdr:grpSpPr>
                      <a:xfrm>
                        <a:off x="846856" y="5478073"/>
                        <a:ext cx="428587" cy="643327"/>
                        <a:chOff x="846856" y="5478073"/>
                        <a:chExt cx="428587" cy="643327"/>
                      </a:xfrm>
                    </xdr:grpSpPr>
                    <xdr:sp macro="" textlink="">
                      <xdr:nvSpPr>
                        <xdr:cNvPr id="33" name="TextBox 77">
                          <a:extLst>
                            <a:ext uri="{FF2B5EF4-FFF2-40B4-BE49-F238E27FC236}">
                              <a16:creationId xmlns:a16="http://schemas.microsoft.com/office/drawing/2014/main" id="{B970AF0E-92D4-4A43-B91F-EF94349FA48C}"/>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E6A92C6-4D76-4E53-9F63-8D09E920DB1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75FA6CD8-E49B-47AA-B4FD-8B2AB8D63D00}"/>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 name="Group 11">
                      <a:extLst>
                        <a:ext uri="{FF2B5EF4-FFF2-40B4-BE49-F238E27FC236}">
                          <a16:creationId xmlns:a16="http://schemas.microsoft.com/office/drawing/2014/main" id="{06E7C9A8-83AE-42DD-97BF-E7F69FE44455}"/>
                        </a:ext>
                      </a:extLst>
                    </xdr:cNvPr>
                    <xdr:cNvGrpSpPr/>
                  </xdr:nvGrpSpPr>
                  <xdr:grpSpPr>
                    <a:xfrm>
                      <a:off x="10258615" y="5478073"/>
                      <a:ext cx="1512451" cy="650878"/>
                      <a:chOff x="10258615" y="5478073"/>
                      <a:chExt cx="1512451" cy="650878"/>
                    </a:xfrm>
                  </xdr:grpSpPr>
                  <xdr:grpSp>
                    <xdr:nvGrpSpPr>
                      <xdr:cNvPr id="13" name="Group 12">
                        <a:extLst>
                          <a:ext uri="{FF2B5EF4-FFF2-40B4-BE49-F238E27FC236}">
                            <a16:creationId xmlns:a16="http://schemas.microsoft.com/office/drawing/2014/main" id="{1EDFD5BF-7B1C-4F2A-8FDA-9BB5C1B5EEA6}"/>
                          </a:ext>
                        </a:extLst>
                      </xdr:cNvPr>
                      <xdr:cNvGrpSpPr/>
                    </xdr:nvGrpSpPr>
                    <xdr:grpSpPr>
                      <a:xfrm>
                        <a:off x="10258615" y="5485623"/>
                        <a:ext cx="422029" cy="643328"/>
                        <a:chOff x="861155" y="5478072"/>
                        <a:chExt cx="422029" cy="643328"/>
                      </a:xfrm>
                    </xdr:grpSpPr>
                    <xdr:cxnSp macro="">
                      <xdr:nvCxnSpPr>
                        <xdr:cNvPr id="26" name="Straight Connector 25">
                          <a:extLst>
                            <a:ext uri="{FF2B5EF4-FFF2-40B4-BE49-F238E27FC236}">
                              <a16:creationId xmlns:a16="http://schemas.microsoft.com/office/drawing/2014/main" id="{BC26938E-462E-47F3-9586-521DCB28B92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 name="Group 26">
                          <a:extLst>
                            <a:ext uri="{FF2B5EF4-FFF2-40B4-BE49-F238E27FC236}">
                              <a16:creationId xmlns:a16="http://schemas.microsoft.com/office/drawing/2014/main" id="{3BF45018-039A-4716-8217-BE3EC7A7B0FB}"/>
                            </a:ext>
                          </a:extLst>
                        </xdr:cNvPr>
                        <xdr:cNvGrpSpPr/>
                      </xdr:nvGrpSpPr>
                      <xdr:grpSpPr>
                        <a:xfrm>
                          <a:off x="861155" y="5478072"/>
                          <a:ext cx="422029" cy="643328"/>
                          <a:chOff x="861155" y="5478072"/>
                          <a:chExt cx="422029" cy="643328"/>
                        </a:xfrm>
                      </xdr:grpSpPr>
                      <xdr:sp macro="" textlink="">
                        <xdr:nvSpPr>
                          <xdr:cNvPr id="28" name="TextBox 77">
                            <a:extLst>
                              <a:ext uri="{FF2B5EF4-FFF2-40B4-BE49-F238E27FC236}">
                                <a16:creationId xmlns:a16="http://schemas.microsoft.com/office/drawing/2014/main" id="{AFE7D08E-A414-4F1B-A464-A779AB27DF7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DFCFE697-4272-4506-9D4E-F89D6CD49B7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AEB5694A-7354-498A-9C88-6678AFA71A9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 name="Group 13">
                        <a:extLst>
                          <a:ext uri="{FF2B5EF4-FFF2-40B4-BE49-F238E27FC236}">
                            <a16:creationId xmlns:a16="http://schemas.microsoft.com/office/drawing/2014/main" id="{411032E7-AF5C-4C19-9D17-9B216FB05A31}"/>
                          </a:ext>
                        </a:extLst>
                      </xdr:cNvPr>
                      <xdr:cNvGrpSpPr/>
                    </xdr:nvGrpSpPr>
                    <xdr:grpSpPr>
                      <a:xfrm>
                        <a:off x="10976490" y="5485623"/>
                        <a:ext cx="422029" cy="643328"/>
                        <a:chOff x="861155" y="5478072"/>
                        <a:chExt cx="422029" cy="643328"/>
                      </a:xfrm>
                    </xdr:grpSpPr>
                    <xdr:cxnSp macro="">
                      <xdr:nvCxnSpPr>
                        <xdr:cNvPr id="21" name="Straight Connector 20">
                          <a:extLst>
                            <a:ext uri="{FF2B5EF4-FFF2-40B4-BE49-F238E27FC236}">
                              <a16:creationId xmlns:a16="http://schemas.microsoft.com/office/drawing/2014/main" id="{5C3119F9-5E0E-4F7E-BD72-EB82DC60CB0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2" name="Group 21">
                          <a:extLst>
                            <a:ext uri="{FF2B5EF4-FFF2-40B4-BE49-F238E27FC236}">
                              <a16:creationId xmlns:a16="http://schemas.microsoft.com/office/drawing/2014/main" id="{EC9B099E-59C7-4FC5-8820-E42430BC61BB}"/>
                            </a:ext>
                          </a:extLst>
                        </xdr:cNvPr>
                        <xdr:cNvGrpSpPr/>
                      </xdr:nvGrpSpPr>
                      <xdr:grpSpPr>
                        <a:xfrm>
                          <a:off x="861155" y="5478072"/>
                          <a:ext cx="422029" cy="643328"/>
                          <a:chOff x="861155" y="5478072"/>
                          <a:chExt cx="422029" cy="643328"/>
                        </a:xfrm>
                      </xdr:grpSpPr>
                      <xdr:sp macro="" textlink="">
                        <xdr:nvSpPr>
                          <xdr:cNvPr id="23" name="TextBox 77">
                            <a:extLst>
                              <a:ext uri="{FF2B5EF4-FFF2-40B4-BE49-F238E27FC236}">
                                <a16:creationId xmlns:a16="http://schemas.microsoft.com/office/drawing/2014/main" id="{88EBE305-344F-49BD-B778-98540A77731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A626E95-6AF4-4716-860B-A97C5AFA109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54683E78-95F4-4B63-B1C6-4A76F70A2F2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 name="Group 14">
                        <a:extLst>
                          <a:ext uri="{FF2B5EF4-FFF2-40B4-BE49-F238E27FC236}">
                            <a16:creationId xmlns:a16="http://schemas.microsoft.com/office/drawing/2014/main" id="{AF622949-3389-4B5A-B04B-74001BAA3C95}"/>
                          </a:ext>
                        </a:extLst>
                      </xdr:cNvPr>
                      <xdr:cNvGrpSpPr/>
                    </xdr:nvGrpSpPr>
                    <xdr:grpSpPr>
                      <a:xfrm>
                        <a:off x="11349037" y="5478073"/>
                        <a:ext cx="422029" cy="643327"/>
                        <a:chOff x="861155" y="5478073"/>
                        <a:chExt cx="422029" cy="643327"/>
                      </a:xfrm>
                    </xdr:grpSpPr>
                    <xdr:cxnSp macro="">
                      <xdr:nvCxnSpPr>
                        <xdr:cNvPr id="16" name="Straight Connector 15">
                          <a:extLst>
                            <a:ext uri="{FF2B5EF4-FFF2-40B4-BE49-F238E27FC236}">
                              <a16:creationId xmlns:a16="http://schemas.microsoft.com/office/drawing/2014/main" id="{D86554C4-C3A3-40AE-97E4-78484DDCB97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 name="Group 16">
                          <a:extLst>
                            <a:ext uri="{FF2B5EF4-FFF2-40B4-BE49-F238E27FC236}">
                              <a16:creationId xmlns:a16="http://schemas.microsoft.com/office/drawing/2014/main" id="{21BEF9F6-CFFA-44FD-A275-4B168A3F1255}"/>
                            </a:ext>
                          </a:extLst>
                        </xdr:cNvPr>
                        <xdr:cNvGrpSpPr/>
                      </xdr:nvGrpSpPr>
                      <xdr:grpSpPr>
                        <a:xfrm>
                          <a:off x="861155" y="5478073"/>
                          <a:ext cx="422029" cy="643327"/>
                          <a:chOff x="861155" y="5478073"/>
                          <a:chExt cx="422029" cy="643327"/>
                        </a:xfrm>
                      </xdr:grpSpPr>
                      <xdr:sp macro="" textlink="">
                        <xdr:nvSpPr>
                          <xdr:cNvPr id="18" name="TextBox 77">
                            <a:extLst>
                              <a:ext uri="{FF2B5EF4-FFF2-40B4-BE49-F238E27FC236}">
                                <a16:creationId xmlns:a16="http://schemas.microsoft.com/office/drawing/2014/main" id="{3251E96E-852D-4273-AC25-A61C04661452}"/>
                              </a:ext>
                            </a:extLst>
                          </xdr:cNvPr>
                          <xdr:cNvSpPr txBox="1"/>
                        </xdr:nvSpPr>
                        <xdr:spPr>
                          <a:xfrm rot="16200000">
                            <a:off x="649032" y="5690196"/>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1A651B00-BF93-4E0F-A879-E08E09825B3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DE8B4EF5-8A5F-4334-AD23-F4D0B928E63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xnSp macro="">
          <xdr:nvCxnSpPr>
            <xdr:cNvPr id="478" name="Straight Connector 477">
              <a:extLst>
                <a:ext uri="{FF2B5EF4-FFF2-40B4-BE49-F238E27FC236}">
                  <a16:creationId xmlns:a16="http://schemas.microsoft.com/office/drawing/2014/main" id="{D5790CA5-56F3-4F91-9BB3-3673F6FE14E5}"/>
                </a:ext>
              </a:extLst>
            </xdr:cNvPr>
            <xdr:cNvCxnSpPr>
              <a:cxnSpLocks/>
            </xdr:cNvCxnSpPr>
          </xdr:nvCxnSpPr>
          <xdr:spPr>
            <a:xfrm flipH="1">
              <a:off x="24795774" y="9723928"/>
              <a:ext cx="1" cy="378556"/>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nvGrpSpPr>
          <xdr:cNvPr id="481" name="Group 480">
            <a:extLst>
              <a:ext uri="{FF2B5EF4-FFF2-40B4-BE49-F238E27FC236}">
                <a16:creationId xmlns:a16="http://schemas.microsoft.com/office/drawing/2014/main" id="{542BE65F-41B8-4270-87F7-706B25F708DE}"/>
              </a:ext>
            </a:extLst>
          </xdr:cNvPr>
          <xdr:cNvGrpSpPr/>
        </xdr:nvGrpSpPr>
        <xdr:grpSpPr>
          <a:xfrm>
            <a:off x="24561003" y="9532051"/>
            <a:ext cx="475058" cy="796895"/>
            <a:chOff x="25052062" y="9969727"/>
            <a:chExt cx="474284" cy="797326"/>
          </a:xfrm>
        </xdr:grpSpPr>
        <xdr:cxnSp macro="">
          <xdr:nvCxnSpPr>
            <xdr:cNvPr id="474" name="Straight Connector 473">
              <a:extLst>
                <a:ext uri="{FF2B5EF4-FFF2-40B4-BE49-F238E27FC236}">
                  <a16:creationId xmlns:a16="http://schemas.microsoft.com/office/drawing/2014/main" id="{617C4DE3-41E4-4413-B6DC-D637B12AB897}"/>
                </a:ext>
              </a:extLst>
            </xdr:cNvPr>
            <xdr:cNvCxnSpPr>
              <a:cxnSpLocks/>
            </xdr:cNvCxnSpPr>
          </xdr:nvCxnSpPr>
          <xdr:spPr>
            <a:xfrm flipH="1">
              <a:off x="25472646" y="10142359"/>
              <a:ext cx="1" cy="581714"/>
            </a:xfrm>
            <a:prstGeom prst="line">
              <a:avLst/>
            </a:prstGeom>
            <a:ln w="9525"/>
          </xdr:spPr>
          <xdr:style>
            <a:lnRef idx="1">
              <a:schemeClr val="accent3"/>
            </a:lnRef>
            <a:fillRef idx="0">
              <a:schemeClr val="accent3"/>
            </a:fillRef>
            <a:effectRef idx="0">
              <a:schemeClr val="accent3"/>
            </a:effectRef>
            <a:fontRef idx="minor">
              <a:schemeClr val="tx1"/>
            </a:fontRef>
          </xdr:style>
        </xdr:cxnSp>
        <xdr:sp macro="" textlink="">
          <xdr:nvSpPr>
            <xdr:cNvPr id="476" name="TextBox 77">
              <a:extLst>
                <a:ext uri="{FF2B5EF4-FFF2-40B4-BE49-F238E27FC236}">
                  <a16:creationId xmlns:a16="http://schemas.microsoft.com/office/drawing/2014/main" id="{DF060D6E-9EC2-4225-B305-3F59DD3E4AE0}"/>
                </a:ext>
              </a:extLst>
            </xdr:cNvPr>
            <xdr:cNvSpPr txBox="1"/>
          </xdr:nvSpPr>
          <xdr:spPr>
            <a:xfrm rot="16200000">
              <a:off x="25074531" y="10231680"/>
              <a:ext cx="543511" cy="2107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77" name="TextBox 77">
              <a:extLst>
                <a:ext uri="{FF2B5EF4-FFF2-40B4-BE49-F238E27FC236}">
                  <a16:creationId xmlns:a16="http://schemas.microsoft.com/office/drawing/2014/main" id="{4EC1FDB0-127F-4A1F-95E9-DBEA76614D50}"/>
                </a:ext>
              </a:extLst>
            </xdr:cNvPr>
            <xdr:cNvSpPr txBox="1"/>
          </xdr:nvSpPr>
          <xdr:spPr>
            <a:xfrm>
              <a:off x="25087222" y="10506821"/>
              <a:ext cx="439124" cy="26023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79" name="TextBox 77">
              <a:extLst>
                <a:ext uri="{FF2B5EF4-FFF2-40B4-BE49-F238E27FC236}">
                  <a16:creationId xmlns:a16="http://schemas.microsoft.com/office/drawing/2014/main" id="{BDA85929-7BDA-41EC-9717-9DAFCBF399F6}"/>
                </a:ext>
              </a:extLst>
            </xdr:cNvPr>
            <xdr:cNvSpPr txBox="1"/>
          </xdr:nvSpPr>
          <xdr:spPr>
            <a:xfrm rot="16200000">
              <a:off x="24850333" y="10171456"/>
              <a:ext cx="623137" cy="2196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280926" y="5477494"/>
          <a:ext cx="1336978" cy="1909471"/>
          <a:chOff x="16744061" y="7032172"/>
          <a:chExt cx="1339947"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89916" y="3472395"/>
          <a:ext cx="10938359" cy="6307539"/>
          <a:chOff x="4006079" y="3497026"/>
          <a:chExt cx="10984176" cy="6360263"/>
        </a:xfrm>
      </xdr:grpSpPr>
      <xdr:grpSp>
        <xdr:nvGrpSpPr>
          <xdr:cNvPr id="32" name="Group 31">
            <a:extLst>
              <a:ext uri="{FF2B5EF4-FFF2-40B4-BE49-F238E27FC236}">
                <a16:creationId xmlns:a16="http://schemas.microsoft.com/office/drawing/2014/main" id="{98F2B22C-FDEA-44D1-B570-42B2BF14B5F7}"/>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4B7EC0F2-1BFE-4AEE-9A88-6BD671CC350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FB6DE5E-55CD-4AE1-AF3F-4550FD7B54CB}"/>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0E2CC831-674B-45DA-B756-6B9A7E832988}"/>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E66541F3-DD7D-4251-98E5-7E4130A3491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9DCF94E8-232C-4E59-B17D-CF656870456B}"/>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B7A44285-FA1C-4A5A-A890-5EBB788BC679}"/>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9998B71C-C70C-487D-A4C7-6593E637DCCC}"/>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93A7138F-5B90-450E-BECC-CCA009035B3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229CA739-1900-4F17-B47A-A99B758954DB}"/>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46828" y="1622535"/>
          <a:ext cx="11965563" cy="6081213"/>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14827" y="5412828"/>
            <a:ext cx="1295896" cy="1717482"/>
            <a:chOff x="19955973" y="17598522"/>
            <a:chExt cx="1292086" cy="1700337"/>
          </a:xfrm>
        </xdr:grpSpPr>
        <xdr:grpSp>
          <xdr:nvGrpSpPr>
            <xdr:cNvPr id="4" name="Group 3">
              <a:extLst>
                <a:ext uri="{FF2B5EF4-FFF2-40B4-BE49-F238E27FC236}">
                  <a16:creationId xmlns:a16="http://schemas.microsoft.com/office/drawing/2014/main" id="{E4584B9E-3CF2-4B4F-AF94-F6414549E208}"/>
                </a:ext>
              </a:extLst>
            </xdr:cNvPr>
            <xdr:cNvGrpSpPr/>
          </xdr:nvGrpSpPr>
          <xdr:grpSpPr>
            <a:xfrm>
              <a:off x="19955973" y="17598522"/>
              <a:ext cx="1292086" cy="1700337"/>
              <a:chOff x="22991715" y="15799813"/>
              <a:chExt cx="1111840" cy="1685166"/>
            </a:xfrm>
          </xdr:grpSpPr>
          <xdr:grpSp>
            <xdr:nvGrpSpPr>
              <xdr:cNvPr id="8" name="Group 7">
                <a:extLst>
                  <a:ext uri="{FF2B5EF4-FFF2-40B4-BE49-F238E27FC236}">
                    <a16:creationId xmlns:a16="http://schemas.microsoft.com/office/drawing/2014/main" id="{DFFCAB81-92BC-4565-A5B9-0F1B24514083}"/>
                  </a:ext>
                </a:extLst>
              </xdr:cNvPr>
              <xdr:cNvGrpSpPr/>
            </xdr:nvGrpSpPr>
            <xdr:grpSpPr>
              <a:xfrm>
                <a:off x="22991715" y="15799813"/>
                <a:ext cx="1111840" cy="1685166"/>
                <a:chOff x="18150417" y="6395937"/>
                <a:chExt cx="1114797" cy="1706654"/>
              </a:xfrm>
            </xdr:grpSpPr>
            <xdr:sp macro="" textlink="">
              <xdr:nvSpPr>
                <xdr:cNvPr id="10" name="Rectangle 9">
                  <a:extLst>
                    <a:ext uri="{FF2B5EF4-FFF2-40B4-BE49-F238E27FC236}">
                      <a16:creationId xmlns:a16="http://schemas.microsoft.com/office/drawing/2014/main" id="{F9F4468B-78F4-4435-B8DC-DF9C70166607}"/>
                    </a:ext>
                  </a:extLst>
                </xdr:cNvPr>
                <xdr:cNvSpPr/>
              </xdr:nvSpPr>
              <xdr:spPr>
                <a:xfrm>
                  <a:off x="18157523" y="7261963"/>
                  <a:ext cx="177800" cy="176741"/>
                </a:xfrm>
                <a:prstGeom prst="rect">
                  <a:avLst/>
                </a:prstGeom>
                <a:solidFill>
                  <a:schemeClr val="accent5">
                    <a:lumMod val="7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7E315F4A-A009-46B8-A9B4-294EFE54BCCF}"/>
                    </a:ext>
                  </a:extLst>
                </xdr:cNvPr>
                <xdr:cNvGrpSpPr/>
              </xdr:nvGrpSpPr>
              <xdr:grpSpPr>
                <a:xfrm>
                  <a:off x="18150417" y="6395937"/>
                  <a:ext cx="1114797" cy="1706654"/>
                  <a:chOff x="18150417" y="6395937"/>
                  <a:chExt cx="1114797" cy="1706654"/>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0417" y="6440858"/>
                    <a:ext cx="184754" cy="1627875"/>
                    <a:chOff x="18150417" y="6440858"/>
                    <a:chExt cx="184754" cy="1627875"/>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0417" y="6704544"/>
                      <a:ext cx="182033" cy="1364189"/>
                      <a:chOff x="18150417" y="6704544"/>
                      <a:chExt cx="182033" cy="1364189"/>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54650" y="6983781"/>
                        <a:ext cx="177800" cy="176742"/>
                      </a:xfrm>
                      <a:prstGeom prst="rect">
                        <a:avLst/>
                      </a:prstGeom>
                      <a:solidFill>
                        <a:srgbClr val="66CC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53139" y="6704544"/>
                        <a:ext cx="177799" cy="176741"/>
                      </a:xfrm>
                      <a:prstGeom prst="rect">
                        <a:avLst/>
                      </a:prstGeom>
                      <a:solidFill>
                        <a:schemeClr val="accent1">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0417" y="7891992"/>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440858"/>
                      <a:ext cx="177800" cy="176742"/>
                    </a:xfrm>
                    <a:prstGeom prst="rect">
                      <a:avLst/>
                    </a:prstGeom>
                    <a:solidFill>
                      <a:srgbClr val="CCEC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79393" y="6395937"/>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77458" y="6650567"/>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84407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grpSp>
          <xdr:sp macro="" textlink="">
            <xdr:nvSpPr>
              <xdr:cNvPr id="9" name="Rectangle 8">
                <a:extLst>
                  <a:ext uri="{FF2B5EF4-FFF2-40B4-BE49-F238E27FC236}">
                    <a16:creationId xmlns:a16="http://schemas.microsoft.com/office/drawing/2014/main" id="{81AC7992-F532-4C8C-AD80-E40FCE09F2D7}"/>
                  </a:ext>
                </a:extLst>
              </xdr:cNvPr>
              <xdr:cNvSpPr/>
            </xdr:nvSpPr>
            <xdr:spPr>
              <a:xfrm>
                <a:off x="22994450" y="16952514"/>
                <a:ext cx="177800" cy="174564"/>
              </a:xfrm>
              <a:prstGeom prst="rect">
                <a:avLst/>
              </a:prstGeom>
              <a:solidFill>
                <a:schemeClr val="accent1">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6203" y="1811504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sp macro="" textlink="">
          <xdr:nvSpPr>
            <xdr:cNvPr id="6" name="Rectangle 5">
              <a:extLst>
                <a:ext uri="{FF2B5EF4-FFF2-40B4-BE49-F238E27FC236}">
                  <a16:creationId xmlns:a16="http://schemas.microsoft.com/office/drawing/2014/main" id="{205140CC-E61E-4ABF-AD95-0BD3EC58B6C4}"/>
                </a:ext>
              </a:extLst>
            </xdr:cNvPr>
            <xdr:cNvSpPr/>
          </xdr:nvSpPr>
          <xdr:spPr>
            <a:xfrm>
              <a:off x="20206203" y="1839780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1.0 MAF</a:t>
              </a:r>
            </a:p>
          </xdr:txBody>
        </xdr:sp>
        <xdr:sp macro="" textlink="">
          <xdr:nvSpPr>
            <xdr:cNvPr id="7" name="Rectangle 6">
              <a:extLst>
                <a:ext uri="{FF2B5EF4-FFF2-40B4-BE49-F238E27FC236}">
                  <a16:creationId xmlns:a16="http://schemas.microsoft.com/office/drawing/2014/main" id="{1DE56372-351F-4584-9FDD-25944B5FE63F}"/>
                </a:ext>
              </a:extLst>
            </xdr:cNvPr>
            <xdr:cNvSpPr/>
          </xdr:nvSpPr>
          <xdr:spPr>
            <a:xfrm>
              <a:off x="20202085" y="18695641"/>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1.1 MAF</a:t>
              </a:r>
            </a:p>
          </xdr:txBody>
        </xdr:sp>
      </xdr:grpSp>
    </xdr:grpSp>
    <xdr:clientData/>
  </xdr:twoCell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7E0B6FFA-3FF1-4CC1-8C4A-FDF99326BAD1}"/>
            </a:ext>
          </a:extLst>
        </xdr:cNvPr>
        <xdr:cNvGrpSpPr/>
      </xdr:nvGrpSpPr>
      <xdr:grpSpPr>
        <a:xfrm>
          <a:off x="18280926" y="5477494"/>
          <a:ext cx="1336978" cy="1909471"/>
          <a:chOff x="16744061" y="7032172"/>
          <a:chExt cx="1339947" cy="1912770"/>
        </a:xfrm>
      </xdr:grpSpPr>
      <xdr:grpSp>
        <xdr:nvGrpSpPr>
          <xdr:cNvPr id="3" name="Group 2">
            <a:extLst>
              <a:ext uri="{FF2B5EF4-FFF2-40B4-BE49-F238E27FC236}">
                <a16:creationId xmlns:a16="http://schemas.microsoft.com/office/drawing/2014/main" id="{813FE6B2-C592-4F79-9E42-B43899D1C999}"/>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27782B78-54D0-4F8D-80CD-AD222E5F02C8}"/>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FD440B2-B2E4-4DF9-8CDD-F9DF1DB10E36}"/>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7C671B8A-9A9B-426E-8A14-FC5C103B38EE}"/>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EF43312E-849C-4C11-AFE0-6A3B2FD3CDCC}"/>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24320A9B-6A53-4526-92AC-6C47ED51947B}"/>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08CAE9F-A0EC-4817-A729-7BDB14BC685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189501D0-5E57-422E-A647-27D9E9FCD5F6}"/>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D41004CB-DCE5-45D9-B04E-32333FB069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80F441C1-7E72-4214-853F-1CB0806B2B4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3FCD1D2F-E0BC-4CBC-81FA-8C798C24C830}"/>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87C72505-BF7E-4319-84A6-FE12E76C2DE8}"/>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B778B5AE-12F9-495B-AEF7-489750F14466}"/>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BCA4112A-EE16-4222-B060-5D9FB0AA3A38}"/>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EA1C4D30-FC79-4159-902F-FB405BFC5862}"/>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54CFE78B-6F0B-4C12-AA93-519E9D046032}"/>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E710A1B5-48BE-4EAD-8BAB-90335525228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440C845A-C163-449B-8DA5-2D8DB5483CB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E3AE6F7-A735-4DB4-BA30-4F39EDE7E24E}"/>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B018956-05B1-4D3F-983B-F2300032DBB0}"/>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77D9D940-709D-42C6-9F28-F0A3AFD3A112}"/>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6698CD0D-D40D-47EE-AEB0-B22D20B804C4}"/>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2A106090-2524-4FE3-8D3C-9393E18406E7}"/>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3494291-FF67-4A71-907C-BB246C7B7B33}"/>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F00F18FF-527D-4638-9AB3-D8D5FC8A074E}"/>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3B62C0DC-DEBB-46B5-A4B5-E7424BF00DFF}"/>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68C88BC-26B7-4888-8D7F-3FD65ADD738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5800CCF-863C-45D1-8D52-017627CF7FE1}"/>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75506666-C1E1-42F3-9EEE-18E5D087AEA5}"/>
            </a:ext>
          </a:extLst>
        </xdr:cNvPr>
        <xdr:cNvGrpSpPr/>
      </xdr:nvGrpSpPr>
      <xdr:grpSpPr>
        <a:xfrm>
          <a:off x="3989916" y="3472395"/>
          <a:ext cx="10938359" cy="6307539"/>
          <a:chOff x="4006079" y="3497026"/>
          <a:chExt cx="10984176" cy="6360263"/>
        </a:xfrm>
      </xdr:grpSpPr>
      <xdr:grpSp>
        <xdr:nvGrpSpPr>
          <xdr:cNvPr id="32" name="Group 31">
            <a:extLst>
              <a:ext uri="{FF2B5EF4-FFF2-40B4-BE49-F238E27FC236}">
                <a16:creationId xmlns:a16="http://schemas.microsoft.com/office/drawing/2014/main" id="{456A163A-F7FF-4D90-B42B-CF6D95120F43}"/>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B9EEAA98-9C96-411E-9CE2-DAEC5577D9D0}"/>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539AAC8D-F60A-4538-9C50-93288ECE611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DFCF4BD-D8EA-4543-ADDB-E992FE6816D3}"/>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9FC2C738-A72E-47F7-B117-90841CBA7457}"/>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70AC1FA2-5BA5-48BA-9106-6D7F243933DC}"/>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C2FE7BEB-E00F-4260-97FC-C9E7A6CF2727}"/>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304CEED7-CD66-40A7-B2D3-DB94B1F2B736}"/>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350B1576-E1FA-4933-BB9A-C1BC232A55E1}"/>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365812BF-EC47-48B8-B179-C7B5630A34F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BB4727D0-AD16-4A59-A473-74FBFBEB4F27}"/>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6FE47A6-467A-4F97-9290-1DD4E1A94AD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3ECD0DA-3FFC-40A7-A32F-8EDB120DE0D2}"/>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08158B53-EBBA-471B-89E1-3562C488CF4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38C54C87-3A64-42E0-ADD3-8ED30CB124F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A4FAD056-00C7-4484-8795-8360A9466E2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CD4923EB-69F8-49BD-BA19-35D745167916}"/>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BE73060B-D314-4F35-B73C-660D8AC9CFE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7EDB627C-5FB0-4D40-8B39-237AE5054816}"/>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9C251DD2-F72A-4416-9418-9631F02D5BFE}"/>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A5DABE2-FF2A-4054-BCE1-09AEDECE75A8}"/>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BF85B50E-3CD5-4E67-8F73-AD4CA0024244}"/>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C2FCB1C-708F-4D10-A792-82598662003C}"/>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C999096-FA0D-4E0E-885A-390B9CA5CFFF}"/>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E3135967-7383-4376-B041-6D11E652B99F}"/>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DF01E4A8-BF68-43DD-A74B-BDC9DBCBB75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95C6A208-65FE-496E-B02B-DA991149131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9FADC2A8-EA8C-4419-9A9B-E8D14133643D}"/>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D24935D2-5E4F-4AC0-AF01-C4CBD63255D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E39F675D-F469-4728-BDD6-38BABFBBA5D3}"/>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4A38F5E9-F4F9-4ABF-99C3-1F8695A17B7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03C7D6C-D849-4060-A810-4875EA65822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B443D514-2B9F-4883-9A13-C4C78D46ECE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D36B6F63-3DD2-4966-956C-D9F3F947A11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990A4D0-CDA3-4F1E-8332-735B238B808E}"/>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0FA180F2-C489-4090-8948-E798B8E83492}"/>
            </a:ext>
          </a:extLst>
        </xdr:cNvPr>
        <xdr:cNvGrpSpPr/>
      </xdr:nvGrpSpPr>
      <xdr:grpSpPr>
        <a:xfrm>
          <a:off x="18280926" y="5477494"/>
          <a:ext cx="1336978" cy="1909471"/>
          <a:chOff x="16744061" y="7032172"/>
          <a:chExt cx="1339947" cy="1912770"/>
        </a:xfrm>
      </xdr:grpSpPr>
      <xdr:grpSp>
        <xdr:nvGrpSpPr>
          <xdr:cNvPr id="3" name="Group 2">
            <a:extLst>
              <a:ext uri="{FF2B5EF4-FFF2-40B4-BE49-F238E27FC236}">
                <a16:creationId xmlns:a16="http://schemas.microsoft.com/office/drawing/2014/main" id="{5B7D5C64-BECE-4A78-A251-7E19F0FD003E}"/>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610246B3-043A-4871-BF1E-A2D82C2E3EC6}"/>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D9339997-B683-4A74-A5E0-5718071093E6}"/>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369EF141-C9E0-489F-949B-EF47D353C48E}"/>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06B994F-A48C-4D9E-9317-FDDD500160F4}"/>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DA714B6F-7C5E-4C07-86AE-FB65D33BF787}"/>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4C8D28ED-C9EC-47DD-A587-B22EC1C7D82F}"/>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47391D84-5B93-49C0-B9AF-A176E70B6B5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A3C96847-AEA2-4690-9A49-C04673567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59E4635-D76F-453A-B163-55A9EFD686A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34CF2A06-338A-4121-AFB6-EAFA64ABEDFE}"/>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072B4061-35A2-44BC-9EE3-A53757850E14}"/>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BF163ACE-CF58-4A16-BB44-68A0BF1222B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A6DC6C3B-A1CE-4B78-90E5-BF74EF2906D1}"/>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D0CD1D-C346-42ED-8515-CD542072D076}"/>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12E0FA3-EDC8-4E38-A9D0-E37F156B4322}"/>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CFB4C24-1B66-4AFC-9F4D-6F69A4ECA8A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353595D3-2255-4A77-ACE3-6A33E7F4B959}"/>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B1A86B26-C553-4440-845B-5C90C85666C5}"/>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B9512F03-C89E-461C-AF02-FECC1F328810}"/>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5CA396BC-F25C-49BF-BB7E-AC954223B76B}"/>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9D48D220-8F3A-46DF-BD75-C693D1C9EE57}"/>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D8BEEC71-23A7-4CDE-B2B5-FD9CF2AA4110}"/>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92AF9C25-5484-421F-A0F5-4D7D42DAABA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92860A7D-B2BA-4D8D-9E5B-3DA1012AF9A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60CDEB46-3B50-4453-8E5C-CD8264E04DA5}"/>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87DC7955-B445-408D-9C7C-82AC9F662EAA}"/>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83D026EE-8243-4CB3-A90E-0E05A01AEBCF}"/>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F527D4F7-CE76-4A80-B3AB-98E78C0EDBAE}"/>
            </a:ext>
          </a:extLst>
        </xdr:cNvPr>
        <xdr:cNvGrpSpPr/>
      </xdr:nvGrpSpPr>
      <xdr:grpSpPr>
        <a:xfrm>
          <a:off x="3989916" y="3472395"/>
          <a:ext cx="10938359" cy="6307539"/>
          <a:chOff x="4006079" y="3497026"/>
          <a:chExt cx="10984176" cy="6360263"/>
        </a:xfrm>
      </xdr:grpSpPr>
      <xdr:grpSp>
        <xdr:nvGrpSpPr>
          <xdr:cNvPr id="32" name="Group 31">
            <a:extLst>
              <a:ext uri="{FF2B5EF4-FFF2-40B4-BE49-F238E27FC236}">
                <a16:creationId xmlns:a16="http://schemas.microsoft.com/office/drawing/2014/main" id="{0470F1E3-E7CE-4824-84A2-C84DF4C5C38E}"/>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C5BA3F83-0440-436E-AF2D-38CD713B6FEF}"/>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126951B8-3D93-429B-93D3-AB618181A19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1346EC4-EAC4-4108-B09F-62429EA2FA95}"/>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D3741B3B-E608-4590-9BB6-E123C4C1EE46}"/>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7FEBBA12-6188-47E2-B9B1-EA9B7DCB9A2D}"/>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FED14087-F980-4DE6-A1BF-3285E7CC288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2A0BE79-E3E6-4E3F-B70D-C5BE2221A868}"/>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47A9F3AC-08CA-4797-A3E8-3EECFFF1D84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430C6C53-76D2-4090-9678-502E72E4A852}"/>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A02A5057-D50A-4BDB-8FA2-2722C4D52D1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0A62061B-0BC1-4E5D-9B73-B0AF20B5C99E}"/>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DE5EAFDA-4314-41D4-AEAE-84DD0936F376}"/>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C4B33925-EFB3-4A49-9C4B-833356D5A0C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1AFAA9F-4C11-49E9-8F59-70D5B0EBD93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14EC5C7B-52D9-4DF6-AFCF-11E7576825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267BF7-4D0D-4980-B243-08403AB25837}"/>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F3F41CE6-9719-4BAB-AB68-38B607D701A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32C517C-642B-4BBB-9DEA-2F159A98DA3C}"/>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C40F86CA-0209-4AD6-A0D7-8065F491053E}"/>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01864B87-4AB4-4402-A2F7-E68D89E804FB}"/>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36C6F2EE-0CC4-4BAF-8771-174A5674477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405A61EE-C286-4C4A-A9B7-F23CD78216AB}"/>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917FF17C-1877-41B9-B223-C8C26D75FFC1}"/>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6B5711D8-5F26-47A8-BB36-1A52DCEAD350}"/>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AF16DE1-C85C-4A74-A76C-47CF3362B4DD}"/>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1683E7E4-9CC3-42EE-89FE-9A28C2F09F46}"/>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2451CCB4-9340-4F02-9BE9-D8FDEB498E7F}"/>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00B41D86-9F67-4CA5-84C8-65D7D32A457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EA4BF4E-1923-4BEB-B276-106E11175783}"/>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4556FBB1-D51E-41F0-8AE6-5A72CE61532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5A38F27-C8E5-4271-8537-5B4C9FAC22A5}"/>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9764AC8-3B42-4440-B26A-F582889E8FC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E13B3DF8-6FF4-40BB-A308-8AF7664E9007}"/>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00DFE6D-268E-4384-994F-1B470F6FDCA7}"/>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374651</xdr:colOff>
      <xdr:row>14</xdr:row>
      <xdr:rowOff>1270</xdr:rowOff>
    </xdr:from>
    <xdr:to>
      <xdr:col>39</xdr:col>
      <xdr:colOff>350521</xdr:colOff>
      <xdr:row>59</xdr:row>
      <xdr:rowOff>91440</xdr:rowOff>
    </xdr:to>
    <xdr:grpSp>
      <xdr:nvGrpSpPr>
        <xdr:cNvPr id="2" name="Group 1">
          <a:extLst>
            <a:ext uri="{FF2B5EF4-FFF2-40B4-BE49-F238E27FC236}">
              <a16:creationId xmlns:a16="http://schemas.microsoft.com/office/drawing/2014/main" id="{C992D9A7-6331-4212-BAF0-4C6B4A9B2802}"/>
            </a:ext>
          </a:extLst>
        </xdr:cNvPr>
        <xdr:cNvGrpSpPr/>
      </xdr:nvGrpSpPr>
      <xdr:grpSpPr>
        <a:xfrm>
          <a:off x="14616431" y="2744470"/>
          <a:ext cx="12137390" cy="8685530"/>
          <a:chOff x="13121650" y="2436558"/>
          <a:chExt cx="12125344" cy="6443663"/>
        </a:xfrm>
      </xdr:grpSpPr>
      <xdr:graphicFrame macro="">
        <xdr:nvGraphicFramePr>
          <xdr:cNvPr id="3" name="Chart 2">
            <a:extLst>
              <a:ext uri="{FF2B5EF4-FFF2-40B4-BE49-F238E27FC236}">
                <a16:creationId xmlns:a16="http://schemas.microsoft.com/office/drawing/2014/main" id="{3F953239-5567-4D0C-BE65-28406DF12808}"/>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29E4F80-93BA-4A26-93C2-5C054A385943}"/>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B43FF9F8-8E83-4744-9DC8-F9A65D3C1A77}"/>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4DB5E5B9-64D0-46ED-9CE3-6BE0CB4A17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C027FE25-8916-4C67-92DC-392BA91B8DD4}"/>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A140AA35-3D90-405F-88B9-FCF32CF95FD5}"/>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FC42390-CEA5-40E9-985F-994A24500ABD}"/>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6B974A28-BE3F-41D1-978B-240665986160}"/>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F8FE5299-4516-4820-BC13-D28BB6DD7FF7}"/>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305CB871-5EF3-4BB2-8D62-7C620B44B949}"/>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266FC6D6-27AE-49D4-AB0D-BD2CE9C139A7}"/>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B5F3EB1D-A9E8-4C12-9888-EE6BB270FE9D}"/>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E9BB285A-DD63-4905-A8F7-70238ED40D3B}"/>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38C8C8-A71C-4AE7-A166-DC9F40A03EA7}"/>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EAB1B0A-EE1E-42DE-9291-BEFE02894B9E}"/>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8E31B682-3C3C-4789-898E-F3F6EB60BC88}"/>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593ECCE8-806E-4F68-AD72-5FE489C703DE}"/>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99760632-52E8-4A4C-AF33-E8FF70AB01F3}"/>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17B60B0D-C57B-430D-8FB2-FD29954DB662}"/>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E48A2E82-CAB4-467D-8041-4634BAEC8B96}"/>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7656A520-09B7-4221-8A19-D793CC8E4339}"/>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1DEA9FEA-1BB9-46C7-825B-1BA721796B52}"/>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C4E259A9-87AF-4BF0-A6E9-0D11A79DC26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62DD347E-78E2-4681-AAD4-AAC77DB42F02}"/>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00B63347-489B-4C8B-B3E9-5FECB159B08F}"/>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E554DBCF-1183-4068-8377-C6CFBE574725}"/>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7EAECD83-766C-492C-A335-53D95CB8C7C9}"/>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546C6AE8-9653-470D-846C-4D2442043752}"/>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5F1EB3CC-BFD1-49F0-968B-A8F92C59EFC8}"/>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20DA154-3557-4CCD-BB92-BD4527963A87}"/>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0462513A-B904-44D4-AD61-70F5733EBEDA}"/>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3AEB650A-3BAE-48E3-9A22-982E5454B696}"/>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C57B6A95-1A91-48CD-BA54-721DA0B76D39}"/>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D308424D-C9EF-40DD-B3FB-2F894294BA74}"/>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01D10CD7-20B7-498B-B266-5763F1CB4DA9}"/>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5F9D2F3A-0B71-4020-A011-C860E53575DA}"/>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1DA4637B-EC94-4C9E-AA6C-88E1F59FAAD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FD9B514C-3DA9-4C20-9C7E-D0CC4951F5F9}"/>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9DE892E9-AC4C-4023-85A9-BAA3D141BBBB}"/>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F60797A6-9319-4862-9BC8-6B429F8E0EE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23E78051-C3F4-4720-9863-500EFA5022A2}"/>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8D86F0C2-9C9A-4E5C-B4F8-D292505E2FE4}"/>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54ABBF9C-AFC0-4912-936D-5E3CAEB09F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2A1D30E-3376-4AE0-9AF1-07F000434107}"/>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DA91378D-9C26-48FF-A0DB-07C367057E5C}"/>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B59EA561-3296-4FA5-864F-BEBDDE7C963C}"/>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4DDAB627-F2AD-4758-A6D9-C15337FD8212}"/>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C39E7FB7-B791-4AA4-BCB4-B6750CB4838A}"/>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B503C0BF-A4AE-4069-96EC-974A5E7C757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EB0CDC8-AE97-4BF7-A1B4-007F2C4F0148}"/>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67271845-BEC5-4B70-A016-B4124689C94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87D631AA-D178-47AF-9A72-BF733CE21BC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4BF0047C-D8D4-4030-AF0F-477F054DF117}"/>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7CA21319-9118-49DC-9820-0FF446F28323}"/>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94B2E46B-34D1-402F-BB50-5C5D0452549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24328679-CF84-496B-A9D2-7B50EA6A5ECA}"/>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D1221BEF-D84E-4615-B79A-B81D9C81978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6A304A2E-2483-4905-B36C-3D40760A663C}"/>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0756034D-2D76-4D98-B181-02032C3BC752}"/>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E0299E8D-CE78-444D-B8E3-52D76A51D09D}"/>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CBA09A5B-392B-4D3F-8388-16B0564F2BE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09E308E4-9321-47DA-93AC-2907810C4BC5}"/>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F23ED837-CCA3-455A-BEE6-B1F12362C9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E77A728B-6B35-42E3-826E-E99FC00D75D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0207AB57-BF09-4DF0-9346-0BE9B5CB7838}"/>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0E82A332-92FC-44F3-A659-3754F38F993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7423F1C3-3A24-41D8-AECF-89E57189AC92}"/>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A7112611-9623-44C8-B7A1-2AEFB23C592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2E0D2648-75E3-4D1D-9062-78FE56B0BC18}"/>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979B9343-9ACF-4BB4-84F2-94C3C6B6706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0721DEB5-1173-46F5-86C7-C88BBA4D8A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5D33DB55-D5D7-4712-8ED1-92D6DD0EB6ED}"/>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A529CC75-C310-4772-8AA8-D42C0EEE375E}"/>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492163B8-5218-4C07-A0B9-A2A94185DBB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346D5167-37E2-4D37-9FE9-9A87E21E37B4}"/>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0F401DDE-0C5E-494D-AEAC-E8746356A87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350805C9-01ED-46C6-A8EC-4185A712DC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4E7D2B20-DBD9-4341-9916-25AB35D2DF21}"/>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9BBFBBBB-ECDB-4C24-AF18-BADC6C4B834A}"/>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702CF4E3-70A6-49C4-905C-5D66A682CFA7}"/>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EE64464B-6C87-40A6-805D-AFD2EDF20225}"/>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57E9F16F-743F-454C-BA1C-F427D57DABE4}"/>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3A4C90DD-8E68-4C07-B7BA-6DCF79A0959F}"/>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4FA447E-7671-482B-8E3F-FFEAAD0DE118}"/>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5AC20D50-8467-4625-8909-6778832A2318}"/>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C0388906-06A9-4205-9486-BB5B413595C5}"/>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4F11B3F6-5475-4791-9728-FF147A20CA85}"/>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63B06DB8-9DE5-4EE6-95AD-D8EB899D9090}"/>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3DE80699-2234-4F01-8C60-D6BD632B2764}"/>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C205E622-74E1-4DD4-B21F-B48A685B86D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E8B08E64-8FD7-4013-948C-7243982646BA}"/>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5BB108-1100-45C6-9D89-7EEA96EFBBC4}"/>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CB7EC83D-9046-4A70-843D-542BAC195AE5}"/>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025FDE88-1D5B-4D33-A875-09FB38CBEB3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71F28120-CF6D-47AF-BC77-71DED294C98A}"/>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209CC5DF-91CC-410A-BFF6-4DE73963EA19}"/>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F0FBD73-02D5-48CF-8109-13D526F9BF2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E08F3E9B-DA9C-4BB3-BF72-71254745AEA0}"/>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B0443E65-9CAA-4EFB-933F-B8B7981A2D42}"/>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14226CFF-D583-41F6-9049-821CB4BECE9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303F51DC-50C2-401B-9BF4-9569809505BD}"/>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B0DB02D9-272D-42D2-B834-EDCB2F5473D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8097B62A-AD75-4A10-B68B-E4E4CE2322D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F6DA4F3F-D943-4986-AA2E-7F14D02A7DEA}"/>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A4B52105-D1AE-4577-8A40-B6A562A324DD}"/>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B3788971-3E46-40AA-8752-994F788AAEFF}"/>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508F1959-372E-411E-898A-406E8E0EF89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52A3055-9C75-419D-B4B1-B48157C1A950}"/>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A4DFDADD-EC31-4EAD-84BD-E111B381836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87A82BFE-15A4-4A5D-9DE0-11D307B95E7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9010CD7C-CFEE-4A20-A0C3-253C51A273D7}"/>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65B6C852-2413-4C22-85B0-49EB13F11630}"/>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54ECE5D-1013-417F-BFED-8186CFED65C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D251334F-89BD-4808-BBAF-2CEEAC825349}"/>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EC74E799-C9BC-408C-8505-D1983C0F7AB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0D1F744B-E4F4-4B45-9919-725C5048304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D39A0285-A675-4A75-92CB-62CA85A64509}"/>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F86AAD39-A847-472F-9E17-8F75CF2B3189}"/>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4F8B000A-A157-43E5-A697-E70DB5FAF85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5821FD3C-1B81-4F85-AFB8-DFA8646AF58F}"/>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0B1B5538-B92A-490C-BC4C-8CD71337AA8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A4D13182-229D-44F1-8AFD-0F6D602B0DC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8139B98E-7809-4A05-9051-59ECD0DA4878}"/>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C0F1031-0DE5-415B-98B4-F5CE4857D938}"/>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15912724-9ABF-403F-A55B-C78040C07E0D}"/>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AC9220B6-C667-48F0-8BE7-BA044999522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4420A52-E12B-48EB-81CD-D704D93514B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D7D327FA-EEED-407A-8A4B-798276A1A89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07ED6E2D-3593-49C9-940E-098DFF4D321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EEE7C25F-4126-43B4-907A-106593EC95E7}"/>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FACA892C-6D53-40BB-9D17-C9181844A8F6}"/>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F8241595-47D2-4D11-9F79-B3BBADF6AF58}"/>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BB6EDA90-868E-4BAC-AC08-2BFE5F492DD4}"/>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097B1738-8DEB-4D04-825D-9AB73868FFDA}"/>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FF6BA7B-564C-4A31-B988-914ED30DDF8F}"/>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36709A3D-6087-4E4C-9315-BDE5D1A5F4E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BE79EFFF-4718-4E8D-BB40-AFA48B563F1A}"/>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86F848E3-D43A-4BAE-BF77-356429C086A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BB862F09-EEF6-4C4D-ACB1-E66DB625E81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53E7FD3-B10B-4DC9-9BA0-30DE1ADD738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65A39183-6268-4CEA-BF85-6426EA75D366}"/>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24C47964-7BB2-4EA9-940E-502522138AF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BB57A99-BF4D-4F9E-AD2F-A5618FEF119C}"/>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2FF6EEE-7C4B-4EC8-8066-C57E4F15942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19EFEB74-1B9F-41B2-9817-E8458735E79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D2C0FE9E-D833-4F39-BEF0-46B022031965}"/>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89037ED-FAB1-439E-AE3E-72CDFA3A4365}"/>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1413D08A-360F-496E-875F-98230AF673B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B2DA78E-8DD8-4552-9642-FDBABD39AAF9}"/>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E2BFCFE9-4E55-4156-844C-BF17DD2F60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299017BC-B407-4EE6-A1FD-99A62C05F6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79DEB242-4432-4E28-A1FA-E22AF4F79AD8}"/>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72C0E120-F177-4900-BE14-DC612E203491}"/>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1ACF0BA3-80C4-4E3E-BDA4-C478F087A6A6}"/>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BA5E190D-F856-4D38-8BF5-F59AA86CA05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79B59788-9A2C-4D63-9470-8C56FC67B5CD}"/>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E2261273-5C16-4EB3-BDF7-8B280CD25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5600B5AB-576F-44E3-9007-8E5DE0370A2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BE5256D2-65D4-4C06-BDC9-352AE937C5D0}"/>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FF56C46A-4010-411A-BA92-375F8024DE7A}"/>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757D3BCF-A49D-4447-AED7-81E3EB65D4B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328D7F63-A4B4-488C-BF55-FF98167CEE92}"/>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01EA7BDF-90C1-49C3-BA29-81DF0897BE6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9ED5570-BF81-466F-9049-A5A1619DB2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1161C067-B4D2-4906-A1F7-1F3D99A088BA}"/>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B1E422DD-6449-45FC-81A8-36DF12BA10D7}"/>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022964E1-3692-48E0-8D43-E04D26BE8EC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2F8B3C54-6695-4E07-9D11-833B843E7494}"/>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3A8598A3-CCA5-4EF5-9986-9719AA8852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2A6AAE98-E9D3-4B37-809C-6D66738599F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94FA5C0C-9725-49BD-94DD-245C7BB07A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82C3C7D4-6063-47DF-842D-8DA84783E5F4}"/>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F26D1F-F379-4674-B665-2F393A9357B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0C4A1604-3612-49C1-8DC1-B03245E6B771}"/>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E8AF8843-22C2-4EA1-B9DF-1493836B2AF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1F58506E-637F-47C5-AE9C-0C140BD76676}"/>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8B0BCE4B-16D7-4B70-B77E-F67500A2762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5E12C63E-3E7C-499B-875D-EEFC9ABC3A1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53C25377-DE4E-44E9-B5F6-C584E79B1223}"/>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ADA65174-AE05-4072-B4A1-04C664D0D721}"/>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CAA526D8-EE75-4607-9278-70AB6BF4297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1DAFD532-F5C6-478E-947D-908828C81BAC}"/>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DE0447F9-330B-46FE-94B2-5D5B5FBD07F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DA016C0-A10D-45DF-BB48-7B53767656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F660CF71-C34F-4532-9F48-8EC813EA0CC2}"/>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EA98F5E5-C5B3-4E46-A511-0197894D4B3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2C9599DE-A9A1-414B-B0C3-01B17D2602E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1B07334C-BA30-42A4-BA80-9C300A919D56}"/>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AA9B9CCA-343A-48FF-A68A-5E89EC706B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DDBCE768-CA89-4DA7-B539-83497A69AB5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10C7C514-9F48-4C45-A96A-52574BA71151}"/>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0E233CF5-8002-4580-995D-A48999C969E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75B08110-6320-4D01-AB50-66C714545E15}"/>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0D6CB2B5-82D7-46A6-92AB-5EF0EC6AE96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4D4F028E-81CB-4211-B3E7-DBCD50CE65DA}"/>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4F8744FE-F1B7-48EE-90DD-19332999F8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88AC228F-26B4-4649-9931-C4F1D71EB51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86203876-5268-4816-95D8-804BBB189579}"/>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8976A557-8E9B-4999-9C60-E8F12B9D4EB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A81DC627-BDB3-4484-9317-BF8135A1A98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C702EF1A-DCA7-4F95-B5E4-D2A3338DD7F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E64D02DC-96CE-4D70-9E1B-FBB9D9A03F1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11EFAE0A-E111-447F-8325-588381F6D2F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BE87524F-4E49-4316-85D0-8EBD4DF65E97}"/>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D5B824E2-5345-4233-9DF9-ACA96A60252E}"/>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39777D05-EF35-4234-991D-0D3BA8DB414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71C4E45C-45AC-4205-A162-399C1983160F}"/>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4E0B0C5-4B9A-4596-A68A-AE010A618C9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F94EC24-DE40-48D8-96F3-C085587115FE}"/>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2BF5157A-59D9-4370-AACF-F1D1C618E623}"/>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F70E9668-F739-4225-BB3C-541FCC608DF8}"/>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09156162-FEE4-4E57-B13E-DFAD9EE274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7C5015DC-E7A0-4BA7-A393-A2B9F0C25787}"/>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F0159A1A-C778-4A1B-8591-0CAB8F426324}"/>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6381A4B-04EF-4A97-95FA-86FCE7CDAE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66A2EAF6-FCD5-479E-A3C7-D968401BF4E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61A4F01A-3536-47AE-9ECE-D904E7AC81D4}"/>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557FDB50-FB73-4922-9A4D-C8EAAAF58F1C}"/>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DBA80B4-3410-4262-A11B-51D1F43696B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54D7032F-447D-4E6D-A8BE-8173D1810190}"/>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A4BA55B9-3EF9-4394-BCAF-314468D2A44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3959E1A1-88F7-4D5E-8540-77879BFEC05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ABF5931D-8884-4D98-BF00-4A52EEDF10F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3B6DF5A8-1F39-4CD2-B439-D575E50CA1B1}"/>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F390829D-152B-463C-8D99-B2E226AE61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AF0620B8-9A0C-49EF-ADB7-4762DF56268C}"/>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652AF6E8-E566-4DF8-8CAE-AEB98FCA3E2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5C0B4B16-14DC-414B-867B-30AEF70EF9D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CB38D6F0-1F4D-483F-857D-D5E6B4AE8113}"/>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44464008-7036-4E32-A7C9-D249EDBFE5E5}"/>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31C32FBA-85AC-4D44-A192-758364C2092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0C12560C-4DA6-4639-AEE5-2324A3233AB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7FDDAD62-8D90-4053-9582-EE12C60D44D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C804A65C-BF1D-4137-9D4A-68C9C22999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436A4E9-47D2-44B8-928A-98161C3A7A4A}"/>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374651</xdr:colOff>
      <xdr:row>14</xdr:row>
      <xdr:rowOff>1270</xdr:rowOff>
    </xdr:from>
    <xdr:to>
      <xdr:col>39</xdr:col>
      <xdr:colOff>350521</xdr:colOff>
      <xdr:row>59</xdr:row>
      <xdr:rowOff>91440</xdr:rowOff>
    </xdr:to>
    <xdr:grpSp>
      <xdr:nvGrpSpPr>
        <xdr:cNvPr id="2" name="Group 1">
          <a:extLst>
            <a:ext uri="{FF2B5EF4-FFF2-40B4-BE49-F238E27FC236}">
              <a16:creationId xmlns:a16="http://schemas.microsoft.com/office/drawing/2014/main" id="{2674167D-C767-46DE-A055-564D9ECA7899}"/>
            </a:ext>
          </a:extLst>
        </xdr:cNvPr>
        <xdr:cNvGrpSpPr/>
      </xdr:nvGrpSpPr>
      <xdr:grpSpPr>
        <a:xfrm>
          <a:off x="14616431" y="2744470"/>
          <a:ext cx="12137390" cy="8685530"/>
          <a:chOff x="13121650" y="2436558"/>
          <a:chExt cx="12125344" cy="6443663"/>
        </a:xfrm>
      </xdr:grpSpPr>
      <xdr:graphicFrame macro="">
        <xdr:nvGraphicFramePr>
          <xdr:cNvPr id="3" name="Chart 2">
            <a:extLst>
              <a:ext uri="{FF2B5EF4-FFF2-40B4-BE49-F238E27FC236}">
                <a16:creationId xmlns:a16="http://schemas.microsoft.com/office/drawing/2014/main" id="{CFF3E983-0F56-44A4-92C8-0281530FAE3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4C58322D-24BC-4BC2-9A22-920519CE6F5C}"/>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5B694129-0273-4363-9564-CC2DACC9A13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E034E8CE-172D-47D8-AAA3-556A8FE0A475}"/>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CB656758-AE5B-4378-AF95-9EC73AB2D224}"/>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490A5344-9721-4B5D-B9A6-32AD1858573E}"/>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761E3E2-7578-41C0-B3E0-ADE785670DD1}"/>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19B42570-14DE-4CEC-8C99-B177B4AAF931}"/>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EC8E7A8-5F27-474F-AB4E-E79BA2562AE7}"/>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2F354899-AECA-4CF4-BFC1-6287762B3472}"/>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6A47BB7A-5EBC-4221-941C-DD2EC230F009}"/>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ABD9D7C9-23E6-460B-8A7B-E766B7771C16}"/>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074F7067-487F-4942-9E3F-53FDB896F349}"/>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2160FCC-E6CC-4672-814F-2EF32CEE2D37}"/>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E6AB0CB-0C75-4B5D-9ED1-C4EBBF49074C}"/>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15F01F73-97FA-45C0-8FDF-3A8F953915A1}"/>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D0C9FAC-B28E-42A6-9906-53D180D7C5D8}"/>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BDCF18F-4EEB-4EAD-A137-B674065EF803}"/>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6013562-C745-47AF-B99C-2670826A223D}"/>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041225B3-9277-4BB7-A9A3-2FE2AF40F50D}"/>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54CC810D-A2B2-4EAA-A1B3-6F9C1475C1EB}"/>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AD9AD89E-8A86-447E-8783-69F01EFB9C87}"/>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91BD0C3E-E72A-4999-A285-62247F013DFF}"/>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30C1603C-9BC9-4128-AC8E-B2D50F266319}"/>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4A50864A-455B-4F07-81D1-ACDBFDD13F4D}"/>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5135E3D-BDD5-484A-91DA-ECA8AC749DB7}"/>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775ACC97-A32B-44DD-B579-A6F1C01B4E9D}"/>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32BB8593-3E3E-4655-8615-978B20F7B303}"/>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93E492AA-1D94-46B6-8771-03130B41F8BF}"/>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A03A9217-5368-442C-AF36-09D4A607B465}"/>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3E6FA606-64D8-4B0E-ACE6-5230E0F59E6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337A8A84-EB9F-4164-B37F-8D61492ECCE7}"/>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0C7774B8-6D4C-4538-B18F-A57EBFBB4297}"/>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702A1051-F1DB-4BEB-9C63-B24AC19F0D20}"/>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644312AC-A7AA-4D3E-9ACA-45B9B368FD95}"/>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70C1AE57-A9DB-4FA2-8C05-39C1CF0A1BF8}"/>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B3BAE470-5AA5-449A-8788-FBE574DD6B9F}"/>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5342B53A-2B08-4435-8D72-6E4679EE58DC}"/>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47643A9D-EFC1-4CF1-ABE1-A6DBB726C7E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2C49196C-255D-4189-BD33-1A6FEAF3224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CC0AE812-2067-43F8-974E-0CD61FF482E7}"/>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060CC880-A8DE-4785-9AC7-CF47F0E8C2B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2DED76C7-CE72-4CB4-82F5-B28D6ADBB2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03AFDF7A-0319-45F3-894D-C2E7F1F17714}"/>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15D2D792-B4BA-4F00-9E6D-4B2E7E118D9E}"/>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8577B4F9-15BA-424B-890A-9E4B12AAC83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CBA88833-004C-465A-87F8-0B59EF222F72}"/>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D3030FB2-6371-4BF4-B10F-3BA3DEF1DE9A}"/>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54799E1-9102-4BC2-AAA6-AECAB8B1B89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C0860DF7-E58F-4471-8577-DAB98A5150C0}"/>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B31C3C01-B4DC-42B1-BBDF-85CB0887490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1B778663-B937-4D72-943D-7DA0D482B81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45A3822F-1FAE-4284-8494-17CC58510CB3}"/>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EF483B23-26DF-4D7A-8F1A-CDF0AD55D0F9}"/>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B446D859-033F-450E-B34D-0FF5A9F1F78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BD7C20F8-0B78-4784-9EA0-2C0E11091EDB}"/>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7F933946-FE49-4A6F-B771-E6E5854070F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F824065A-F7F0-4E24-9549-E222928FE356}"/>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F05AC882-D89E-490C-9DD3-982432C31532}"/>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C03E8521-BF05-4CFE-BA34-72976784983B}"/>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452C934-7F5C-442C-8678-74D60D84CC3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E7AC44F1-F79C-4E3B-8F30-BD3930FE8498}"/>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2689968D-AAD1-4AC0-B05A-44F9949FAFC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E568E77-290F-44FA-8D68-5BC3EABC38E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57BA58-110D-4601-9286-CA7863B64901}"/>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7FA1E532-8DD6-45BA-BEF3-2E820CDE9CD5}"/>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70521175-75DB-444F-A702-68937391C3B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85EA79-B275-4DEF-9209-6B0B99E394E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FC8B728E-9846-45F0-A349-39C9DFDE738E}"/>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1C5E479C-07E3-4E6D-B2CA-A0B6CE4E6FB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EA83A5B6-4E34-4CE3-AFD7-872B7885BB3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3C7E9606-D137-466D-BA8B-1A72FDF3F8CD}"/>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F52F773E-56E0-4714-96E6-2F6C3C5ADFB7}"/>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EEE2538A-4DF9-4942-A0B7-F0AD08CF7B3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C5E0613A-6C72-44E0-82B5-160D372F470A}"/>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85F6AC5F-A987-45EF-B18E-4A1307293D8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52219BBD-E56A-4AA4-A365-2281A66E971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46E4800B-648C-4EE2-BC35-9507F1BA28A2}"/>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AFCD8EE6-5A67-432E-BE62-79E589D45286}"/>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D4CC23F3-019F-4074-8277-D19332866A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BD89DBC-F695-484A-9797-FB2820E794C9}"/>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072D939E-978A-40E8-BB43-33C078D9DB54}"/>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46104F5B-0A86-4B38-A4CB-079F2E6A47A7}"/>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85B46A23-E9E4-4E11-9D0A-26FA869F4652}"/>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BDEDE53-F0A9-444F-969F-83843484D7C2}"/>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2EB98508-0E36-404C-ADD3-2981C1367ED3}"/>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638E1A24-5686-41BE-A6F1-5BA5A684ECC0}"/>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EB7AEE12-EFDC-4D3A-8104-CFB94E49CA06}"/>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D0116A2D-2A48-4B7B-8824-3CD2E543C66D}"/>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75C24EE1-637B-496E-AC8F-17B762EB080D}"/>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C818C348-5626-4191-9BA6-92C014E17231}"/>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2C3409D3-6BE3-49A4-9A9C-31854D667BA1}"/>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05CB1F85-8F2A-45B0-9814-CC30C7CDE1A3}"/>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A2535E34-6C81-4C6E-B875-FD0D9E921E4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70D78803-85DC-4B19-B92E-CAE0B517BD1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0D802141-A1A1-4364-9852-12318A047CF4}"/>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C0E3F412-F4DF-45DD-A040-23E9EEC1197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DC70D21E-5645-486D-A85D-9E1984D5A9A5}"/>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9125CD42-5AF8-49E0-8483-24C7DF3380E1}"/>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F0BFCE77-56D3-4EE9-B544-C39F1A0717F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0F17AED5-86A3-4876-A049-A8C679B7A057}"/>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DCA56D7E-0AB6-4E41-A7CD-105B17F1BD9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1CB2498B-21A7-4B21-9E42-76C9513BF2B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EA296AB1-21DC-4E16-92EC-BE41B1AA1A5F}"/>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45E2FDE-DFDF-4467-8076-436FD85E5052}"/>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A07C74E-B107-4632-B8B1-98828F66796F}"/>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F36E2F28-DF5C-4F7B-A2CA-1C8C7B98F27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EFA98A2A-E3CB-4F8A-B1CB-A2B6098572FB}"/>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833673D8-C72D-49B9-8A16-7B87DDB1539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D3C9DFFD-DC25-433D-9841-4612C19E62F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261EB904-BA1E-40FC-969C-35E765CFD7D8}"/>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B5E3A5EC-F0BD-4440-A162-F6D6875A3AF6}"/>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9701982B-2D2E-4FC5-949B-E03A4925737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009C199-1F40-488C-9DE0-4EF1A3775EF0}"/>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D3AB269A-2920-4608-9031-2B410714B3F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AB997ED9-A77E-4F46-A0E3-F0BFEB8BCE4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4564D2AA-DD11-42E3-B6A4-E8F6A7B97467}"/>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C3B35AF-68C5-4DFB-8DED-5461CA5A8DAA}"/>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9CDA9C64-C32A-421A-B934-99DEB8B77C6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B310EB25-8654-49DA-BB7D-F87E3CFC5B97}"/>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19819AA3-861C-44C7-A135-5A73528B139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F68E2F91-135E-4660-B2EB-0EAB8CFBD36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B7F4DA4E-E9C7-4A76-B897-BB8E71731020}"/>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05AAF2D1-FCE3-4B17-A028-893FFC7F13D1}"/>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2F99BB0C-092A-4CEB-9197-809259E04B6A}"/>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1A0FA85C-C4B7-4EAE-B352-0D1E63B64B6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A9E8BD9A-41C1-4495-939D-27C68A65DD3E}"/>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3771DEF4-8B3F-421B-A40F-0BAC9971290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349DE031-F9D7-49E9-B3E9-AE9D104D00E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AC0D43BC-9B10-4BC3-B480-8612E67D02F0}"/>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F4BAC1E0-0587-4250-9CB6-3478AA84BF98}"/>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78E68595-F702-42A9-BF73-C31288C61A68}"/>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FA1A1032-104F-40DE-BEDB-32CAE2854C5C}"/>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FEE0075D-45AE-407D-8293-ECF8B1BDC9C7}"/>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FF479957-B4FD-4D7F-B8C1-2C001A3B0589}"/>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0F179AD7-58E1-4A52-B9EF-731C4E92CD5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DAADBE0E-345C-4DEB-95FD-191FEF2E5998}"/>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ACB4E7E7-C071-4337-B3CE-4146FF9EC58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73B822EB-DF62-43A9-8CE7-1A549CEA715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675EFF93-8D8A-41E3-88DC-84A964D15B02}"/>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2E2F4969-9758-4214-83A7-E76A213AE693}"/>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8DD98B64-8049-4D49-87C8-E807DFCF139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C91D3DFC-0DCC-4DD2-A7E5-47607B612ADD}"/>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21397A5A-D73A-48A3-AB93-AA25FF9401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EA75EE9E-02AB-42EE-88C9-8A65AA04DCA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5F7DF278-177C-4023-A87A-C83AD6CFF06C}"/>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F6BCDD93-07DB-434C-A755-19B05ACC50EC}"/>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B61FA69B-1CCA-494B-90C6-407677D56ED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6C311A55-3FB0-42CF-AF29-17DD26901431}"/>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959D2018-C92B-4FB6-9D79-B2D0A2F2B6A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BC6C86E9-58D5-4F83-859D-50A04B88F2D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E199A0F3-9668-49B3-A368-B94B3D4A8401}"/>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21BB6B10-4B79-4BBC-B0ED-7A1F7A95C12C}"/>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7CE59483-9580-4301-B895-BFE1B9C71C23}"/>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D0782B9A-9A90-485E-BF35-8E2B1F52649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E857C656-A938-4194-A59B-1B5D34FACFD0}"/>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930F6704-1DB4-405D-ACF4-770A403B2F5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778D0453-963B-4C70-BFCD-C701C84A10D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3310256F-B907-422A-AEBC-E4829E4F23B6}"/>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2E9C7E27-7C76-4CDE-B34C-6BD282DB0F97}"/>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B05DA13-9242-4CEB-B956-F7D5594CEA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A74F6E4F-95B0-447C-9187-3FC93B0ECC64}"/>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667B49EB-1F2D-42F9-B9B8-56852F8586F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061DA21B-22FD-4F86-9740-23E1E4C3E52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CD1629CC-6A0A-44C8-A3AF-0F30A381DD49}"/>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8B3ABAA8-DD89-46A5-9A8C-56543D0B2C54}"/>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A1B10618-EAA0-43C9-AEE9-376825A0652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BF3C2A56-358B-4941-813E-5B61B7F578C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384E6FA2-3F12-4744-9D83-409EB5E9372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DF62CB97-D442-42A9-8E12-77D14D6CD95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E93427A-E497-4EF2-9222-BD6E9D316A44}"/>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59AA40D8-2ACE-479E-B8A1-AAE29CA2BBA3}"/>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AAD67D8F-39D3-4C4B-AFBB-0B15BE20DAC4}"/>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8D2BA242-B44D-4D17-99B4-A61B1900AB7E}"/>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D7410448-5DD7-447C-AB76-010720B1586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A59D46DE-A45A-4655-899A-5103AD236028}"/>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12FC6559-3E65-4D9F-80B9-C423294F725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0AD9F9FC-0FAF-4444-A0D9-DF24E2EE0D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0E81713E-1CB8-4F56-993D-8E30A962FFCA}"/>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4932FB46-BD07-42FD-8F30-68D7CD822454}"/>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94E4E695-89DF-4AF5-A8CD-B5109E0778C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4AAC4990-0DC5-4734-AB0D-3354905D2E02}"/>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318B3E2B-F2DB-4365-8183-2CC1C2C14EB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9DDE7F19-AAFE-47AD-91AE-BF63418C9AE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320D5A7B-93DE-4725-9554-FF932BBE19FD}"/>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D862E269-EB9A-4F52-898C-0DE7B9FB72D7}"/>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1CE573B0-F291-4F3F-B1EE-CE9BFA2E3F6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F5458A1C-7BB3-4C51-8ED1-47286E670B48}"/>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201878EE-6FC5-45ED-AFEF-BADC9699D5C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EA72231C-C836-4985-84DB-E9151047389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2675D379-6755-4516-A187-5B0B007C485A}"/>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204AE6F7-1AE8-44DE-9994-99FE89F96ECD}"/>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D03EA005-20D9-4824-A8F0-FD6353C7FCEE}"/>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92F87559-D192-4BE6-9BDA-46D45E80CCC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011798A2-90AA-4854-B2EC-DA7A8B309BCC}"/>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D1E06CBB-4620-4A0A-8E3A-4FC1EEF8443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DD2EBFE-0BDF-4365-9F36-20F2867989B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EE523E03-7108-4C80-A43C-8958F3CCBBB8}"/>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A6F0C840-CCC0-4EA4-AA91-249F468C9588}"/>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E76304EC-5377-4A54-B452-2159653E2C4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5EBD50B-D7A1-4879-BE78-2A51C407FBDE}"/>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AB50637B-7C44-4E1A-9169-2AA3FAC5B1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83D68E6B-6A63-4A80-B318-A8BF0EA92AC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77014B38-4E57-45ED-83CA-7F3258D516F6}"/>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18F9B9EE-4CF4-49A2-89F8-10D1E7942D4F}"/>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5F5E3AC7-F423-46B9-8890-F5A343637AB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72333564-A871-4364-AF1A-59F48DF98280}"/>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DD7F9843-B619-4E83-8439-C5A2D5C562D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6CC1D5F9-4F3F-4B14-B132-68228559C43B}"/>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86147890-92AD-4A9F-A2FE-D1A7D2CC84CE}"/>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4B5AA12C-EEB3-4C06-9E9B-DBB31C880215}"/>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1380D896-675B-4134-A1DE-ABEAA83EA54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EB3F4C2-721D-4108-9445-42BDE87C448F}"/>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8733C207-FB81-4D3F-BBAB-781AECB9C7C9}"/>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BFD7EE6-B9AA-4099-A3CF-E918F5A5495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024F8F78-859C-4E71-9A6C-2140632E838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A4D0071-D0DB-4653-965C-34331AD3E572}"/>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3983DFD5-6043-4F4B-BA82-A861AD21A122}"/>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A1DA301D-93BF-400D-AC1E-B6FC8230219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CE4A90D2-526D-4CD4-A95D-0D956AF6BDBD}"/>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64EE32E8-4508-475E-9F13-A470433F441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154BF3B-BE77-436C-BB89-08BFCAF969E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E551372-A234-4F5F-AA0F-C216B9C9399A}"/>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D1898D35-D22F-4065-900B-D1EBCFB50F6C}"/>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E34E0D15-357A-4F7E-856D-1173511E05D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42230119-6C96-4FF3-926E-D77C480FE870}"/>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D727E1F2-584B-41C9-981D-DAB1173FCAF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2587B454-2D4F-4345-B783-F31C91D44CA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27DEEBA5-3E20-459D-9122-6B058911CA85}"/>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A05DCE7F-7753-4626-B555-440C2E3C5C10}"/>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AAE615A0-9E12-4C46-A7E1-FE0A1E9D36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AEF440D3-D4D2-4581-9672-84C5136F59B7}"/>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6DD496F8-4CE3-43AA-82C3-84544DA4504C}"/>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D17C686E-77EC-45A2-8BD5-A33202997B4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A5AA2C05-A872-481E-A2F5-3E9C660610AF}"/>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20</xdr:col>
      <xdr:colOff>374651</xdr:colOff>
      <xdr:row>14</xdr:row>
      <xdr:rowOff>1270</xdr:rowOff>
    </xdr:from>
    <xdr:to>
      <xdr:col>39</xdr:col>
      <xdr:colOff>350521</xdr:colOff>
      <xdr:row>59</xdr:row>
      <xdr:rowOff>91440</xdr:rowOff>
    </xdr:to>
    <xdr:grpSp>
      <xdr:nvGrpSpPr>
        <xdr:cNvPr id="2" name="Group 1">
          <a:extLst>
            <a:ext uri="{FF2B5EF4-FFF2-40B4-BE49-F238E27FC236}">
              <a16:creationId xmlns:a16="http://schemas.microsoft.com/office/drawing/2014/main" id="{3E8F94F2-AD52-4AB2-ABA6-3FE66D7C67F1}"/>
            </a:ext>
          </a:extLst>
        </xdr:cNvPr>
        <xdr:cNvGrpSpPr/>
      </xdr:nvGrpSpPr>
      <xdr:grpSpPr>
        <a:xfrm>
          <a:off x="14616431" y="2744470"/>
          <a:ext cx="12137390" cy="8685530"/>
          <a:chOff x="13121650" y="2436558"/>
          <a:chExt cx="12125344" cy="6443663"/>
        </a:xfrm>
      </xdr:grpSpPr>
      <xdr:graphicFrame macro="">
        <xdr:nvGraphicFramePr>
          <xdr:cNvPr id="3" name="Chart 2">
            <a:extLst>
              <a:ext uri="{FF2B5EF4-FFF2-40B4-BE49-F238E27FC236}">
                <a16:creationId xmlns:a16="http://schemas.microsoft.com/office/drawing/2014/main" id="{3ADC085B-94E1-437B-94A0-94656E564E60}"/>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54303621-9B74-4B23-A981-26BA4DF36EA4}"/>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C90EAF55-23F7-4C4F-AA6E-3A90619E22F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D6AD11B4-09A5-40FE-A0EA-96675F3058AF}"/>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2D6798C-E4C4-4BB6-8EA1-6371630F5B0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E74C32DC-95D7-4729-826B-3591B2327547}"/>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F3D6D355-347C-4658-A9A4-6A22AB037774}"/>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133B038F-B197-4EE2-86E9-C88A2F6944A1}"/>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77A9156-B271-4339-9EFC-435FA19C480F}"/>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FBCF0646-DB21-4917-8932-63A9988CF5A3}"/>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8E37002-78F1-4741-8182-47646D6E38B3}"/>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8CC2FB54-CD6D-484A-9E5E-765E403EE3B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7B45EB6-2F12-473A-9938-30219FBCEA0B}"/>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D8801CF0-DCAD-40FB-B02A-CD6B927CA2E8}"/>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1CDA893A-05A0-42D6-BF83-F6BDBE51FE86}"/>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ED2EB551-5F89-48C5-BA8F-8990829295D2}"/>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26C070F1-3715-44B9-BF45-3A5404DD1C6E}"/>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5081645E-1373-4417-8D6A-613E63BAC89D}"/>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70BD3C06-9F51-4628-A874-341AD1FA4B1B}"/>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A918B660-519C-43E4-BE47-6A5F7174E6E9}"/>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C7DC725D-EFA7-4DA4-9483-E8D96372A402}"/>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E11F8F8B-5948-4A24-8003-89E5E8730188}"/>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43A48333-647A-4C9F-9619-C5F2644B34E5}"/>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384C85BD-D008-4641-ABF5-4ECA5F9B9E79}"/>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CEB987EC-70CB-48DE-925F-E8E4E85FC4FC}"/>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85E000A5-36E2-4C48-B4EF-2BD370A3553D}"/>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F295FD9D-3FBE-4BFE-B0D2-9120BAE74CB6}"/>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1EBCE11B-1AC1-4816-95B0-26567CEFEC17}"/>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CB5F66BA-4F48-4BFA-832C-7726576EA071}"/>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8138DE1-C63D-419B-82F9-6B46A7981BCE}"/>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0764BFB7-84AD-4242-AD1F-84EF8332B6A8}"/>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530F12EF-00E3-4DA9-8A4B-3B34DDF4E5CD}"/>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D9656918-22AB-472A-B719-77DCACA76E56}"/>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AF64CA8A-E44F-4FFB-9437-D5FACE5DDE5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2BB0CB5B-9DE4-44B3-948B-24E25F6BC816}"/>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4CEC923D-97A9-4748-9933-53DC66839F5A}"/>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C9F89534-A246-496A-BE91-B083E5D58B23}"/>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C9EDFEA3-8C4A-48D7-A872-6C5A6ACAF578}"/>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A8C75C8E-CFA2-4874-BFE3-D0C882439814}"/>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1174870B-8779-4DDD-9558-C4B5B726F07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31E1F2FB-C0F8-4D89-8FD2-9CBB92D6BCC7}"/>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3D888332-97FF-4D56-B3CE-B5913C2E9ED6}"/>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04ABAABB-8B0D-43ED-8F39-91EB9E03C9F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B760FB8C-BCA5-4C7C-B941-348F7B2AE529}"/>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B6CC9226-E1D2-45A4-88FD-A87FDD171670}"/>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00943A8C-151C-4E7A-B550-1644D0B682B3}"/>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2378D954-46E0-41A1-86BF-A0300DD9BC41}"/>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49DDD047-A562-4572-8E70-50E0AE30E750}"/>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7901F584-23A2-4763-B7A5-A834487382B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2AF45082-5948-4EDC-BBB6-A42C8BD79F64}"/>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A07967B0-FB29-4D5F-96BF-B1B3F56A0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5EA22A79-0C35-4AC6-B213-54EBBF7AD7F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11289528-0A66-4A2D-83D4-99887654F345}"/>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4490A534-26F0-4AE8-B541-14DB3C1F8055}"/>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120AB847-1BB6-4FF5-9AA7-14890C8F361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8839B271-A1B3-407B-9419-5BC8653228D1}"/>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10181525-1187-4B2A-9678-2A4B214B2B8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69B1DF52-782B-4D9E-948B-2B080DA51995}"/>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E499DA2E-B611-49E3-94D8-FF06C03B8A4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A451DA1-5386-4CE6-9D09-4FD212AEF0F4}"/>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DA5A5D3D-5139-4BF1-BE80-BA387784D4A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D72251CB-028A-4BD1-8545-EB51E707F833}"/>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63ADAF5B-340B-4412-98D9-0EFC81B032F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1592DCF9-C035-4F42-B9C3-05907214FC8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CBD06E6-DD1F-4B78-B8BC-BADFABE79362}"/>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A35942EA-A34C-4B20-BF22-AAB97C740CE5}"/>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9707522A-80A3-4A42-9E5F-8EEB37FB21AC}"/>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45313695-AE0A-482D-A27E-33AEEA87149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CCF3E87B-711D-4A28-8FD6-33618AD36BFD}"/>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5DF24B7C-E8AD-404B-884F-3D2689CF350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5D116B77-0EA5-4D1D-B213-A76640ABD0B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64D9C74-5D5E-4BE5-B6ED-7F17C57DA66E}"/>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A6FC13BA-2B06-4ED3-80CC-C3C5BE05A704}"/>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C8ABC51-CB57-4719-8119-737BF78256D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A2FBBA46-3451-4F36-B715-26930785BBC7}"/>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7D6FF2E6-4F76-46B1-A1F0-87F5DD19436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778B9259-32B0-413C-A1FB-94A59FAC93F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E9548B45-0322-4C7F-BC3A-D3D1019BE0B4}"/>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EAB3CDF6-05A5-431C-BA85-FACCB0D548F2}"/>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6F06860F-AB15-4187-96FA-3B33DDC0D33A}"/>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A9908223-2BD6-41FE-96D1-F92D3F39F52B}"/>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2EC62892-DB3B-444F-9BC2-61134E69645B}"/>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987B4C62-52AF-4653-BDC9-3589209F4E06}"/>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5F1A4E31-ECD9-435F-9CB1-49E63FEA02E4}"/>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6EE08A07-54B8-44B0-9678-C6F0C4AB521C}"/>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F90E0FC1-F508-4BDF-B91F-67494538DCAC}"/>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27978D79-215A-418D-8B9C-759A6ADDE9CB}"/>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081EF47A-12F3-4406-8DA8-E93B9DF1F96E}"/>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783F4584-88E8-4300-935E-E71BCD291123}"/>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4373E53D-377D-42F2-B301-3AABA4C775EA}"/>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2FA6FCF0-830A-4A73-B966-B44D8269D8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7D69A759-9F4E-4ED5-B8B4-9D3505C6FB7C}"/>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4DB953DF-46B1-41DC-9132-55C8F98EFD2B}"/>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8760A71F-DF87-4158-94B0-ECDAA9CD3A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842B62B6-4F17-4275-B93C-9DA8A433D61B}"/>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511AE87-0C64-49F4-96B1-3513AB88909B}"/>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A42B44B6-57A4-4920-8383-75FEDB92EBB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60BDDB93-D5A8-4F01-9CFD-67AD501B439C}"/>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51C60280-EBA1-4321-9EE4-4ACBDEEFE822}"/>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DCDF3C94-F2EE-47A8-8C7E-91EE4BE5B6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0C4CABD5-ABA0-4CBE-8C13-DBBBF29028B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3AFD0C11-BB10-404E-9F34-7AF8E222F2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4FDE52C9-71BD-4C62-AF9C-8EF7CEDA7C1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67F46FFB-EA14-490B-8CB7-A8493BEA3EDF}"/>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02EBC34-B242-4BFF-8B85-1D83931D3807}"/>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E035B57A-0A0E-4D20-8155-65A4588537CB}"/>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70200A2B-E7DC-4B43-B577-A4D604BD778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1B5453E-9198-4166-90F3-A94CF3A8521A}"/>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89E7BAC7-B036-436A-93B9-5F55B1E5AC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338E5A8-DA0B-4F90-A922-BD5C8E6CF8D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AB8E569E-25AF-44DB-B2FB-48857E049FD7}"/>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E37AEF40-22B8-4E5D-BC70-D9067D6F2549}"/>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6167484D-5295-454D-9DDD-0A88BABCC66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C72D8C9D-72DB-43BD-B4E7-E48B9F83581A}"/>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E1D3A691-F557-4A55-BCDC-B05ED024D42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15A398C1-7D3C-4FB6-998F-24A6FD04EC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CE25948C-9FF5-42DA-9147-5F1ADBD99902}"/>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95162EA9-5177-40EB-A760-E1C6864D7498}"/>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2FA42E37-3D8A-4726-BDA0-D2F16F94825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70A76075-96C4-4D03-9869-4F5262ADD2EB}"/>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46359F46-ABB7-4AA9-9280-DE93E8ADBE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17931EC4-F1B4-4F24-A323-2F3156884E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087F284A-AF4C-47F7-8928-847FF00BC521}"/>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F4BE31F4-290C-4E46-9C65-7B809EFA685E}"/>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90103585-BA5C-4A9B-85F3-C6B0B2E288A0}"/>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87E9572A-2F3B-4059-8EBC-123703E118D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7B83B6BA-C7AB-479F-8265-48A3243CA73B}"/>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B387EF77-6028-4444-A435-AD835AD0D60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F0F3A2A-4DB2-4E93-B888-6B063CE4485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AF522056-DD4A-4696-8987-F3AA2E71BE8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EB79460C-860D-46D7-9F7F-479EC1BA0AF3}"/>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AA9205D-5632-42F9-9E60-A28FC0C886C4}"/>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D53C548E-AA27-47AC-9839-69409A81409B}"/>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460C3FF9-0CFF-455D-AF98-B1F5FF2ED6C1}"/>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A7CE8ACF-29DC-45DF-ADFB-004B83450E86}"/>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AA87D474-59D5-45AF-8722-847B415B347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3124CA1-1EB7-4B80-8072-8CC85978C82F}"/>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815F5E9-38A6-42EE-A21E-FFCB60F819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E729323-AAEC-448C-9299-EB1766F874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5FDF33D6-3586-4435-8CCC-73993FF4E38F}"/>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CEAC9315-1CD7-4A05-B319-DB8F925B533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5B5F337F-3AC0-4BB2-AA49-E3D3E613EA8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BC71410-4415-49CD-938B-D8369559B0A6}"/>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6FCF0BD9-55ED-4F27-BD96-7706D665C37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5377B2D5-27EC-42DC-90E2-174D8F3C267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EFDFB328-6BB6-4A94-834D-6174A52BECFB}"/>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129DA8E1-6E49-4401-9B31-7BAF4AA3E9EC}"/>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C5B3E42A-B36C-4168-A207-2BEF39C28F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BB580485-BD19-4392-BC88-6AFD23F03FF7}"/>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E05A999B-E2A0-4836-9983-F9BF7F6E76F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8E03868F-30C3-4627-A016-29C0A2D8153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FA40E731-6B3C-4020-9CC3-F66BB614A4D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108CE881-AD08-4AA2-99D4-BE7EC0EBF083}"/>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110D2739-6538-4EEF-9F12-E8BF09951FEA}"/>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30CE7BB-BFEC-4EC7-B8E0-398E707B8F4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F7E981A-953E-4919-AAD4-380661A2DD22}"/>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C2707D6D-6D50-42CF-902E-F0FD9851AF9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CAA17AF3-799B-43A5-814F-67704A73C6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AD9F26E6-6236-447C-9509-2982551E17E5}"/>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9C2CAC8-2091-485B-AA15-A61B46A73BF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49163638-2D47-4783-A315-BC447B5FFE8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F1A6B2B6-44D7-4E5C-8303-48FCD26AFAF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7AE67AD2-E4A5-4374-AAB3-10BCB044E96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45660F82-51C6-4C68-A27C-507E42C0B3A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B6BA296E-2C55-4D32-B5F5-A5C627A6E638}"/>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D7A5D077-08DD-446D-BE3A-3B750A12B3C0}"/>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DD76F4DE-4236-4521-8BD5-5553E17C66F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6186AFC-76FA-41B7-8A41-F52076678EDE}"/>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F8187E0E-4986-4C5A-8A91-E842F7B464F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51F8E23-969C-4F43-ADA8-08AFAD2287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9397112A-C3D5-40D1-A6F1-4712AA34C7E8}"/>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CF913D46-109E-474F-BE12-5E342A810436}"/>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A406D447-F491-43AC-B5B6-01AF58104702}"/>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0DDEDC11-D0D9-45D0-9BD0-7F9D2E970500}"/>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FA5DA446-F7CE-47E1-9715-871E780F590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C73A473B-C7EA-4F1B-AAA9-6319549F1909}"/>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930DC58D-69E3-4240-BBB5-C56541670A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801E7FCE-129B-4491-8B0E-3348A96F4C3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DCE17A8-D722-4CEA-925A-0F00C45A35C0}"/>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12A2090F-C3D9-4075-9342-2F21A278B21C}"/>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C3551823-741F-464C-8CAA-6D316B02F03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8D94A6D3-71CF-4372-B84D-88E53A846D9D}"/>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C10828BB-DFDA-4B3E-B7AC-66312FCCEF7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9AC4D5A-EC04-4BA7-9618-E0B58F60B7A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3972220-407E-4AC8-8014-4F3CDA947133}"/>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1168CF59-38DC-4997-A12A-1897C2D2A676}"/>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25E65971-BA0B-4BAE-A5A5-82A4BF8905A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B83F373F-1094-47D8-A00F-CF30F0078B0C}"/>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E45B5B92-7143-476E-8374-4B75D76386E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856F203-66EE-4AEB-A227-5C08F521CD5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6CD81F19-96B6-4802-BCAD-5AA110C8B14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AA917C02-195B-4E67-9398-FE860A83509F}"/>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40835A31-5FF7-4202-8AA9-EDA89FC82A5B}"/>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A63A4D2F-7045-4C12-BFAD-9D3B5DD82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23F33B93-E493-437E-BC52-1E3ADD82F6CC}"/>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B0AB663F-BD90-4A95-BD94-1F0F44562EB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E255EAFD-17FF-43F7-A615-69DA6EF964E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BC26369C-FEC4-4EB4-A42F-3FC70988F72A}"/>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65723F46-E0B3-46DA-A0FA-96154927193D}"/>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7482BF53-21CF-4CE5-A247-D6F9FDDDE5F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462634A-880F-4948-AAAC-BD7BACB72ABF}"/>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8FFC8BF8-2A19-4176-AB36-FF1DD1059EB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5380E7D6-51F9-47B1-A12C-1C93444E31D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9894F4C3-0298-4935-A9D2-775DAC209355}"/>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92B7898B-4F2B-407A-A26A-28A26CA7D64B}"/>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D35147A4-4FC0-406A-9993-07BF5E4C43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78C23F3F-6490-4FE2-B603-0B29DCF8F394}"/>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6F386A79-35C5-4CE4-AA05-8DEE831F84B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CE16A263-780D-4DE5-B766-1AB7A63B3BB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06345366-E31B-4432-9A2B-A080A1EDE254}"/>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E8DE4C86-0390-4B84-A809-2E52EF531169}"/>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236CE112-ADF2-4D5F-A632-892E5947C30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52F3D47C-6D1C-4229-8FE2-FDB2E448FB63}"/>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08F7EEE2-8745-46E8-9E48-5F763A2A21FA}"/>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68BB39C-78A7-40B3-967A-E0790B0DC79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F113E0E8-60C1-4B9C-9840-D250048DEF24}"/>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DCCEDD9D-5C0F-4406-A70A-6C34C4A2B11E}"/>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50F13CC1-1FDA-4CBD-AB84-3B56C84DC20A}"/>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63CFC0D-88C7-4179-AA71-5662CA3BF1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CFE7679C-85F0-41EB-9195-1D04A8003193}"/>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D2971056-EBFC-4690-AB76-D32B398CC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AD5EE279-E4BD-4E70-A10B-49F2856C7F1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F6FB6F12-F9C0-4B6D-8C1E-815998AC767D}"/>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9BEE097-6D1D-43D8-8CF8-F637CF63A11F}"/>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A4954EEC-7A74-4CB6-8D87-C70ED272DE5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EA3D9DA2-3849-4F1B-A504-04BF789358A2}"/>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A2B4E14F-CF92-4CBA-B115-78A949C0276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143DCE23-0BA5-4C6A-A163-82E7129AE02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6ABC9971-B32A-4B6E-8E9B-E6C5D67EDDC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8D0EA449-1144-48FB-ADD6-799E019306B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997C1430-7062-4ABE-B18E-0334C0A479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B7507547-62F9-4A2D-B06F-D64B552E6FA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4F1006E3-5A08-4292-B94B-B0DED14ED04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E2814C1D-0AC2-4C44-AC94-F9A3EA31914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0C10BCE1-3F6C-4CA6-ACE6-A00EAB91AEEC}"/>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row r="50">
          <cell r="D50">
            <v>13386.880856760376</v>
          </cell>
        </row>
      </sheetData>
      <sheetData sheetId="21">
        <row r="10">
          <cell r="L10" t="str">
            <v xml:space="preserve"> Zero steady low flow days </v>
          </cell>
          <cell r="M10" t="str">
            <v>Four steady low flow days</v>
          </cell>
          <cell r="N10" t="str">
            <v xml:space="preserve">Eight steady low flow days </v>
          </cell>
          <cell r="O10" t="str">
            <v xml:space="preserve">15 steady low flow days </v>
          </cell>
          <cell r="P10" t="str">
            <v xml:space="preserve">30 steady low flow days </v>
          </cell>
        </row>
        <row r="11">
          <cell r="K11">
            <v>43252</v>
          </cell>
          <cell r="L11">
            <v>8053.5475234270389</v>
          </cell>
          <cell r="M11">
            <v>8342.4364123159285</v>
          </cell>
          <cell r="N11">
            <v>9064.6586345381529</v>
          </cell>
          <cell r="O11">
            <v>10220.214190093708</v>
          </cell>
          <cell r="P11">
            <v>13386.880856760376</v>
          </cell>
        </row>
        <row r="12">
          <cell r="K12">
            <v>43252.333333333336</v>
          </cell>
          <cell r="L12">
            <v>8053.5475234270389</v>
          </cell>
          <cell r="M12">
            <v>8342.4364123159285</v>
          </cell>
          <cell r="N12">
            <v>9064.6586345381529</v>
          </cell>
          <cell r="O12">
            <v>10220.214190093708</v>
          </cell>
          <cell r="P12">
            <v>13386.880856760376</v>
          </cell>
        </row>
        <row r="13">
          <cell r="K13">
            <v>43252.333333333336</v>
          </cell>
          <cell r="L13">
            <v>16053.54752342704</v>
          </cell>
          <cell r="M13">
            <v>16342.436412315928</v>
          </cell>
          <cell r="N13">
            <v>17064.658634538151</v>
          </cell>
          <cell r="O13">
            <v>18220.214190093706</v>
          </cell>
          <cell r="P13">
            <v>13386.880856760376</v>
          </cell>
        </row>
        <row r="14">
          <cell r="K14">
            <v>43253</v>
          </cell>
          <cell r="L14">
            <v>16053.54752342704</v>
          </cell>
          <cell r="M14">
            <v>16342.436412315928</v>
          </cell>
          <cell r="N14">
            <v>17064.658634538151</v>
          </cell>
          <cell r="O14">
            <v>18220.214190093706</v>
          </cell>
          <cell r="P14">
            <v>13386.880856760376</v>
          </cell>
        </row>
        <row r="15">
          <cell r="K15">
            <v>43253</v>
          </cell>
          <cell r="L15">
            <v>8053.5475234270389</v>
          </cell>
          <cell r="M15">
            <v>8342.4364123159285</v>
          </cell>
          <cell r="N15">
            <v>9064.6586345381529</v>
          </cell>
          <cell r="O15">
            <v>10220.214190093708</v>
          </cell>
          <cell r="P15">
            <v>13386.880856760376</v>
          </cell>
        </row>
        <row r="16">
          <cell r="K16">
            <v>43253.333333333336</v>
          </cell>
          <cell r="L16">
            <v>8053.5475234270389</v>
          </cell>
          <cell r="M16">
            <v>8342.4364123159285</v>
          </cell>
          <cell r="N16">
            <v>9064.6586345381529</v>
          </cell>
          <cell r="O16">
            <v>10220.214190093708</v>
          </cell>
          <cell r="P16">
            <v>13386.880856760376</v>
          </cell>
        </row>
        <row r="17">
          <cell r="K17">
            <v>43253.333333333336</v>
          </cell>
          <cell r="L17">
            <v>16053.54752342704</v>
          </cell>
          <cell r="M17">
            <v>16342.436412315928</v>
          </cell>
          <cell r="N17">
            <v>17064.658634538151</v>
          </cell>
          <cell r="O17">
            <v>18220.214190093706</v>
          </cell>
          <cell r="P17">
            <v>13386.880856760376</v>
          </cell>
        </row>
        <row r="18">
          <cell r="K18">
            <v>43254</v>
          </cell>
          <cell r="L18">
            <v>16053.54752342704</v>
          </cell>
          <cell r="M18">
            <v>16342.436412315928</v>
          </cell>
          <cell r="N18">
            <v>17064.658634538151</v>
          </cell>
          <cell r="O18">
            <v>18220.214190093706</v>
          </cell>
          <cell r="P18">
            <v>13386.880856760376</v>
          </cell>
        </row>
        <row r="19">
          <cell r="K19">
            <v>43254</v>
          </cell>
          <cell r="L19">
            <v>8053.5475234270389</v>
          </cell>
          <cell r="M19">
            <v>8342.4364123159285</v>
          </cell>
          <cell r="N19">
            <v>9064.6586345381529</v>
          </cell>
          <cell r="O19">
            <v>10220.214190093708</v>
          </cell>
          <cell r="P19">
            <v>13386.880856760376</v>
          </cell>
        </row>
        <row r="20">
          <cell r="K20">
            <v>43254.333333333336</v>
          </cell>
          <cell r="L20">
            <v>8053.5475234270389</v>
          </cell>
          <cell r="M20">
            <v>8342.4364123159285</v>
          </cell>
          <cell r="N20">
            <v>9064.6586345381529</v>
          </cell>
          <cell r="O20">
            <v>10220.214190093708</v>
          </cell>
          <cell r="P20">
            <v>13386.880856760376</v>
          </cell>
        </row>
        <row r="21">
          <cell r="K21">
            <v>43254.333333333336</v>
          </cell>
          <cell r="L21">
            <v>16053.54752342704</v>
          </cell>
          <cell r="M21">
            <v>16342.436412315928</v>
          </cell>
          <cell r="N21">
            <v>17064.658634538151</v>
          </cell>
          <cell r="O21">
            <v>18220.214190093706</v>
          </cell>
          <cell r="P21">
            <v>13386.880856760376</v>
          </cell>
        </row>
        <row r="22">
          <cell r="K22">
            <v>43255</v>
          </cell>
          <cell r="L22">
            <v>16053.54752342704</v>
          </cell>
          <cell r="M22">
            <v>16342.436412315928</v>
          </cell>
          <cell r="N22">
            <v>17064.658634538151</v>
          </cell>
          <cell r="O22">
            <v>18220.214190093706</v>
          </cell>
          <cell r="P22">
            <v>13386.880856760376</v>
          </cell>
        </row>
        <row r="23">
          <cell r="K23">
            <v>43255</v>
          </cell>
          <cell r="L23">
            <v>8053.5475234270389</v>
          </cell>
          <cell r="M23">
            <v>8342.4364123159285</v>
          </cell>
          <cell r="N23">
            <v>9064.6586345381529</v>
          </cell>
          <cell r="O23">
            <v>10220.214190093708</v>
          </cell>
          <cell r="P23">
            <v>13386.880856760376</v>
          </cell>
        </row>
        <row r="24">
          <cell r="K24">
            <v>43255.333333333336</v>
          </cell>
          <cell r="L24">
            <v>8053.5475234270389</v>
          </cell>
          <cell r="M24">
            <v>8342.4364123159285</v>
          </cell>
          <cell r="N24">
            <v>9064.6586345381529</v>
          </cell>
          <cell r="O24">
            <v>10220.214190093708</v>
          </cell>
          <cell r="P24">
            <v>13386.880856760376</v>
          </cell>
        </row>
        <row r="25">
          <cell r="K25">
            <v>43255.333333333336</v>
          </cell>
          <cell r="L25">
            <v>16053.54752342704</v>
          </cell>
          <cell r="M25">
            <v>16342.436412315928</v>
          </cell>
          <cell r="N25">
            <v>17064.658634538151</v>
          </cell>
          <cell r="O25">
            <v>18220.214190093706</v>
          </cell>
          <cell r="P25">
            <v>13386.880856760376</v>
          </cell>
        </row>
        <row r="26">
          <cell r="K26">
            <v>43256</v>
          </cell>
          <cell r="L26">
            <v>16053.54752342704</v>
          </cell>
          <cell r="M26">
            <v>16342.436412315928</v>
          </cell>
          <cell r="N26">
            <v>17064.658634538151</v>
          </cell>
          <cell r="O26">
            <v>18220.214190093706</v>
          </cell>
          <cell r="P26">
            <v>13386.880856760376</v>
          </cell>
        </row>
        <row r="27">
          <cell r="K27">
            <v>43256</v>
          </cell>
          <cell r="L27">
            <v>8053.5475234270389</v>
          </cell>
          <cell r="M27">
            <v>8342.4364123159285</v>
          </cell>
          <cell r="N27">
            <v>9064.6586345381529</v>
          </cell>
          <cell r="O27">
            <v>10220.214190093708</v>
          </cell>
          <cell r="P27">
            <v>13386.880856760376</v>
          </cell>
        </row>
        <row r="28">
          <cell r="K28">
            <v>43256.333333333336</v>
          </cell>
          <cell r="L28">
            <v>8053.5475234270389</v>
          </cell>
          <cell r="M28">
            <v>8342.4364123159285</v>
          </cell>
          <cell r="N28">
            <v>9064.6586345381529</v>
          </cell>
          <cell r="O28">
            <v>10220.214190093708</v>
          </cell>
          <cell r="P28">
            <v>13386.880856760376</v>
          </cell>
        </row>
        <row r="29">
          <cell r="K29">
            <v>43256.333333333336</v>
          </cell>
          <cell r="L29">
            <v>16053.54752342704</v>
          </cell>
          <cell r="M29">
            <v>16342.436412315928</v>
          </cell>
          <cell r="N29">
            <v>17064.658634538151</v>
          </cell>
          <cell r="O29">
            <v>18220.214190093706</v>
          </cell>
          <cell r="P29">
            <v>13386.880856760376</v>
          </cell>
        </row>
        <row r="30">
          <cell r="K30">
            <v>43257</v>
          </cell>
          <cell r="L30">
            <v>16053.54752342704</v>
          </cell>
          <cell r="M30">
            <v>16342.436412315928</v>
          </cell>
          <cell r="N30">
            <v>17064.658634538151</v>
          </cell>
          <cell r="O30">
            <v>18220.214190093706</v>
          </cell>
          <cell r="P30">
            <v>13386.880856760376</v>
          </cell>
        </row>
        <row r="31">
          <cell r="K31">
            <v>43257</v>
          </cell>
          <cell r="L31">
            <v>8053.5475234270389</v>
          </cell>
          <cell r="M31">
            <v>8342.4364123159285</v>
          </cell>
          <cell r="N31">
            <v>10064.658634538153</v>
          </cell>
          <cell r="O31">
            <v>11220.214190093708</v>
          </cell>
          <cell r="P31">
            <v>13386.880856760376</v>
          </cell>
        </row>
        <row r="32">
          <cell r="K32">
            <v>43257.333333333336</v>
          </cell>
          <cell r="L32">
            <v>8053.5475234270389</v>
          </cell>
          <cell r="M32">
            <v>8342.4364123159285</v>
          </cell>
          <cell r="N32">
            <v>10064.658634538153</v>
          </cell>
          <cell r="O32">
            <v>11220.214190093708</v>
          </cell>
          <cell r="P32">
            <v>13386.880856760376</v>
          </cell>
        </row>
        <row r="33">
          <cell r="K33">
            <v>43257.333333333336</v>
          </cell>
          <cell r="L33">
            <v>16053.54752342704</v>
          </cell>
          <cell r="M33">
            <v>16342.436412315928</v>
          </cell>
          <cell r="N33">
            <v>10064.658634538153</v>
          </cell>
          <cell r="O33">
            <v>11220.214190093708</v>
          </cell>
          <cell r="P33">
            <v>13386.880856760376</v>
          </cell>
        </row>
        <row r="34">
          <cell r="K34">
            <v>43258</v>
          </cell>
          <cell r="L34">
            <v>16053.54752342704</v>
          </cell>
          <cell r="M34">
            <v>16342.436412315928</v>
          </cell>
          <cell r="N34">
            <v>10064.658634538153</v>
          </cell>
          <cell r="O34">
            <v>11220.214190093708</v>
          </cell>
          <cell r="P34">
            <v>13386.880856760376</v>
          </cell>
        </row>
        <row r="35">
          <cell r="K35">
            <v>43258</v>
          </cell>
          <cell r="L35">
            <v>8053.5475234270389</v>
          </cell>
          <cell r="M35">
            <v>8342.4364123159285</v>
          </cell>
          <cell r="N35">
            <v>10064.658634538153</v>
          </cell>
          <cell r="O35">
            <v>11220.214190093708</v>
          </cell>
          <cell r="P35">
            <v>13386.880856760376</v>
          </cell>
        </row>
        <row r="36">
          <cell r="K36">
            <v>43258.333333333336</v>
          </cell>
          <cell r="L36">
            <v>8053.5475234270389</v>
          </cell>
          <cell r="M36">
            <v>8342.4364123159285</v>
          </cell>
          <cell r="N36">
            <v>10064.658634538153</v>
          </cell>
          <cell r="O36">
            <v>11220.214190093708</v>
          </cell>
          <cell r="P36">
            <v>13386.880856760376</v>
          </cell>
        </row>
        <row r="37">
          <cell r="K37">
            <v>43258.333333333336</v>
          </cell>
          <cell r="L37">
            <v>16053.54752342704</v>
          </cell>
          <cell r="M37">
            <v>16342.436412315928</v>
          </cell>
          <cell r="N37">
            <v>10064.658634538153</v>
          </cell>
          <cell r="O37">
            <v>11220.214190093708</v>
          </cell>
          <cell r="P37">
            <v>13386.880856760376</v>
          </cell>
        </row>
        <row r="38">
          <cell r="K38">
            <v>43259</v>
          </cell>
          <cell r="L38">
            <v>16053.54752342704</v>
          </cell>
          <cell r="M38">
            <v>16342.436412315928</v>
          </cell>
          <cell r="N38">
            <v>10064.658634538153</v>
          </cell>
          <cell r="O38">
            <v>11220.214190093708</v>
          </cell>
          <cell r="P38">
            <v>13386.880856760376</v>
          </cell>
        </row>
        <row r="39">
          <cell r="K39">
            <v>43259</v>
          </cell>
          <cell r="L39">
            <v>8053.5475234270389</v>
          </cell>
          <cell r="M39">
            <v>8342.4364123159285</v>
          </cell>
          <cell r="N39">
            <v>9064.6586345381529</v>
          </cell>
          <cell r="O39">
            <v>10220.214190093708</v>
          </cell>
          <cell r="P39">
            <v>13386.880856760376</v>
          </cell>
        </row>
        <row r="40">
          <cell r="K40">
            <v>43259.333333333336</v>
          </cell>
          <cell r="L40">
            <v>8053.5475234270389</v>
          </cell>
          <cell r="M40">
            <v>8342.4364123159285</v>
          </cell>
          <cell r="N40">
            <v>9064.6586345381529</v>
          </cell>
          <cell r="O40">
            <v>10220.214190093708</v>
          </cell>
          <cell r="P40">
            <v>13386.880856760376</v>
          </cell>
        </row>
        <row r="41">
          <cell r="K41">
            <v>43259.333333333336</v>
          </cell>
          <cell r="L41">
            <v>16053.54752342704</v>
          </cell>
          <cell r="M41">
            <v>16342.436412315928</v>
          </cell>
          <cell r="N41">
            <v>17064.658634538151</v>
          </cell>
          <cell r="O41">
            <v>18220.214190093706</v>
          </cell>
          <cell r="P41">
            <v>13386.880856760376</v>
          </cell>
        </row>
        <row r="42">
          <cell r="K42">
            <v>43260</v>
          </cell>
          <cell r="L42">
            <v>16053.54752342704</v>
          </cell>
          <cell r="M42">
            <v>16342.436412315928</v>
          </cell>
          <cell r="N42">
            <v>17064.658634538151</v>
          </cell>
          <cell r="O42">
            <v>18220.214190093706</v>
          </cell>
          <cell r="P42">
            <v>13386.880856760376</v>
          </cell>
        </row>
        <row r="43">
          <cell r="K43">
            <v>43260</v>
          </cell>
          <cell r="L43">
            <v>8053.5475234270389</v>
          </cell>
          <cell r="M43">
            <v>8342.4364123159285</v>
          </cell>
          <cell r="N43">
            <v>9064.6586345381529</v>
          </cell>
          <cell r="O43">
            <v>10220.214190093708</v>
          </cell>
          <cell r="P43">
            <v>13386.880856760376</v>
          </cell>
        </row>
        <row r="44">
          <cell r="K44">
            <v>43260.333333333336</v>
          </cell>
          <cell r="L44">
            <v>8053.5475234270389</v>
          </cell>
          <cell r="M44">
            <v>8342.4364123159285</v>
          </cell>
          <cell r="N44">
            <v>9064.6586345381529</v>
          </cell>
          <cell r="O44">
            <v>10220.214190093708</v>
          </cell>
          <cell r="P44">
            <v>13386.880856760376</v>
          </cell>
        </row>
        <row r="45">
          <cell r="K45">
            <v>43260.333333333336</v>
          </cell>
          <cell r="L45">
            <v>16053.54752342704</v>
          </cell>
          <cell r="M45">
            <v>16342.436412315928</v>
          </cell>
          <cell r="N45">
            <v>17064.658634538151</v>
          </cell>
          <cell r="O45">
            <v>18220.214190093706</v>
          </cell>
          <cell r="P45">
            <v>13386.880856760376</v>
          </cell>
        </row>
        <row r="46">
          <cell r="K46">
            <v>43261</v>
          </cell>
          <cell r="L46">
            <v>16053.54752342704</v>
          </cell>
          <cell r="M46">
            <v>16342.436412315928</v>
          </cell>
          <cell r="N46">
            <v>17064.658634538151</v>
          </cell>
          <cell r="O46">
            <v>18220.214190093706</v>
          </cell>
          <cell r="P46">
            <v>13386.880856760376</v>
          </cell>
        </row>
        <row r="47">
          <cell r="K47">
            <v>43261</v>
          </cell>
          <cell r="L47">
            <v>8053.5475234270389</v>
          </cell>
          <cell r="M47">
            <v>8342.4364123159285</v>
          </cell>
          <cell r="N47">
            <v>9064.6586345381529</v>
          </cell>
          <cell r="O47">
            <v>10220.214190093708</v>
          </cell>
          <cell r="P47">
            <v>13386.880856760376</v>
          </cell>
        </row>
        <row r="48">
          <cell r="K48">
            <v>43261.333333333336</v>
          </cell>
          <cell r="L48">
            <v>8053.5475234270389</v>
          </cell>
          <cell r="M48">
            <v>8342.4364123159285</v>
          </cell>
          <cell r="N48">
            <v>9064.6586345381529</v>
          </cell>
          <cell r="O48">
            <v>10220.214190093708</v>
          </cell>
          <cell r="P48">
            <v>13386.880856760376</v>
          </cell>
        </row>
        <row r="49">
          <cell r="K49">
            <v>43261.333333333336</v>
          </cell>
          <cell r="L49">
            <v>16053.54752342704</v>
          </cell>
          <cell r="M49">
            <v>16342.436412315928</v>
          </cell>
          <cell r="N49">
            <v>17064.658634538151</v>
          </cell>
          <cell r="O49">
            <v>18220.214190093706</v>
          </cell>
          <cell r="P49">
            <v>13386.880856760376</v>
          </cell>
        </row>
        <row r="50">
          <cell r="K50">
            <v>43262</v>
          </cell>
          <cell r="L50">
            <v>16053.54752342704</v>
          </cell>
          <cell r="M50">
            <v>16342.436412315928</v>
          </cell>
          <cell r="N50">
            <v>17064.658634538151</v>
          </cell>
          <cell r="O50">
            <v>18220.214190093706</v>
          </cell>
          <cell r="P50">
            <v>13386.880856760376</v>
          </cell>
        </row>
        <row r="51">
          <cell r="K51">
            <v>43262</v>
          </cell>
          <cell r="L51">
            <v>8053.5475234270389</v>
          </cell>
          <cell r="M51">
            <v>8342.4364123159285</v>
          </cell>
          <cell r="N51">
            <v>9064.6586345381529</v>
          </cell>
          <cell r="O51">
            <v>10220.214190093708</v>
          </cell>
          <cell r="P51">
            <v>13386.880856760376</v>
          </cell>
        </row>
        <row r="52">
          <cell r="K52">
            <v>43262.333333333336</v>
          </cell>
          <cell r="L52">
            <v>8053.5475234270389</v>
          </cell>
          <cell r="M52">
            <v>8342.4364123159285</v>
          </cell>
          <cell r="N52">
            <v>9064.6586345381529</v>
          </cell>
          <cell r="O52">
            <v>10220.214190093708</v>
          </cell>
          <cell r="P52">
            <v>13386.880856760376</v>
          </cell>
        </row>
        <row r="53">
          <cell r="K53">
            <v>43262.333333333336</v>
          </cell>
          <cell r="L53">
            <v>16053.54752342704</v>
          </cell>
          <cell r="M53">
            <v>16342.436412315928</v>
          </cell>
          <cell r="N53">
            <v>17064.658634538151</v>
          </cell>
          <cell r="O53">
            <v>18220.214190093706</v>
          </cell>
          <cell r="P53">
            <v>13386.880856760376</v>
          </cell>
        </row>
        <row r="54">
          <cell r="K54">
            <v>43263</v>
          </cell>
          <cell r="L54">
            <v>16053.54752342704</v>
          </cell>
          <cell r="M54">
            <v>16342.436412315928</v>
          </cell>
          <cell r="N54">
            <v>17064.658634538151</v>
          </cell>
          <cell r="O54">
            <v>18220.214190093706</v>
          </cell>
          <cell r="P54">
            <v>13386.880856760376</v>
          </cell>
        </row>
        <row r="55">
          <cell r="K55">
            <v>43263</v>
          </cell>
          <cell r="L55">
            <v>8053.5475234270389</v>
          </cell>
          <cell r="M55">
            <v>8342.4364123159285</v>
          </cell>
          <cell r="N55">
            <v>9064.6586345381529</v>
          </cell>
          <cell r="O55">
            <v>10220.214190093708</v>
          </cell>
          <cell r="P55">
            <v>13386.880856760376</v>
          </cell>
        </row>
        <row r="56">
          <cell r="K56">
            <v>43263.333333333336</v>
          </cell>
          <cell r="L56">
            <v>8053.5475234270389</v>
          </cell>
          <cell r="M56">
            <v>8342.4364123159285</v>
          </cell>
          <cell r="N56">
            <v>9064.6586345381529</v>
          </cell>
          <cell r="O56">
            <v>10220.214190093708</v>
          </cell>
          <cell r="P56">
            <v>13386.880856760376</v>
          </cell>
        </row>
        <row r="57">
          <cell r="K57">
            <v>43263.333333333336</v>
          </cell>
          <cell r="L57">
            <v>16053.54752342704</v>
          </cell>
          <cell r="M57">
            <v>16342.436412315928</v>
          </cell>
          <cell r="N57">
            <v>17064.658634538151</v>
          </cell>
          <cell r="O57">
            <v>18220.214190093706</v>
          </cell>
          <cell r="P57">
            <v>13386.880856760376</v>
          </cell>
        </row>
        <row r="58">
          <cell r="K58">
            <v>43264</v>
          </cell>
          <cell r="L58">
            <v>16053.54752342704</v>
          </cell>
          <cell r="M58">
            <v>16342.436412315928</v>
          </cell>
          <cell r="N58">
            <v>17064.658634538151</v>
          </cell>
          <cell r="O58">
            <v>18220.214190093706</v>
          </cell>
          <cell r="P58">
            <v>13386.880856760376</v>
          </cell>
        </row>
        <row r="59">
          <cell r="K59">
            <v>43264</v>
          </cell>
          <cell r="L59">
            <v>8053.5475234270389</v>
          </cell>
          <cell r="M59">
            <v>8342.4364123159285</v>
          </cell>
          <cell r="N59">
            <v>10064.658634538153</v>
          </cell>
          <cell r="O59">
            <v>11220.214190093708</v>
          </cell>
          <cell r="P59">
            <v>13386.880856760376</v>
          </cell>
        </row>
        <row r="60">
          <cell r="K60">
            <v>43264.333333333336</v>
          </cell>
          <cell r="L60">
            <v>8053.5475234270389</v>
          </cell>
          <cell r="M60">
            <v>8342.4364123159285</v>
          </cell>
          <cell r="N60">
            <v>10064.658634538153</v>
          </cell>
          <cell r="O60">
            <v>11220.214190093708</v>
          </cell>
          <cell r="P60">
            <v>13386.880856760376</v>
          </cell>
        </row>
        <row r="61">
          <cell r="K61">
            <v>43264.333333333336</v>
          </cell>
          <cell r="L61">
            <v>16053.54752342704</v>
          </cell>
          <cell r="M61">
            <v>16342.436412315928</v>
          </cell>
          <cell r="N61">
            <v>10064.658634538153</v>
          </cell>
          <cell r="O61">
            <v>11220.214190093708</v>
          </cell>
          <cell r="P61">
            <v>13386.880856760376</v>
          </cell>
        </row>
        <row r="62">
          <cell r="K62">
            <v>43265</v>
          </cell>
          <cell r="L62">
            <v>16053.54752342704</v>
          </cell>
          <cell r="M62">
            <v>16342.436412315928</v>
          </cell>
          <cell r="N62">
            <v>10064.658634538153</v>
          </cell>
          <cell r="O62">
            <v>11220.214190093708</v>
          </cell>
          <cell r="P62">
            <v>13386.880856760376</v>
          </cell>
        </row>
        <row r="63">
          <cell r="K63">
            <v>43265</v>
          </cell>
          <cell r="L63">
            <v>8053.5475234270389</v>
          </cell>
          <cell r="M63">
            <v>8342.4364123159285</v>
          </cell>
          <cell r="N63">
            <v>10064.658634538153</v>
          </cell>
          <cell r="O63">
            <v>11220.214190093708</v>
          </cell>
          <cell r="P63">
            <v>13386.880856760376</v>
          </cell>
        </row>
        <row r="64">
          <cell r="K64">
            <v>43265.333333333336</v>
          </cell>
          <cell r="L64">
            <v>8053.5475234270389</v>
          </cell>
          <cell r="M64">
            <v>8342.4364123159285</v>
          </cell>
          <cell r="N64">
            <v>10064.658634538153</v>
          </cell>
          <cell r="O64">
            <v>11220.214190093708</v>
          </cell>
          <cell r="P64">
            <v>13386.880856760376</v>
          </cell>
        </row>
        <row r="65">
          <cell r="K65">
            <v>43265.333333333336</v>
          </cell>
          <cell r="L65">
            <v>16053.54752342704</v>
          </cell>
          <cell r="M65">
            <v>16342.436412315928</v>
          </cell>
          <cell r="N65">
            <v>10064.658634538153</v>
          </cell>
          <cell r="O65">
            <v>11220.214190093708</v>
          </cell>
          <cell r="P65">
            <v>13386.880856760376</v>
          </cell>
        </row>
        <row r="66">
          <cell r="K66">
            <v>43266</v>
          </cell>
          <cell r="L66">
            <v>16053.54752342704</v>
          </cell>
          <cell r="M66">
            <v>16342.436412315928</v>
          </cell>
          <cell r="N66">
            <v>10064.658634538153</v>
          </cell>
          <cell r="O66">
            <v>11220.214190093708</v>
          </cell>
          <cell r="P66">
            <v>13386.880856760376</v>
          </cell>
        </row>
        <row r="67">
          <cell r="K67">
            <v>43266</v>
          </cell>
          <cell r="L67">
            <v>8053.5475234270389</v>
          </cell>
          <cell r="M67">
            <v>8342.4364123159285</v>
          </cell>
          <cell r="N67">
            <v>9064.6586345381529</v>
          </cell>
          <cell r="O67">
            <v>10220.214190093708</v>
          </cell>
          <cell r="P67">
            <v>13386.880856760376</v>
          </cell>
        </row>
        <row r="68">
          <cell r="K68">
            <v>43266.333333333336</v>
          </cell>
          <cell r="L68">
            <v>8053.5475234270389</v>
          </cell>
          <cell r="M68">
            <v>8342.4364123159285</v>
          </cell>
          <cell r="N68">
            <v>9064.6586345381529</v>
          </cell>
          <cell r="O68">
            <v>10220.214190093708</v>
          </cell>
          <cell r="P68">
            <v>13386.880856760376</v>
          </cell>
        </row>
        <row r="69">
          <cell r="K69">
            <v>43266.333333333336</v>
          </cell>
          <cell r="L69">
            <v>16053.54752342704</v>
          </cell>
          <cell r="M69">
            <v>16342.436412315928</v>
          </cell>
          <cell r="N69">
            <v>17064.658634538151</v>
          </cell>
          <cell r="O69">
            <v>18220.214190093706</v>
          </cell>
          <cell r="P69">
            <v>13386.880856760376</v>
          </cell>
        </row>
        <row r="70">
          <cell r="K70">
            <v>43267</v>
          </cell>
          <cell r="L70">
            <v>16053.54752342704</v>
          </cell>
          <cell r="M70">
            <v>16342.436412315928</v>
          </cell>
          <cell r="N70">
            <v>17064.658634538151</v>
          </cell>
          <cell r="O70">
            <v>18220.214190093706</v>
          </cell>
          <cell r="P70">
            <v>13386.880856760376</v>
          </cell>
        </row>
        <row r="71">
          <cell r="K71">
            <v>43267</v>
          </cell>
          <cell r="L71">
            <v>8053.5475234270389</v>
          </cell>
          <cell r="M71">
            <v>8342.4364123159285</v>
          </cell>
          <cell r="N71">
            <v>9064.6586345381529</v>
          </cell>
          <cell r="O71">
            <v>10220.214190093708</v>
          </cell>
          <cell r="P71">
            <v>13386.880856760376</v>
          </cell>
        </row>
        <row r="72">
          <cell r="K72">
            <v>43267.333333333336</v>
          </cell>
          <cell r="L72">
            <v>8053.5475234270389</v>
          </cell>
          <cell r="M72">
            <v>8342.4364123159285</v>
          </cell>
          <cell r="N72">
            <v>9064.6586345381529</v>
          </cell>
          <cell r="O72">
            <v>10220.214190093708</v>
          </cell>
          <cell r="P72">
            <v>13386.880856760376</v>
          </cell>
        </row>
        <row r="73">
          <cell r="K73">
            <v>43267.333333333336</v>
          </cell>
          <cell r="L73">
            <v>16053.54752342704</v>
          </cell>
          <cell r="M73">
            <v>16342.436412315928</v>
          </cell>
          <cell r="N73">
            <v>17064.658634538151</v>
          </cell>
          <cell r="O73">
            <v>18220.214190093706</v>
          </cell>
          <cell r="P73">
            <v>13386.880856760376</v>
          </cell>
        </row>
        <row r="74">
          <cell r="K74">
            <v>43268</v>
          </cell>
          <cell r="L74">
            <v>16053.54752342704</v>
          </cell>
          <cell r="M74">
            <v>16342.436412315928</v>
          </cell>
          <cell r="N74">
            <v>17064.658634538151</v>
          </cell>
          <cell r="O74">
            <v>18220.214190093706</v>
          </cell>
          <cell r="P74">
            <v>13386.880856760376</v>
          </cell>
        </row>
        <row r="75">
          <cell r="K75">
            <v>43268</v>
          </cell>
          <cell r="L75">
            <v>8053.5475234270389</v>
          </cell>
          <cell r="M75">
            <v>8342.4364123159285</v>
          </cell>
          <cell r="N75">
            <v>9064.6586345381529</v>
          </cell>
          <cell r="O75">
            <v>10220.214190093708</v>
          </cell>
          <cell r="P75">
            <v>13386.880856760376</v>
          </cell>
        </row>
        <row r="76">
          <cell r="K76">
            <v>43268.333333333336</v>
          </cell>
          <cell r="L76">
            <v>8053.5475234270389</v>
          </cell>
          <cell r="M76">
            <v>8342.4364123159285</v>
          </cell>
          <cell r="N76">
            <v>9064.6586345381529</v>
          </cell>
          <cell r="O76">
            <v>10220.214190093708</v>
          </cell>
          <cell r="P76">
            <v>13386.880856760376</v>
          </cell>
        </row>
        <row r="77">
          <cell r="K77">
            <v>43268.333333333336</v>
          </cell>
          <cell r="L77">
            <v>16053.54752342704</v>
          </cell>
          <cell r="M77">
            <v>16342.436412315928</v>
          </cell>
          <cell r="N77">
            <v>17064.658634538151</v>
          </cell>
          <cell r="O77">
            <v>18220.214190093706</v>
          </cell>
          <cell r="P77">
            <v>13386.880856760376</v>
          </cell>
        </row>
        <row r="78">
          <cell r="K78">
            <v>43269</v>
          </cell>
          <cell r="L78">
            <v>16053.54752342704</v>
          </cell>
          <cell r="M78">
            <v>16342.436412315928</v>
          </cell>
          <cell r="N78">
            <v>17064.658634538151</v>
          </cell>
          <cell r="O78">
            <v>18220.214190093706</v>
          </cell>
          <cell r="P78">
            <v>13386.880856760376</v>
          </cell>
        </row>
        <row r="79">
          <cell r="K79">
            <v>43269</v>
          </cell>
          <cell r="L79">
            <v>8053.5475234270389</v>
          </cell>
          <cell r="M79">
            <v>8342.4364123159285</v>
          </cell>
          <cell r="N79">
            <v>9064.6586345381529</v>
          </cell>
          <cell r="O79">
            <v>10220.214190093708</v>
          </cell>
          <cell r="P79">
            <v>13386.880856760376</v>
          </cell>
        </row>
        <row r="80">
          <cell r="K80">
            <v>43269.333333333336</v>
          </cell>
          <cell r="L80">
            <v>8053.5475234270389</v>
          </cell>
          <cell r="M80">
            <v>8342.4364123159285</v>
          </cell>
          <cell r="N80">
            <v>9064.6586345381529</v>
          </cell>
          <cell r="O80">
            <v>10220.214190093708</v>
          </cell>
          <cell r="P80">
            <v>13386.880856760376</v>
          </cell>
        </row>
        <row r="81">
          <cell r="K81">
            <v>43269.333333333336</v>
          </cell>
          <cell r="L81">
            <v>16053.54752342704</v>
          </cell>
          <cell r="M81">
            <v>16342.436412315928</v>
          </cell>
          <cell r="N81">
            <v>17064.658634538151</v>
          </cell>
          <cell r="O81">
            <v>18220.214190093706</v>
          </cell>
          <cell r="P81">
            <v>13386.880856760376</v>
          </cell>
        </row>
        <row r="82">
          <cell r="K82">
            <v>43270</v>
          </cell>
          <cell r="L82">
            <v>16053.54752342704</v>
          </cell>
          <cell r="M82">
            <v>16342.436412315928</v>
          </cell>
          <cell r="N82">
            <v>17064.658634538151</v>
          </cell>
          <cell r="O82">
            <v>18220.214190093706</v>
          </cell>
          <cell r="P82">
            <v>13386.880856760376</v>
          </cell>
        </row>
        <row r="83">
          <cell r="K83">
            <v>43270</v>
          </cell>
          <cell r="L83">
            <v>8053.5475234270389</v>
          </cell>
          <cell r="M83">
            <v>8342.4364123159285</v>
          </cell>
          <cell r="N83">
            <v>9064.6586345381529</v>
          </cell>
          <cell r="O83">
            <v>10220.214190093708</v>
          </cell>
          <cell r="P83">
            <v>13386.880856760376</v>
          </cell>
        </row>
        <row r="84">
          <cell r="K84">
            <v>43270.333333333336</v>
          </cell>
          <cell r="L84">
            <v>8053.5475234270389</v>
          </cell>
          <cell r="M84">
            <v>8342.4364123159285</v>
          </cell>
          <cell r="N84">
            <v>9064.6586345381529</v>
          </cell>
          <cell r="O84">
            <v>10220.214190093708</v>
          </cell>
          <cell r="P84">
            <v>13386.880856760376</v>
          </cell>
        </row>
        <row r="85">
          <cell r="K85">
            <v>43270.333333333336</v>
          </cell>
          <cell r="L85">
            <v>16053.54752342704</v>
          </cell>
          <cell r="M85">
            <v>16342.436412315928</v>
          </cell>
          <cell r="N85">
            <v>17064.658634538151</v>
          </cell>
          <cell r="O85">
            <v>18220.214190093706</v>
          </cell>
          <cell r="P85">
            <v>13386.880856760376</v>
          </cell>
        </row>
        <row r="86">
          <cell r="K86">
            <v>43271</v>
          </cell>
          <cell r="L86">
            <v>16053.54752342704</v>
          </cell>
          <cell r="M86">
            <v>16342.436412315928</v>
          </cell>
          <cell r="N86">
            <v>17064.658634538151</v>
          </cell>
          <cell r="O86">
            <v>18220.214190093706</v>
          </cell>
          <cell r="P86">
            <v>13386.880856760376</v>
          </cell>
        </row>
        <row r="87">
          <cell r="K87">
            <v>43271</v>
          </cell>
          <cell r="L87">
            <v>8053.5475234270389</v>
          </cell>
          <cell r="M87">
            <v>9342.4364123159285</v>
          </cell>
          <cell r="N87">
            <v>10064.658634538153</v>
          </cell>
          <cell r="O87">
            <v>11220.214190093708</v>
          </cell>
          <cell r="P87">
            <v>13386.880856760376</v>
          </cell>
        </row>
        <row r="88">
          <cell r="K88">
            <v>43271.333333333336</v>
          </cell>
          <cell r="L88">
            <v>8053.5475234270389</v>
          </cell>
          <cell r="M88">
            <v>9342.4364123159285</v>
          </cell>
          <cell r="N88">
            <v>10064.658634538153</v>
          </cell>
          <cell r="O88">
            <v>11220.214190093708</v>
          </cell>
          <cell r="P88">
            <v>13386.880856760376</v>
          </cell>
        </row>
        <row r="89">
          <cell r="K89">
            <v>43271.333333333336</v>
          </cell>
          <cell r="L89">
            <v>16053.54752342704</v>
          </cell>
          <cell r="M89">
            <v>9342.4364123159285</v>
          </cell>
          <cell r="N89">
            <v>10064.658634538153</v>
          </cell>
          <cell r="O89">
            <v>11220.214190093708</v>
          </cell>
          <cell r="P89">
            <v>13386.880856760376</v>
          </cell>
        </row>
        <row r="90">
          <cell r="K90">
            <v>43272</v>
          </cell>
          <cell r="L90">
            <v>16053.54752342704</v>
          </cell>
          <cell r="M90">
            <v>9342.4364123159285</v>
          </cell>
          <cell r="N90">
            <v>10064.658634538153</v>
          </cell>
          <cell r="O90">
            <v>11220.214190093708</v>
          </cell>
          <cell r="P90">
            <v>13386.880856760376</v>
          </cell>
        </row>
        <row r="91">
          <cell r="K91">
            <v>43272</v>
          </cell>
          <cell r="L91">
            <v>8053.5475234270389</v>
          </cell>
          <cell r="M91">
            <v>9342.4364123159285</v>
          </cell>
          <cell r="N91">
            <v>10064.658634538153</v>
          </cell>
          <cell r="O91">
            <v>11220.214190093708</v>
          </cell>
          <cell r="P91">
            <v>13386.880856760376</v>
          </cell>
        </row>
        <row r="92">
          <cell r="K92">
            <v>43272.333333333336</v>
          </cell>
          <cell r="L92">
            <v>8053.5475234270389</v>
          </cell>
          <cell r="M92">
            <v>9342.4364123159285</v>
          </cell>
          <cell r="N92">
            <v>10064.658634538153</v>
          </cell>
          <cell r="O92">
            <v>11220.214190093708</v>
          </cell>
          <cell r="P92">
            <v>13386.880856760376</v>
          </cell>
        </row>
        <row r="93">
          <cell r="K93">
            <v>43272.333333333336</v>
          </cell>
          <cell r="L93">
            <v>16053.54752342704</v>
          </cell>
          <cell r="M93">
            <v>9342.4364123159285</v>
          </cell>
          <cell r="N93">
            <v>10064.658634538153</v>
          </cell>
          <cell r="O93">
            <v>11220.214190093708</v>
          </cell>
          <cell r="P93">
            <v>13386.880856760376</v>
          </cell>
        </row>
        <row r="94">
          <cell r="K94">
            <v>43273</v>
          </cell>
          <cell r="L94">
            <v>16053.54752342704</v>
          </cell>
          <cell r="M94">
            <v>9342.4364123159285</v>
          </cell>
          <cell r="N94">
            <v>10064.658634538153</v>
          </cell>
          <cell r="O94">
            <v>11220.214190093708</v>
          </cell>
          <cell r="P94">
            <v>13386.880856760376</v>
          </cell>
        </row>
        <row r="95">
          <cell r="K95">
            <v>43273</v>
          </cell>
          <cell r="L95">
            <v>8053.5475234270389</v>
          </cell>
          <cell r="M95">
            <v>8342.4364123159285</v>
          </cell>
          <cell r="N95">
            <v>9064.6586345381529</v>
          </cell>
          <cell r="O95">
            <v>11220.214190093708</v>
          </cell>
          <cell r="P95">
            <v>13386.880856760376</v>
          </cell>
        </row>
        <row r="96">
          <cell r="K96">
            <v>43273.333333333336</v>
          </cell>
          <cell r="L96">
            <v>8053.5475234270389</v>
          </cell>
          <cell r="M96">
            <v>8342.4364123159285</v>
          </cell>
          <cell r="N96">
            <v>9064.6586345381529</v>
          </cell>
          <cell r="O96">
            <v>11220.214190093708</v>
          </cell>
          <cell r="P96">
            <v>13386.880856760376</v>
          </cell>
        </row>
        <row r="97">
          <cell r="K97">
            <v>43273.333333333336</v>
          </cell>
          <cell r="L97">
            <v>16053.54752342704</v>
          </cell>
          <cell r="M97">
            <v>16342.436412315928</v>
          </cell>
          <cell r="N97">
            <v>17064.658634538151</v>
          </cell>
          <cell r="O97">
            <v>11220.214190093708</v>
          </cell>
          <cell r="P97">
            <v>13386.880856760376</v>
          </cell>
        </row>
        <row r="98">
          <cell r="K98">
            <v>43274</v>
          </cell>
          <cell r="L98">
            <v>16053.54752342704</v>
          </cell>
          <cell r="M98">
            <v>16342.436412315928</v>
          </cell>
          <cell r="N98">
            <v>17064.658634538151</v>
          </cell>
          <cell r="O98">
            <v>11220.214190093708</v>
          </cell>
          <cell r="P98">
            <v>13386.880856760376</v>
          </cell>
        </row>
        <row r="99">
          <cell r="K99">
            <v>43274</v>
          </cell>
          <cell r="L99">
            <v>8053.5475234270389</v>
          </cell>
          <cell r="M99">
            <v>8342.4364123159285</v>
          </cell>
          <cell r="N99">
            <v>9064.6586345381529</v>
          </cell>
          <cell r="O99">
            <v>11220.214190093708</v>
          </cell>
          <cell r="P99">
            <v>13386.880856760376</v>
          </cell>
        </row>
        <row r="100">
          <cell r="K100">
            <v>43274.333333333336</v>
          </cell>
          <cell r="L100">
            <v>8053.5475234270389</v>
          </cell>
          <cell r="M100">
            <v>8342.4364123159285</v>
          </cell>
          <cell r="N100">
            <v>9064.6586345381529</v>
          </cell>
          <cell r="O100">
            <v>11220.214190093708</v>
          </cell>
          <cell r="P100">
            <v>13386.880856760376</v>
          </cell>
        </row>
        <row r="101">
          <cell r="K101">
            <v>43274.333333333336</v>
          </cell>
          <cell r="L101">
            <v>16053.54752342704</v>
          </cell>
          <cell r="M101">
            <v>16342.436412315928</v>
          </cell>
          <cell r="N101">
            <v>17064.658634538151</v>
          </cell>
          <cell r="O101">
            <v>11220.214190093708</v>
          </cell>
          <cell r="P101">
            <v>13386.880856760376</v>
          </cell>
        </row>
        <row r="102">
          <cell r="K102">
            <v>43275</v>
          </cell>
          <cell r="L102">
            <v>16053.54752342704</v>
          </cell>
          <cell r="M102">
            <v>16342.436412315928</v>
          </cell>
          <cell r="N102">
            <v>17064.658634538151</v>
          </cell>
          <cell r="O102">
            <v>11220.214190093708</v>
          </cell>
          <cell r="P102">
            <v>13386.880856760376</v>
          </cell>
        </row>
        <row r="103">
          <cell r="K103">
            <v>43275</v>
          </cell>
          <cell r="L103">
            <v>8053.5475234270389</v>
          </cell>
          <cell r="M103">
            <v>8342.4364123159285</v>
          </cell>
          <cell r="N103">
            <v>9064.6586345381529</v>
          </cell>
          <cell r="O103">
            <v>11220.214190093708</v>
          </cell>
          <cell r="P103">
            <v>13386.880856760376</v>
          </cell>
        </row>
        <row r="104">
          <cell r="K104">
            <v>43275.333333333336</v>
          </cell>
          <cell r="L104">
            <v>8053.5475234270389</v>
          </cell>
          <cell r="M104">
            <v>8342.4364123159285</v>
          </cell>
          <cell r="N104">
            <v>9064.6586345381529</v>
          </cell>
          <cell r="O104">
            <v>11220.214190093708</v>
          </cell>
          <cell r="P104">
            <v>13386.880856760376</v>
          </cell>
        </row>
        <row r="105">
          <cell r="K105">
            <v>43275.333333333336</v>
          </cell>
          <cell r="L105">
            <v>16053.54752342704</v>
          </cell>
          <cell r="M105">
            <v>16342.436412315928</v>
          </cell>
          <cell r="N105">
            <v>17064.658634538151</v>
          </cell>
          <cell r="O105">
            <v>11220.214190093708</v>
          </cell>
          <cell r="P105">
            <v>13386.880856760376</v>
          </cell>
        </row>
        <row r="106">
          <cell r="K106">
            <v>43276</v>
          </cell>
          <cell r="L106">
            <v>16053.54752342704</v>
          </cell>
          <cell r="M106">
            <v>16342.436412315928</v>
          </cell>
          <cell r="N106">
            <v>17064.658634538151</v>
          </cell>
          <cell r="O106">
            <v>11220.214190093708</v>
          </cell>
          <cell r="P106">
            <v>13386.880856760376</v>
          </cell>
        </row>
        <row r="107">
          <cell r="K107">
            <v>43276</v>
          </cell>
          <cell r="L107">
            <v>8053.5475234270389</v>
          </cell>
          <cell r="M107">
            <v>8342.4364123159285</v>
          </cell>
          <cell r="N107">
            <v>9064.6586345381529</v>
          </cell>
          <cell r="O107">
            <v>11220.214190093708</v>
          </cell>
          <cell r="P107">
            <v>13386.880856760376</v>
          </cell>
        </row>
        <row r="108">
          <cell r="K108">
            <v>43276.333333333336</v>
          </cell>
          <cell r="L108">
            <v>8053.5475234270389</v>
          </cell>
          <cell r="M108">
            <v>8342.4364123159285</v>
          </cell>
          <cell r="N108">
            <v>9064.6586345381529</v>
          </cell>
          <cell r="O108">
            <v>11220.214190093708</v>
          </cell>
          <cell r="P108">
            <v>13386.880856760376</v>
          </cell>
        </row>
        <row r="109">
          <cell r="K109">
            <v>43276.333333333336</v>
          </cell>
          <cell r="L109">
            <v>16053.54752342704</v>
          </cell>
          <cell r="M109">
            <v>16342.436412315928</v>
          </cell>
          <cell r="N109">
            <v>17064.658634538151</v>
          </cell>
          <cell r="O109">
            <v>11220.214190093708</v>
          </cell>
          <cell r="P109">
            <v>13386.880856760376</v>
          </cell>
        </row>
        <row r="110">
          <cell r="K110">
            <v>43277</v>
          </cell>
          <cell r="L110">
            <v>16053.54752342704</v>
          </cell>
          <cell r="M110">
            <v>16342.436412315928</v>
          </cell>
          <cell r="N110">
            <v>17064.658634538151</v>
          </cell>
          <cell r="O110">
            <v>11220.214190093708</v>
          </cell>
          <cell r="P110">
            <v>13386.880856760376</v>
          </cell>
        </row>
        <row r="111">
          <cell r="K111">
            <v>43277</v>
          </cell>
          <cell r="L111">
            <v>8053.5475234270389</v>
          </cell>
          <cell r="M111">
            <v>8342.4364123159285</v>
          </cell>
          <cell r="N111">
            <v>9064.6586345381529</v>
          </cell>
          <cell r="O111">
            <v>11220.214190093708</v>
          </cell>
          <cell r="P111">
            <v>13386.880856760376</v>
          </cell>
        </row>
        <row r="112">
          <cell r="K112">
            <v>43277.333333333336</v>
          </cell>
          <cell r="L112">
            <v>8053.5475234270389</v>
          </cell>
          <cell r="M112">
            <v>8342.4364123159285</v>
          </cell>
          <cell r="N112">
            <v>9064.6586345381529</v>
          </cell>
          <cell r="O112">
            <v>11220.214190093708</v>
          </cell>
          <cell r="P112">
            <v>13386.880856760376</v>
          </cell>
        </row>
        <row r="113">
          <cell r="K113">
            <v>43277.333333333336</v>
          </cell>
          <cell r="L113">
            <v>16053.54752342704</v>
          </cell>
          <cell r="M113">
            <v>16342.436412315928</v>
          </cell>
          <cell r="N113">
            <v>17064.658634538151</v>
          </cell>
          <cell r="O113">
            <v>11220.214190093708</v>
          </cell>
          <cell r="P113">
            <v>13386.880856760376</v>
          </cell>
        </row>
        <row r="114">
          <cell r="K114">
            <v>43278</v>
          </cell>
          <cell r="L114">
            <v>16053.54752342704</v>
          </cell>
          <cell r="M114">
            <v>16342.436412315928</v>
          </cell>
          <cell r="N114">
            <v>17064.658634538151</v>
          </cell>
          <cell r="O114">
            <v>11220.214190093708</v>
          </cell>
          <cell r="P114">
            <v>13386.880856760376</v>
          </cell>
        </row>
        <row r="115">
          <cell r="K115">
            <v>43278</v>
          </cell>
          <cell r="L115">
            <v>8053.5475234270389</v>
          </cell>
          <cell r="M115">
            <v>9342.4364123159285</v>
          </cell>
          <cell r="N115">
            <v>10064.658634538153</v>
          </cell>
          <cell r="O115">
            <v>11220.214190093708</v>
          </cell>
          <cell r="P115">
            <v>13386.880856760376</v>
          </cell>
        </row>
        <row r="116">
          <cell r="K116">
            <v>43278.333333333336</v>
          </cell>
          <cell r="L116">
            <v>8053.5475234270389</v>
          </cell>
          <cell r="M116">
            <v>9342.4364123159285</v>
          </cell>
          <cell r="N116">
            <v>10064.658634538153</v>
          </cell>
          <cell r="O116">
            <v>11220.214190093708</v>
          </cell>
          <cell r="P116">
            <v>13386.880856760376</v>
          </cell>
        </row>
        <row r="117">
          <cell r="K117">
            <v>43278.333333333336</v>
          </cell>
          <cell r="L117">
            <v>16053.54752342704</v>
          </cell>
          <cell r="M117">
            <v>9342.4364123159285</v>
          </cell>
          <cell r="N117">
            <v>10064.658634538153</v>
          </cell>
          <cell r="O117">
            <v>11220.214190093708</v>
          </cell>
          <cell r="P117">
            <v>13386.880856760376</v>
          </cell>
        </row>
        <row r="118">
          <cell r="K118">
            <v>43279</v>
          </cell>
          <cell r="L118">
            <v>16053.54752342704</v>
          </cell>
          <cell r="M118">
            <v>9342.4364123159285</v>
          </cell>
          <cell r="N118">
            <v>10064.658634538153</v>
          </cell>
          <cell r="O118">
            <v>11220.214190093708</v>
          </cell>
          <cell r="P118">
            <v>13386.880856760376</v>
          </cell>
        </row>
        <row r="119">
          <cell r="K119">
            <v>43279</v>
          </cell>
          <cell r="L119">
            <v>8053.5475234270389</v>
          </cell>
          <cell r="M119">
            <v>9342.4364123159285</v>
          </cell>
          <cell r="N119">
            <v>10064.658634538153</v>
          </cell>
          <cell r="O119">
            <v>11220.214190093708</v>
          </cell>
          <cell r="P119">
            <v>13386.880856760376</v>
          </cell>
        </row>
        <row r="120">
          <cell r="K120">
            <v>43279.333333333336</v>
          </cell>
          <cell r="L120">
            <v>8053.5475234270389</v>
          </cell>
          <cell r="M120">
            <v>9342.4364123159285</v>
          </cell>
          <cell r="N120">
            <v>10064.658634538153</v>
          </cell>
          <cell r="O120">
            <v>11220.214190093708</v>
          </cell>
          <cell r="P120">
            <v>13386.880856760376</v>
          </cell>
        </row>
        <row r="121">
          <cell r="K121">
            <v>43279.333333333336</v>
          </cell>
          <cell r="L121">
            <v>16053.54752342704</v>
          </cell>
          <cell r="M121">
            <v>9342.4364123159285</v>
          </cell>
          <cell r="N121">
            <v>10064.658634538153</v>
          </cell>
          <cell r="O121">
            <v>11220.214190093708</v>
          </cell>
          <cell r="P121">
            <v>13386.880856760376</v>
          </cell>
        </row>
        <row r="122">
          <cell r="K122">
            <v>43280</v>
          </cell>
          <cell r="L122">
            <v>16053.54752342704</v>
          </cell>
          <cell r="M122">
            <v>9342.4364123159285</v>
          </cell>
          <cell r="N122">
            <v>10064.658634538153</v>
          </cell>
          <cell r="O122">
            <v>11220.214190093708</v>
          </cell>
          <cell r="P122">
            <v>13386.880856760376</v>
          </cell>
        </row>
        <row r="123">
          <cell r="K123">
            <v>43280</v>
          </cell>
          <cell r="L123">
            <v>8053.5475234270389</v>
          </cell>
          <cell r="M123">
            <v>8342.4364123159285</v>
          </cell>
          <cell r="N123">
            <v>9064.6586345381529</v>
          </cell>
          <cell r="O123">
            <v>11220.214190093708</v>
          </cell>
          <cell r="P123">
            <v>13386.880856760376</v>
          </cell>
        </row>
        <row r="124">
          <cell r="K124">
            <v>43280.333333333336</v>
          </cell>
          <cell r="L124">
            <v>8053.5475234270389</v>
          </cell>
          <cell r="M124">
            <v>8342.4364123159285</v>
          </cell>
          <cell r="N124">
            <v>9064.6586345381529</v>
          </cell>
          <cell r="O124">
            <v>11220.214190093708</v>
          </cell>
          <cell r="P124">
            <v>13386.880856760376</v>
          </cell>
        </row>
        <row r="125">
          <cell r="K125">
            <v>43280.333333333336</v>
          </cell>
          <cell r="L125">
            <v>16053.54752342704</v>
          </cell>
          <cell r="M125">
            <v>16342.436412315928</v>
          </cell>
          <cell r="N125">
            <v>17064.658634538151</v>
          </cell>
          <cell r="O125">
            <v>11220.214190093708</v>
          </cell>
          <cell r="P125">
            <v>13386.880856760376</v>
          </cell>
        </row>
        <row r="126">
          <cell r="K126">
            <v>43281</v>
          </cell>
          <cell r="L126">
            <v>16053.54752342704</v>
          </cell>
          <cell r="M126">
            <v>16342.436412315928</v>
          </cell>
          <cell r="N126">
            <v>17064.658634538151</v>
          </cell>
          <cell r="O126">
            <v>11220.214190093708</v>
          </cell>
          <cell r="P126">
            <v>13386.880856760376</v>
          </cell>
        </row>
        <row r="127">
          <cell r="K127">
            <v>43281</v>
          </cell>
          <cell r="L127">
            <v>8053.5475234270389</v>
          </cell>
          <cell r="M127">
            <v>8342.4364123159285</v>
          </cell>
          <cell r="N127">
            <v>9064.6586345381529</v>
          </cell>
          <cell r="O127">
            <v>11220.214190093708</v>
          </cell>
          <cell r="P127">
            <v>13386.880856760376</v>
          </cell>
        </row>
        <row r="128">
          <cell r="K128">
            <v>43281.333333333336</v>
          </cell>
          <cell r="L128">
            <v>8053.5475234270389</v>
          </cell>
          <cell r="M128">
            <v>8342.4364123159285</v>
          </cell>
          <cell r="N128">
            <v>9064.6586345381529</v>
          </cell>
          <cell r="O128">
            <v>11220.214190093708</v>
          </cell>
          <cell r="P128">
            <v>13386.880856760376</v>
          </cell>
        </row>
        <row r="129">
          <cell r="K129">
            <v>43281.333333333336</v>
          </cell>
          <cell r="L129">
            <v>16053.54752342704</v>
          </cell>
          <cell r="M129">
            <v>16342.436412315928</v>
          </cell>
          <cell r="N129">
            <v>17064.658634538151</v>
          </cell>
          <cell r="O129">
            <v>11220.214190093708</v>
          </cell>
          <cell r="P129">
            <v>13386.880856760376</v>
          </cell>
        </row>
        <row r="130">
          <cell r="K130">
            <v>43282</v>
          </cell>
          <cell r="L130">
            <v>16053.54752342704</v>
          </cell>
          <cell r="M130">
            <v>16342.436412315928</v>
          </cell>
          <cell r="N130">
            <v>17064.658634538151</v>
          </cell>
          <cell r="O130">
            <v>11220.214190093708</v>
          </cell>
          <cell r="P130">
            <v>13386.880856760376</v>
          </cell>
        </row>
      </sheetData>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C20" zoomScale="74" zoomScaleNormal="60" workbookViewId="0">
      <selection activeCell="V29" sqref="V29"/>
    </sheetView>
  </sheetViews>
  <sheetFormatPr defaultRowHeight="14.4" x14ac:dyDescent="0.55000000000000004"/>
  <sheetData>
    <row r="1" spans="1:48" s="14" customFormat="1" ht="27.9" customHeight="1" x14ac:dyDescent="0.7">
      <c r="A1" s="40" t="s">
        <v>65</v>
      </c>
      <c r="B1" s="40"/>
      <c r="C1" s="40"/>
      <c r="D1" s="40"/>
      <c r="E1" s="40"/>
      <c r="F1" s="40"/>
      <c r="G1" s="40"/>
      <c r="H1" s="40"/>
      <c r="I1" s="40"/>
      <c r="J1" s="40"/>
      <c r="K1" s="40"/>
      <c r="L1" s="40"/>
      <c r="M1" s="40"/>
      <c r="N1" s="40"/>
      <c r="O1" s="40"/>
      <c r="P1" s="40"/>
      <c r="Q1" s="40"/>
      <c r="R1" s="40"/>
      <c r="S1" s="40"/>
      <c r="T1" s="40"/>
      <c r="U1" s="40"/>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41" t="s">
        <v>67</v>
      </c>
      <c r="B2" s="41"/>
      <c r="C2" s="41"/>
      <c r="D2" s="41"/>
      <c r="E2" s="41"/>
      <c r="F2" s="41"/>
      <c r="G2" s="41"/>
      <c r="H2" s="42" t="s">
        <v>69</v>
      </c>
      <c r="I2" s="42"/>
      <c r="J2" s="42"/>
      <c r="K2" s="42"/>
      <c r="L2" s="42"/>
      <c r="M2" s="42"/>
      <c r="N2" s="42"/>
      <c r="O2" s="43" t="s">
        <v>70</v>
      </c>
      <c r="P2" s="43"/>
      <c r="Q2" s="43"/>
      <c r="R2" s="43"/>
      <c r="S2" s="43"/>
      <c r="T2" s="43"/>
      <c r="U2" s="43"/>
      <c r="V2" s="47" t="s">
        <v>83</v>
      </c>
      <c r="W2" s="47"/>
      <c r="X2" s="47"/>
      <c r="Y2" s="47"/>
      <c r="Z2" s="47"/>
      <c r="AA2" s="47"/>
      <c r="AB2" s="47"/>
    </row>
    <row r="3" spans="1:48" ht="15.6" customHeight="1" x14ac:dyDescent="0.6">
      <c r="A3" s="44" t="s">
        <v>68</v>
      </c>
      <c r="B3" s="44"/>
      <c r="C3" s="44"/>
      <c r="D3" s="44"/>
      <c r="E3" s="44"/>
      <c r="F3" s="44"/>
      <c r="G3" s="44"/>
      <c r="H3" s="45" t="s">
        <v>33</v>
      </c>
      <c r="I3" s="45"/>
      <c r="J3" s="45"/>
      <c r="K3" s="45"/>
      <c r="L3" s="45"/>
      <c r="M3" s="45"/>
      <c r="N3" s="45"/>
      <c r="O3" s="46" t="s">
        <v>33</v>
      </c>
      <c r="P3" s="46"/>
      <c r="Q3" s="46"/>
      <c r="R3" s="46"/>
      <c r="S3" s="46"/>
      <c r="T3" s="46"/>
      <c r="U3" s="46"/>
      <c r="V3" s="38" t="s">
        <v>33</v>
      </c>
      <c r="W3" s="38"/>
      <c r="X3" s="38"/>
      <c r="Y3" s="38"/>
      <c r="Z3" s="38"/>
      <c r="AA3" s="38"/>
      <c r="AB3" s="38"/>
    </row>
    <row r="4" spans="1:48" x14ac:dyDescent="0.55000000000000004">
      <c r="C4" t="s">
        <v>34</v>
      </c>
      <c r="D4" t="s">
        <v>35</v>
      </c>
      <c r="E4" t="s">
        <v>36</v>
      </c>
      <c r="F4" t="s">
        <v>37</v>
      </c>
      <c r="G4" t="s">
        <v>38</v>
      </c>
      <c r="J4" t="s">
        <v>34</v>
      </c>
      <c r="K4" t="s">
        <v>35</v>
      </c>
      <c r="L4" t="s">
        <v>36</v>
      </c>
      <c r="M4" t="s">
        <v>37</v>
      </c>
      <c r="N4" t="s">
        <v>38</v>
      </c>
      <c r="Q4" t="s">
        <v>34</v>
      </c>
      <c r="R4" t="s">
        <v>35</v>
      </c>
      <c r="S4" t="s">
        <v>36</v>
      </c>
      <c r="T4" t="s">
        <v>37</v>
      </c>
      <c r="U4" t="s">
        <v>38</v>
      </c>
      <c r="X4" t="s">
        <v>34</v>
      </c>
      <c r="Y4" t="s">
        <v>35</v>
      </c>
      <c r="Z4" t="s">
        <v>36</v>
      </c>
      <c r="AA4" t="s">
        <v>37</v>
      </c>
      <c r="AB4" t="s">
        <v>38</v>
      </c>
    </row>
    <row r="5" spans="1:48" x14ac:dyDescent="0.55000000000000004">
      <c r="H5" t="s">
        <v>39</v>
      </c>
      <c r="I5" t="s">
        <v>40</v>
      </c>
      <c r="J5" t="s">
        <v>13</v>
      </c>
      <c r="K5" t="s">
        <v>22</v>
      </c>
      <c r="L5" t="s">
        <v>23</v>
      </c>
      <c r="M5" t="s">
        <v>24</v>
      </c>
      <c r="N5" t="s">
        <v>25</v>
      </c>
      <c r="O5" t="s">
        <v>39</v>
      </c>
      <c r="P5" t="s">
        <v>40</v>
      </c>
      <c r="Q5" t="s">
        <v>13</v>
      </c>
      <c r="R5" t="s">
        <v>22</v>
      </c>
      <c r="S5" t="s">
        <v>23</v>
      </c>
      <c r="T5" t="s">
        <v>24</v>
      </c>
      <c r="U5" t="s">
        <v>25</v>
      </c>
      <c r="V5" t="s">
        <v>39</v>
      </c>
      <c r="W5" t="s">
        <v>40</v>
      </c>
      <c r="X5" t="s">
        <v>13</v>
      </c>
      <c r="Y5" t="s">
        <v>22</v>
      </c>
      <c r="Z5" t="s">
        <v>23</v>
      </c>
      <c r="AA5" t="s">
        <v>24</v>
      </c>
      <c r="AB5" t="s">
        <v>25</v>
      </c>
    </row>
    <row r="6" spans="1:48" x14ac:dyDescent="0.55000000000000004">
      <c r="H6" t="s">
        <v>0</v>
      </c>
      <c r="I6">
        <v>0</v>
      </c>
      <c r="J6">
        <v>21.756208747951799</v>
      </c>
      <c r="K6">
        <v>25.022750419277102</v>
      </c>
      <c r="L6">
        <v>28.121567688353402</v>
      </c>
      <c r="M6">
        <v>31.220384957429701</v>
      </c>
      <c r="N6">
        <v>34.319202226506</v>
      </c>
      <c r="O6" t="s">
        <v>0</v>
      </c>
      <c r="P6">
        <v>0</v>
      </c>
      <c r="Q6">
        <v>21.233365636999601</v>
      </c>
      <c r="R6">
        <v>24.5155024422853</v>
      </c>
      <c r="S6">
        <v>27.527454454203902</v>
      </c>
      <c r="T6">
        <v>30.457053689856203</v>
      </c>
      <c r="U6">
        <v>33.3866529255085</v>
      </c>
      <c r="V6" t="s">
        <v>0</v>
      </c>
      <c r="W6">
        <v>0</v>
      </c>
      <c r="X6">
        <v>21.388423505386697</v>
      </c>
      <c r="Y6">
        <v>24.6705603106724</v>
      </c>
      <c r="Z6">
        <v>27.6076051397953</v>
      </c>
      <c r="AA6">
        <v>30.537204375447601</v>
      </c>
      <c r="AB6">
        <v>33.466803611099898</v>
      </c>
    </row>
    <row r="7" spans="1:48" x14ac:dyDescent="0.55000000000000004">
      <c r="H7" t="s">
        <v>1</v>
      </c>
      <c r="I7">
        <v>1</v>
      </c>
      <c r="J7">
        <v>21.730084867951799</v>
      </c>
      <c r="K7">
        <v>24.983608313935701</v>
      </c>
      <c r="L7">
        <v>28.045996700816602</v>
      </c>
      <c r="M7">
        <v>31.108385087697499</v>
      </c>
      <c r="N7">
        <v>34.170773474578297</v>
      </c>
      <c r="O7" t="s">
        <v>1</v>
      </c>
      <c r="P7">
        <v>1</v>
      </c>
      <c r="Q7">
        <v>21.730084867951799</v>
      </c>
      <c r="R7">
        <v>24.904412864142998</v>
      </c>
      <c r="S7">
        <v>27.834012099795302</v>
      </c>
      <c r="T7">
        <v>30.7636113354476</v>
      </c>
      <c r="U7">
        <v>33.693210571099897</v>
      </c>
      <c r="V7" t="s">
        <v>1</v>
      </c>
      <c r="W7">
        <v>1</v>
      </c>
      <c r="X7">
        <v>21.4177348890763</v>
      </c>
      <c r="Y7">
        <v>24.720141194465601</v>
      </c>
      <c r="Z7">
        <v>27.649740430117902</v>
      </c>
      <c r="AA7">
        <v>30.579339665770199</v>
      </c>
      <c r="AB7">
        <v>33.508938901422503</v>
      </c>
    </row>
    <row r="8" spans="1:48" x14ac:dyDescent="0.55000000000000004">
      <c r="H8" t="s">
        <v>2</v>
      </c>
      <c r="I8">
        <v>2</v>
      </c>
      <c r="J8">
        <v>21.703960987951799</v>
      </c>
      <c r="K8">
        <v>24.9475975770217</v>
      </c>
      <c r="L8">
        <v>27.976471392282697</v>
      </c>
      <c r="M8">
        <v>31.005345207543801</v>
      </c>
      <c r="N8">
        <v>34.034219022804798</v>
      </c>
      <c r="O8" t="s">
        <v>2</v>
      </c>
      <c r="P8">
        <v>2</v>
      </c>
      <c r="Q8">
        <v>21.703960987951799</v>
      </c>
      <c r="R8">
        <v>24.890367767368801</v>
      </c>
      <c r="S8">
        <v>27.819967003021098</v>
      </c>
      <c r="T8">
        <v>30.749566238673399</v>
      </c>
      <c r="U8">
        <v>33.6791654743257</v>
      </c>
      <c r="V8" t="s">
        <v>2</v>
      </c>
      <c r="W8">
        <v>2</v>
      </c>
      <c r="X8">
        <v>21.449067747503101</v>
      </c>
      <c r="Y8">
        <v>24.762276484788202</v>
      </c>
      <c r="Z8">
        <v>27.6918757204405</v>
      </c>
      <c r="AA8">
        <v>30.621474956092801</v>
      </c>
      <c r="AB8">
        <v>33.551074191745101</v>
      </c>
    </row>
    <row r="9" spans="1:48" x14ac:dyDescent="0.55000000000000004">
      <c r="H9" t="s">
        <v>3</v>
      </c>
      <c r="I9">
        <v>4</v>
      </c>
      <c r="J9">
        <v>21.651713227951799</v>
      </c>
      <c r="K9">
        <v>24.8835784891745</v>
      </c>
      <c r="L9">
        <v>27.852870843778099</v>
      </c>
      <c r="M9">
        <v>30.822163198381698</v>
      </c>
      <c r="N9">
        <v>33.791455552985305</v>
      </c>
      <c r="O9" t="s">
        <v>3</v>
      </c>
      <c r="P9">
        <v>4</v>
      </c>
      <c r="Q9">
        <v>21.651713227951799</v>
      </c>
      <c r="R9">
        <v>24.8622775738204</v>
      </c>
      <c r="S9">
        <v>27.791876809472697</v>
      </c>
      <c r="T9">
        <v>30.721476045125002</v>
      </c>
      <c r="U9">
        <v>33.651075280777299</v>
      </c>
      <c r="V9" t="s">
        <v>3</v>
      </c>
      <c r="W9">
        <v>4</v>
      </c>
      <c r="X9">
        <v>21.518696321784898</v>
      </c>
      <c r="Y9">
        <v>24.846547065433302</v>
      </c>
      <c r="Z9">
        <v>27.7761463010856</v>
      </c>
      <c r="AA9">
        <v>30.705745536737901</v>
      </c>
      <c r="AB9">
        <v>33.635344772390205</v>
      </c>
    </row>
    <row r="10" spans="1:48" x14ac:dyDescent="0.55000000000000004">
      <c r="H10" t="s">
        <v>4</v>
      </c>
      <c r="I10">
        <v>6</v>
      </c>
      <c r="J10">
        <v>21.6168813879518</v>
      </c>
      <c r="K10">
        <v>24.860783086830097</v>
      </c>
      <c r="L10">
        <v>27.8088601537183</v>
      </c>
      <c r="M10">
        <v>30.756937220606599</v>
      </c>
      <c r="N10">
        <v>33.705014287494798</v>
      </c>
      <c r="O10" t="s">
        <v>4</v>
      </c>
      <c r="P10">
        <v>6</v>
      </c>
      <c r="Q10">
        <v>21.6168813879518</v>
      </c>
      <c r="R10">
        <v>24.8516033002721</v>
      </c>
      <c r="S10">
        <v>27.781202535924301</v>
      </c>
      <c r="T10">
        <v>30.710801771576598</v>
      </c>
      <c r="U10">
        <v>33.640401007228903</v>
      </c>
      <c r="V10" t="s">
        <v>4</v>
      </c>
      <c r="W10">
        <v>6</v>
      </c>
      <c r="X10">
        <v>21.547142169021701</v>
      </c>
      <c r="Y10">
        <v>24.843738046078499</v>
      </c>
      <c r="Z10">
        <v>27.7733372817308</v>
      </c>
      <c r="AA10">
        <v>30.702936517383097</v>
      </c>
      <c r="AB10">
        <v>33.632535753035398</v>
      </c>
    </row>
    <row r="11" spans="1:48" x14ac:dyDescent="0.55000000000000004">
      <c r="H11" t="s">
        <v>5</v>
      </c>
      <c r="I11">
        <v>8</v>
      </c>
      <c r="J11">
        <v>21.582049547951797</v>
      </c>
      <c r="K11">
        <v>24.8409290267237</v>
      </c>
      <c r="L11">
        <v>27.770528262376001</v>
      </c>
      <c r="M11">
        <v>30.700127498028198</v>
      </c>
      <c r="N11">
        <v>33.629726733680499</v>
      </c>
      <c r="O11" t="s">
        <v>5</v>
      </c>
      <c r="P11">
        <v>8</v>
      </c>
      <c r="Q11">
        <v>21.582049547951797</v>
      </c>
      <c r="R11">
        <v>24.8409290267237</v>
      </c>
      <c r="S11">
        <v>27.770528262376001</v>
      </c>
      <c r="T11">
        <v>30.700127498028198</v>
      </c>
      <c r="U11">
        <v>33.629726733680499</v>
      </c>
      <c r="V11" t="s">
        <v>5</v>
      </c>
      <c r="W11">
        <v>8</v>
      </c>
      <c r="X11">
        <v>21.582049547951797</v>
      </c>
      <c r="Y11">
        <v>24.8409290267237</v>
      </c>
      <c r="Z11">
        <v>27.770528262376001</v>
      </c>
      <c r="AA11">
        <v>30.700127498028198</v>
      </c>
      <c r="AB11">
        <v>33.629726733680499</v>
      </c>
    </row>
    <row r="12" spans="1:48" x14ac:dyDescent="0.55000000000000004">
      <c r="H12" t="s">
        <v>6</v>
      </c>
      <c r="I12">
        <v>9</v>
      </c>
      <c r="J12">
        <v>21.573341587951802</v>
      </c>
      <c r="K12">
        <v>24.779879672745203</v>
      </c>
      <c r="L12">
        <v>27.7094789083975</v>
      </c>
      <c r="M12">
        <v>30.639078144049801</v>
      </c>
      <c r="N12">
        <v>33.568677379702002</v>
      </c>
      <c r="O12" t="s">
        <v>6</v>
      </c>
      <c r="P12">
        <v>9</v>
      </c>
      <c r="Q12">
        <v>21.573341587951802</v>
      </c>
      <c r="R12">
        <v>24.779879672745203</v>
      </c>
      <c r="S12">
        <v>27.7094789083975</v>
      </c>
      <c r="T12">
        <v>30.639078144049801</v>
      </c>
      <c r="U12">
        <v>33.568677379702002</v>
      </c>
      <c r="V12" t="s">
        <v>6</v>
      </c>
      <c r="W12">
        <v>9</v>
      </c>
      <c r="X12">
        <v>21.573341587951802</v>
      </c>
      <c r="Y12">
        <v>24.779879672745203</v>
      </c>
      <c r="Z12">
        <v>27.7094789083975</v>
      </c>
      <c r="AA12">
        <v>30.639078144049801</v>
      </c>
      <c r="AB12">
        <v>33.568677379702002</v>
      </c>
    </row>
    <row r="13" spans="1:48" x14ac:dyDescent="0.55000000000000004">
      <c r="H13" t="s">
        <v>7</v>
      </c>
      <c r="I13">
        <v>10</v>
      </c>
      <c r="J13">
        <v>21.5646336279518</v>
      </c>
      <c r="K13">
        <v>24.718830318766699</v>
      </c>
      <c r="L13">
        <v>27.648429554419</v>
      </c>
      <c r="M13">
        <v>30.578028790071301</v>
      </c>
      <c r="N13">
        <v>33.507628025723498</v>
      </c>
      <c r="O13" t="s">
        <v>7</v>
      </c>
      <c r="P13">
        <v>10</v>
      </c>
      <c r="Q13">
        <v>21.5646336279518</v>
      </c>
      <c r="R13">
        <v>24.718830318766699</v>
      </c>
      <c r="S13">
        <v>27.648429554419</v>
      </c>
      <c r="T13">
        <v>30.578028790071301</v>
      </c>
      <c r="U13">
        <v>33.507628025723498</v>
      </c>
      <c r="V13" t="s">
        <v>7</v>
      </c>
      <c r="W13">
        <v>10</v>
      </c>
      <c r="X13">
        <v>21.5646336279518</v>
      </c>
      <c r="Y13">
        <v>24.718830318766699</v>
      </c>
      <c r="Z13">
        <v>27.648429554419</v>
      </c>
      <c r="AA13">
        <v>30.578028790071301</v>
      </c>
      <c r="AB13">
        <v>33.507628025723498</v>
      </c>
    </row>
    <row r="14" spans="1:48" x14ac:dyDescent="0.55000000000000004">
      <c r="H14" t="s">
        <v>8</v>
      </c>
      <c r="I14">
        <v>15</v>
      </c>
      <c r="J14">
        <v>21.483984313221903</v>
      </c>
      <c r="K14">
        <v>24.4135835488742</v>
      </c>
      <c r="L14">
        <v>27.343182784526501</v>
      </c>
      <c r="M14">
        <v>30.272782020178798</v>
      </c>
      <c r="N14">
        <v>33.202381255831099</v>
      </c>
      <c r="O14" t="s">
        <v>8</v>
      </c>
      <c r="P14">
        <v>15</v>
      </c>
      <c r="Q14">
        <v>21.483984313221903</v>
      </c>
      <c r="R14">
        <v>24.4135835488742</v>
      </c>
      <c r="S14">
        <v>27.343182784526501</v>
      </c>
      <c r="T14">
        <v>30.272782020178798</v>
      </c>
      <c r="U14">
        <v>33.202381255831099</v>
      </c>
      <c r="V14" t="s">
        <v>8</v>
      </c>
      <c r="W14">
        <v>15</v>
      </c>
      <c r="X14">
        <v>21.483984313221903</v>
      </c>
      <c r="Y14">
        <v>24.4135835488742</v>
      </c>
      <c r="Z14">
        <v>27.343182784526501</v>
      </c>
      <c r="AA14">
        <v>30.272782020178798</v>
      </c>
      <c r="AB14">
        <v>33.202381255831099</v>
      </c>
    </row>
    <row r="15" spans="1:48" x14ac:dyDescent="0.55000000000000004">
      <c r="H15" t="s">
        <v>9</v>
      </c>
      <c r="I15">
        <v>20</v>
      </c>
      <c r="J15">
        <v>21.178737543329397</v>
      </c>
      <c r="K15">
        <v>24.108336778981702</v>
      </c>
      <c r="L15">
        <v>27.037936014633999</v>
      </c>
      <c r="M15">
        <v>29.9675352502863</v>
      </c>
      <c r="N15">
        <v>32.897134485938601</v>
      </c>
      <c r="O15" t="s">
        <v>9</v>
      </c>
      <c r="P15">
        <v>20</v>
      </c>
      <c r="Q15">
        <v>21.178737543329397</v>
      </c>
      <c r="R15">
        <v>24.108336778981702</v>
      </c>
      <c r="S15">
        <v>27.037936014633999</v>
      </c>
      <c r="T15">
        <v>29.9675352502863</v>
      </c>
      <c r="U15">
        <v>32.897134485938601</v>
      </c>
      <c r="V15" t="s">
        <v>9</v>
      </c>
      <c r="W15">
        <v>20</v>
      </c>
      <c r="X15">
        <v>21.178737543329397</v>
      </c>
      <c r="Y15">
        <v>24.108336778981702</v>
      </c>
      <c r="Z15">
        <v>27.037936014633999</v>
      </c>
      <c r="AA15">
        <v>29.9675352502863</v>
      </c>
      <c r="AB15">
        <v>32.897134485938601</v>
      </c>
    </row>
    <row r="16" spans="1:48" x14ac:dyDescent="0.55000000000000004">
      <c r="H16" t="s">
        <v>10</v>
      </c>
      <c r="I16">
        <v>25</v>
      </c>
      <c r="J16">
        <v>20.873490773437002</v>
      </c>
      <c r="K16">
        <v>23.803090009089299</v>
      </c>
      <c r="L16">
        <v>26.732689244741501</v>
      </c>
      <c r="M16">
        <v>29.662288480393801</v>
      </c>
      <c r="N16">
        <v>32.591887716046095</v>
      </c>
      <c r="O16" t="s">
        <v>10</v>
      </c>
      <c r="P16">
        <v>25</v>
      </c>
      <c r="Q16">
        <v>20.873490773437002</v>
      </c>
      <c r="R16">
        <v>23.803090009089299</v>
      </c>
      <c r="S16">
        <v>26.732689244741501</v>
      </c>
      <c r="T16">
        <v>29.662288480393801</v>
      </c>
      <c r="U16">
        <v>32.591887716046095</v>
      </c>
      <c r="V16" t="s">
        <v>10</v>
      </c>
      <c r="W16">
        <v>25</v>
      </c>
      <c r="X16">
        <v>20.873490773437002</v>
      </c>
      <c r="Y16">
        <v>23.803090009089299</v>
      </c>
      <c r="Z16">
        <v>26.732689244741501</v>
      </c>
      <c r="AA16">
        <v>29.662288480393801</v>
      </c>
      <c r="AB16">
        <v>32.591887716046095</v>
      </c>
    </row>
    <row r="17" spans="8:28" x14ac:dyDescent="0.55000000000000004">
      <c r="H17" t="s">
        <v>11</v>
      </c>
      <c r="I17">
        <v>31</v>
      </c>
      <c r="J17">
        <v>20.507194649565999</v>
      </c>
      <c r="K17">
        <v>23.4367938852183</v>
      </c>
      <c r="L17">
        <v>26.366393120870601</v>
      </c>
      <c r="M17">
        <v>29.295992356522898</v>
      </c>
      <c r="N17">
        <v>32.225591592175199</v>
      </c>
      <c r="O17" t="s">
        <v>11</v>
      </c>
      <c r="P17">
        <v>31</v>
      </c>
      <c r="Q17">
        <v>20.507194649565999</v>
      </c>
      <c r="R17">
        <v>23.4367938852183</v>
      </c>
      <c r="S17">
        <v>26.366393120870601</v>
      </c>
      <c r="T17">
        <v>29.295992356522898</v>
      </c>
      <c r="U17">
        <v>32.225591592175199</v>
      </c>
      <c r="V17" t="s">
        <v>11</v>
      </c>
      <c r="W17">
        <v>31</v>
      </c>
      <c r="X17">
        <v>20.507194649565999</v>
      </c>
      <c r="Y17">
        <v>23.4367938852183</v>
      </c>
      <c r="Z17">
        <v>26.366393120870601</v>
      </c>
      <c r="AA17">
        <v>29.295992356522898</v>
      </c>
      <c r="AB17">
        <v>32.225591592175199</v>
      </c>
    </row>
    <row r="40" spans="22:76" x14ac:dyDescent="0.55000000000000004">
      <c r="V40" t="s">
        <v>41</v>
      </c>
    </row>
    <row r="43" spans="22:76" ht="23.1" x14ac:dyDescent="0.85">
      <c r="Z43" s="7"/>
    </row>
    <row r="45" spans="22:76" x14ac:dyDescent="0.55000000000000004">
      <c r="BK45" s="39" t="s">
        <v>66</v>
      </c>
      <c r="BL45" s="39"/>
      <c r="BM45" s="39"/>
      <c r="BN45" s="39"/>
      <c r="BO45" s="39"/>
      <c r="BP45" s="39"/>
      <c r="BQ45" s="39"/>
      <c r="BR45" s="39"/>
      <c r="BS45" s="39"/>
      <c r="BT45" s="39"/>
      <c r="BU45" s="39"/>
      <c r="BV45" s="39"/>
      <c r="BW45" s="39"/>
      <c r="BX45" s="39"/>
    </row>
    <row r="46" spans="22:76" x14ac:dyDescent="0.55000000000000004">
      <c r="BM46" s="15" t="s">
        <v>0</v>
      </c>
      <c r="BN46" s="15" t="s">
        <v>1</v>
      </c>
      <c r="BO46" s="15" t="s">
        <v>2</v>
      </c>
      <c r="BP46" s="15" t="s">
        <v>3</v>
      </c>
      <c r="BQ46" s="15" t="s">
        <v>4</v>
      </c>
      <c r="BR46" s="15" t="s">
        <v>5</v>
      </c>
      <c r="BS46" s="15" t="s">
        <v>6</v>
      </c>
      <c r="BT46" s="15" t="s">
        <v>7</v>
      </c>
      <c r="BU46" s="15" t="s">
        <v>8</v>
      </c>
      <c r="BV46" s="15" t="s">
        <v>9</v>
      </c>
      <c r="BW46" s="15" t="s">
        <v>10</v>
      </c>
      <c r="BX46" s="15" t="s">
        <v>11</v>
      </c>
    </row>
    <row r="47" spans="22:76" x14ac:dyDescent="0.55000000000000004">
      <c r="BK47" s="15" t="s">
        <v>12</v>
      </c>
      <c r="BL47" s="15" t="s">
        <v>13</v>
      </c>
      <c r="BM47">
        <f>AK21-AK78</f>
        <v>0</v>
      </c>
      <c r="BN47">
        <f t="shared" ref="BN47:BX62" si="0">AL21-AL78</f>
        <v>0</v>
      </c>
      <c r="BO47">
        <f t="shared" si="0"/>
        <v>0</v>
      </c>
      <c r="BP47">
        <f t="shared" si="0"/>
        <v>0</v>
      </c>
      <c r="BQ47">
        <f t="shared" si="0"/>
        <v>0</v>
      </c>
      <c r="BR47">
        <f t="shared" si="0"/>
        <v>0</v>
      </c>
      <c r="BS47">
        <f t="shared" si="0"/>
        <v>0</v>
      </c>
      <c r="BT47">
        <f t="shared" si="0"/>
        <v>0</v>
      </c>
      <c r="BU47">
        <f t="shared" si="0"/>
        <v>0</v>
      </c>
      <c r="BV47">
        <f t="shared" si="0"/>
        <v>0</v>
      </c>
      <c r="BW47">
        <f t="shared" si="0"/>
        <v>0</v>
      </c>
      <c r="BX47">
        <f t="shared" si="0"/>
        <v>0</v>
      </c>
    </row>
    <row r="48" spans="22:76" x14ac:dyDescent="0.55000000000000004">
      <c r="BK48" s="15" t="s">
        <v>12</v>
      </c>
      <c r="BL48" s="15" t="s">
        <v>22</v>
      </c>
      <c r="BM48">
        <f t="shared" ref="BM48:BX66" si="1">AK22-AK79</f>
        <v>0</v>
      </c>
      <c r="BN48">
        <f t="shared" si="0"/>
        <v>0</v>
      </c>
      <c r="BO48">
        <f t="shared" si="0"/>
        <v>0</v>
      </c>
      <c r="BP48">
        <f t="shared" si="0"/>
        <v>0</v>
      </c>
      <c r="BQ48">
        <f t="shared" si="0"/>
        <v>0</v>
      </c>
      <c r="BR48">
        <f t="shared" si="0"/>
        <v>0</v>
      </c>
      <c r="BS48">
        <f t="shared" si="0"/>
        <v>0</v>
      </c>
      <c r="BT48">
        <f t="shared" si="0"/>
        <v>0</v>
      </c>
      <c r="BU48">
        <f t="shared" si="0"/>
        <v>0</v>
      </c>
      <c r="BV48">
        <f t="shared" si="0"/>
        <v>0</v>
      </c>
      <c r="BW48">
        <f t="shared" si="0"/>
        <v>0</v>
      </c>
      <c r="BX48">
        <f t="shared" si="0"/>
        <v>0</v>
      </c>
    </row>
    <row r="49" spans="1:76" x14ac:dyDescent="0.55000000000000004">
      <c r="AJ49" s="8" t="s">
        <v>42</v>
      </c>
      <c r="AK49" s="8"/>
      <c r="AL49" s="8"/>
      <c r="AM49" s="8"/>
      <c r="AN49" s="8"/>
      <c r="AO49" s="8"/>
      <c r="AP49" s="8"/>
      <c r="BK49" s="15" t="s">
        <v>12</v>
      </c>
      <c r="BL49" s="15" t="s">
        <v>23</v>
      </c>
      <c r="BM49">
        <f t="shared" si="1"/>
        <v>0</v>
      </c>
      <c r="BN49">
        <f t="shared" si="0"/>
        <v>0</v>
      </c>
      <c r="BO49">
        <f t="shared" si="0"/>
        <v>0</v>
      </c>
      <c r="BP49">
        <f t="shared" si="0"/>
        <v>0</v>
      </c>
      <c r="BQ49">
        <f t="shared" si="0"/>
        <v>0</v>
      </c>
      <c r="BR49">
        <f t="shared" si="0"/>
        <v>0</v>
      </c>
      <c r="BS49">
        <f t="shared" si="0"/>
        <v>0</v>
      </c>
      <c r="BT49">
        <f t="shared" si="0"/>
        <v>0</v>
      </c>
      <c r="BU49">
        <f t="shared" si="0"/>
        <v>0</v>
      </c>
      <c r="BV49">
        <f t="shared" si="0"/>
        <v>0</v>
      </c>
      <c r="BW49">
        <f t="shared" si="0"/>
        <v>0</v>
      </c>
      <c r="BX49">
        <f t="shared" si="0"/>
        <v>0</v>
      </c>
    </row>
    <row r="50" spans="1:76" x14ac:dyDescent="0.55000000000000004">
      <c r="BK50" s="15" t="s">
        <v>12</v>
      </c>
      <c r="BL50" s="15" t="s">
        <v>24</v>
      </c>
      <c r="BM50">
        <f t="shared" si="1"/>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row r="51" spans="1:76" x14ac:dyDescent="0.55000000000000004">
      <c r="BK51" s="15" t="s">
        <v>12</v>
      </c>
      <c r="BL51" s="15" t="s">
        <v>25</v>
      </c>
      <c r="BM51">
        <f t="shared" si="1"/>
        <v>0</v>
      </c>
      <c r="BN51">
        <f t="shared" si="0"/>
        <v>0</v>
      </c>
      <c r="BO51">
        <f t="shared" si="0"/>
        <v>0</v>
      </c>
      <c r="BP51">
        <f t="shared" si="0"/>
        <v>0</v>
      </c>
      <c r="BQ51">
        <f t="shared" si="0"/>
        <v>0</v>
      </c>
      <c r="BR51">
        <f t="shared" si="0"/>
        <v>0</v>
      </c>
      <c r="BS51">
        <f t="shared" si="0"/>
        <v>0</v>
      </c>
      <c r="BT51">
        <f t="shared" si="0"/>
        <v>0</v>
      </c>
      <c r="BU51">
        <f t="shared" si="0"/>
        <v>0</v>
      </c>
      <c r="BV51">
        <f t="shared" si="0"/>
        <v>0</v>
      </c>
      <c r="BW51">
        <f t="shared" si="0"/>
        <v>0</v>
      </c>
      <c r="BX51">
        <f t="shared" si="0"/>
        <v>0</v>
      </c>
    </row>
    <row r="52" spans="1:76" x14ac:dyDescent="0.55000000000000004">
      <c r="BK52" s="15" t="s">
        <v>26</v>
      </c>
      <c r="BL52" s="15" t="s">
        <v>13</v>
      </c>
      <c r="BM52">
        <f t="shared" si="1"/>
        <v>0</v>
      </c>
      <c r="BN52">
        <f t="shared" si="0"/>
        <v>0</v>
      </c>
      <c r="BO52">
        <f t="shared" si="0"/>
        <v>0</v>
      </c>
      <c r="BP52">
        <f t="shared" si="0"/>
        <v>0</v>
      </c>
      <c r="BQ52">
        <f t="shared" si="0"/>
        <v>0</v>
      </c>
      <c r="BR52">
        <f t="shared" si="0"/>
        <v>0</v>
      </c>
      <c r="BS52">
        <f t="shared" si="0"/>
        <v>0</v>
      </c>
      <c r="BT52">
        <f t="shared" si="0"/>
        <v>0</v>
      </c>
      <c r="BU52">
        <f t="shared" si="0"/>
        <v>0</v>
      </c>
      <c r="BV52">
        <f t="shared" si="0"/>
        <v>0</v>
      </c>
      <c r="BW52">
        <f t="shared" si="0"/>
        <v>0</v>
      </c>
      <c r="BX52">
        <f t="shared" si="0"/>
        <v>0</v>
      </c>
    </row>
    <row r="53" spans="1:76" x14ac:dyDescent="0.55000000000000004">
      <c r="BK53" s="15" t="s">
        <v>26</v>
      </c>
      <c r="BL53" s="15" t="s">
        <v>22</v>
      </c>
      <c r="BM53">
        <f t="shared" si="1"/>
        <v>0</v>
      </c>
      <c r="BN53">
        <f t="shared" si="0"/>
        <v>0</v>
      </c>
      <c r="BO53">
        <f t="shared" si="0"/>
        <v>0</v>
      </c>
      <c r="BP53">
        <f t="shared" si="0"/>
        <v>0</v>
      </c>
      <c r="BQ53">
        <f t="shared" si="0"/>
        <v>0</v>
      </c>
      <c r="BR53">
        <f t="shared" si="0"/>
        <v>0</v>
      </c>
      <c r="BS53">
        <f t="shared" si="0"/>
        <v>0</v>
      </c>
      <c r="BT53">
        <f t="shared" si="0"/>
        <v>0</v>
      </c>
      <c r="BU53">
        <f t="shared" si="0"/>
        <v>0</v>
      </c>
      <c r="BV53">
        <f t="shared" si="0"/>
        <v>0</v>
      </c>
      <c r="BW53">
        <f t="shared" si="0"/>
        <v>0</v>
      </c>
      <c r="BX53">
        <f t="shared" si="0"/>
        <v>0</v>
      </c>
    </row>
    <row r="54" spans="1:76" x14ac:dyDescent="0.55000000000000004">
      <c r="BK54" s="15" t="s">
        <v>26</v>
      </c>
      <c r="BL54" s="15" t="s">
        <v>23</v>
      </c>
      <c r="BM54">
        <f t="shared" si="1"/>
        <v>0</v>
      </c>
      <c r="BN54">
        <f t="shared" si="0"/>
        <v>0</v>
      </c>
      <c r="BO54">
        <f t="shared" si="0"/>
        <v>0</v>
      </c>
      <c r="BP54">
        <f t="shared" si="0"/>
        <v>0</v>
      </c>
      <c r="BQ54">
        <f t="shared" si="0"/>
        <v>0</v>
      </c>
      <c r="BR54">
        <f t="shared" si="0"/>
        <v>0</v>
      </c>
      <c r="BS54">
        <f t="shared" si="0"/>
        <v>0</v>
      </c>
      <c r="BT54">
        <f t="shared" si="0"/>
        <v>0</v>
      </c>
      <c r="BU54">
        <f t="shared" si="0"/>
        <v>0</v>
      </c>
      <c r="BV54">
        <f t="shared" si="0"/>
        <v>0</v>
      </c>
      <c r="BW54">
        <f t="shared" si="0"/>
        <v>0</v>
      </c>
      <c r="BX54">
        <f t="shared" si="0"/>
        <v>0</v>
      </c>
    </row>
    <row r="55" spans="1:76" x14ac:dyDescent="0.55000000000000004">
      <c r="BK55" s="15" t="s">
        <v>26</v>
      </c>
      <c r="BL55" s="15" t="s">
        <v>24</v>
      </c>
      <c r="BM55">
        <f t="shared" si="1"/>
        <v>0</v>
      </c>
      <c r="BN55">
        <f t="shared" si="0"/>
        <v>0</v>
      </c>
      <c r="BO55">
        <f t="shared" si="0"/>
        <v>0</v>
      </c>
      <c r="BP55">
        <f t="shared" si="0"/>
        <v>0</v>
      </c>
      <c r="BQ55">
        <f t="shared" si="0"/>
        <v>0</v>
      </c>
      <c r="BR55">
        <f t="shared" si="0"/>
        <v>0</v>
      </c>
      <c r="BS55">
        <f t="shared" si="0"/>
        <v>0</v>
      </c>
      <c r="BT55">
        <f t="shared" si="0"/>
        <v>0</v>
      </c>
      <c r="BU55">
        <f t="shared" si="0"/>
        <v>0</v>
      </c>
      <c r="BV55">
        <f t="shared" si="0"/>
        <v>0</v>
      </c>
      <c r="BW55">
        <f t="shared" si="0"/>
        <v>0</v>
      </c>
      <c r="BX55">
        <f t="shared" si="0"/>
        <v>0</v>
      </c>
    </row>
    <row r="56" spans="1:76" x14ac:dyDescent="0.55000000000000004">
      <c r="BK56" s="15" t="s">
        <v>26</v>
      </c>
      <c r="BL56" s="15" t="s">
        <v>25</v>
      </c>
      <c r="BM56">
        <f t="shared" si="1"/>
        <v>0</v>
      </c>
      <c r="BN56">
        <f t="shared" si="0"/>
        <v>0</v>
      </c>
      <c r="BO56">
        <f t="shared" si="0"/>
        <v>0</v>
      </c>
      <c r="BP56">
        <f t="shared" si="0"/>
        <v>0</v>
      </c>
      <c r="BQ56">
        <f t="shared" si="0"/>
        <v>0</v>
      </c>
      <c r="BR56">
        <f t="shared" si="0"/>
        <v>0</v>
      </c>
      <c r="BS56">
        <f t="shared" si="0"/>
        <v>0</v>
      </c>
      <c r="BT56">
        <f t="shared" si="0"/>
        <v>0</v>
      </c>
      <c r="BU56">
        <f t="shared" si="0"/>
        <v>0</v>
      </c>
      <c r="BV56">
        <f t="shared" si="0"/>
        <v>0</v>
      </c>
      <c r="BW56">
        <f t="shared" si="0"/>
        <v>0</v>
      </c>
      <c r="BX56">
        <f t="shared" si="0"/>
        <v>0</v>
      </c>
    </row>
    <row r="57" spans="1:76" x14ac:dyDescent="0.55000000000000004">
      <c r="BK57" s="15" t="s">
        <v>27</v>
      </c>
      <c r="BL57" s="15" t="s">
        <v>13</v>
      </c>
      <c r="BM57">
        <f t="shared" si="1"/>
        <v>0</v>
      </c>
      <c r="BN57">
        <f t="shared" si="0"/>
        <v>0</v>
      </c>
      <c r="BO57">
        <f t="shared" si="0"/>
        <v>0</v>
      </c>
      <c r="BP57">
        <f t="shared" si="0"/>
        <v>0</v>
      </c>
      <c r="BQ57">
        <f t="shared" si="0"/>
        <v>0</v>
      </c>
      <c r="BR57">
        <f t="shared" si="0"/>
        <v>0</v>
      </c>
      <c r="BS57">
        <f t="shared" si="0"/>
        <v>0</v>
      </c>
      <c r="BT57">
        <f t="shared" si="0"/>
        <v>0</v>
      </c>
      <c r="BU57">
        <f t="shared" si="0"/>
        <v>0</v>
      </c>
      <c r="BV57">
        <f t="shared" si="0"/>
        <v>0</v>
      </c>
      <c r="BW57">
        <f t="shared" si="0"/>
        <v>0</v>
      </c>
      <c r="BX57">
        <f t="shared" si="0"/>
        <v>0</v>
      </c>
    </row>
    <row r="58" spans="1:76" x14ac:dyDescent="0.55000000000000004">
      <c r="BK58" s="15" t="s">
        <v>27</v>
      </c>
      <c r="BL58" s="15" t="s">
        <v>22</v>
      </c>
      <c r="BM58">
        <f t="shared" si="1"/>
        <v>0</v>
      </c>
      <c r="BN58">
        <f t="shared" si="0"/>
        <v>0</v>
      </c>
      <c r="BO58">
        <f t="shared" si="0"/>
        <v>0</v>
      </c>
      <c r="BP58">
        <f t="shared" si="0"/>
        <v>0</v>
      </c>
      <c r="BQ58">
        <f t="shared" si="0"/>
        <v>0</v>
      </c>
      <c r="BR58">
        <f t="shared" si="0"/>
        <v>0</v>
      </c>
      <c r="BS58">
        <f t="shared" si="0"/>
        <v>0</v>
      </c>
      <c r="BT58">
        <f t="shared" si="0"/>
        <v>0</v>
      </c>
      <c r="BU58">
        <f t="shared" si="0"/>
        <v>0</v>
      </c>
      <c r="BV58">
        <f t="shared" si="0"/>
        <v>0</v>
      </c>
      <c r="BW58">
        <f t="shared" si="0"/>
        <v>0</v>
      </c>
      <c r="BX58">
        <f t="shared" si="0"/>
        <v>0</v>
      </c>
    </row>
    <row r="59" spans="1:76" ht="18.3" x14ac:dyDescent="0.7">
      <c r="A59" s="32"/>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BK59" s="15" t="s">
        <v>27</v>
      </c>
      <c r="BL59" s="15" t="s">
        <v>23</v>
      </c>
      <c r="BM59">
        <f t="shared" si="1"/>
        <v>0</v>
      </c>
      <c r="BN59">
        <f t="shared" si="0"/>
        <v>0</v>
      </c>
      <c r="BO59">
        <f t="shared" si="0"/>
        <v>0</v>
      </c>
      <c r="BP59">
        <f t="shared" si="0"/>
        <v>0</v>
      </c>
      <c r="BQ59">
        <f t="shared" si="0"/>
        <v>0</v>
      </c>
      <c r="BR59">
        <f t="shared" si="0"/>
        <v>0</v>
      </c>
      <c r="BS59">
        <f t="shared" si="0"/>
        <v>0</v>
      </c>
      <c r="BT59">
        <f t="shared" si="0"/>
        <v>0</v>
      </c>
      <c r="BU59">
        <f t="shared" si="0"/>
        <v>0</v>
      </c>
      <c r="BV59">
        <f t="shared" si="0"/>
        <v>0</v>
      </c>
      <c r="BW59">
        <f t="shared" si="0"/>
        <v>0</v>
      </c>
      <c r="BX59">
        <f t="shared" si="0"/>
        <v>0</v>
      </c>
    </row>
    <row r="60" spans="1:76" ht="15.6" x14ac:dyDescent="0.6">
      <c r="A60" s="34"/>
      <c r="B60" s="34"/>
      <c r="C60" s="34"/>
      <c r="D60" s="34"/>
      <c r="E60" s="34"/>
      <c r="F60" s="34"/>
      <c r="G60" s="34"/>
      <c r="H60" s="35"/>
      <c r="I60" s="35"/>
      <c r="J60" s="35"/>
      <c r="K60" s="35"/>
      <c r="L60" s="35"/>
      <c r="M60" s="35"/>
      <c r="N60" s="35"/>
      <c r="O60" s="36"/>
      <c r="P60" s="36"/>
      <c r="Q60" s="36"/>
      <c r="R60" s="36"/>
      <c r="S60" s="36"/>
      <c r="T60" s="36"/>
      <c r="U60" s="36"/>
      <c r="V60" s="37"/>
      <c r="W60" s="37"/>
      <c r="X60" s="37"/>
      <c r="Y60" s="37"/>
      <c r="Z60" s="37"/>
      <c r="AA60" s="37"/>
      <c r="AB60" s="37"/>
      <c r="BK60" s="15" t="s">
        <v>27</v>
      </c>
      <c r="BL60" s="15" t="s">
        <v>24</v>
      </c>
      <c r="BM60">
        <f t="shared" si="1"/>
        <v>0</v>
      </c>
      <c r="BN60">
        <f t="shared" si="0"/>
        <v>0</v>
      </c>
      <c r="BO60">
        <f t="shared" si="0"/>
        <v>0</v>
      </c>
      <c r="BP60">
        <f t="shared" si="0"/>
        <v>0</v>
      </c>
      <c r="BQ60">
        <f t="shared" si="0"/>
        <v>0</v>
      </c>
      <c r="BR60">
        <f t="shared" si="0"/>
        <v>0</v>
      </c>
      <c r="BS60">
        <f t="shared" si="0"/>
        <v>0</v>
      </c>
      <c r="BT60">
        <f t="shared" si="0"/>
        <v>0</v>
      </c>
      <c r="BU60">
        <f t="shared" si="0"/>
        <v>0</v>
      </c>
      <c r="BV60">
        <f t="shared" si="0"/>
        <v>0</v>
      </c>
      <c r="BW60">
        <f t="shared" si="0"/>
        <v>0</v>
      </c>
      <c r="BX60">
        <f t="shared" si="0"/>
        <v>0</v>
      </c>
    </row>
    <row r="61" spans="1:76" x14ac:dyDescent="0.55000000000000004">
      <c r="BK61" s="15" t="s">
        <v>27</v>
      </c>
      <c r="BL61" s="15" t="s">
        <v>25</v>
      </c>
      <c r="BM61">
        <f t="shared" si="1"/>
        <v>0</v>
      </c>
      <c r="BN61">
        <f t="shared" si="0"/>
        <v>0</v>
      </c>
      <c r="BO61">
        <f t="shared" si="0"/>
        <v>0</v>
      </c>
      <c r="BP61">
        <f t="shared" si="0"/>
        <v>0</v>
      </c>
      <c r="BQ61">
        <f t="shared" si="0"/>
        <v>0</v>
      </c>
      <c r="BR61">
        <f t="shared" si="0"/>
        <v>0</v>
      </c>
      <c r="BS61">
        <f t="shared" si="0"/>
        <v>0</v>
      </c>
      <c r="BT61">
        <f t="shared" si="0"/>
        <v>0</v>
      </c>
      <c r="BU61">
        <f t="shared" si="0"/>
        <v>0</v>
      </c>
      <c r="BV61">
        <f t="shared" si="0"/>
        <v>0</v>
      </c>
      <c r="BW61">
        <f t="shared" si="0"/>
        <v>0</v>
      </c>
      <c r="BX61">
        <f t="shared" si="0"/>
        <v>0</v>
      </c>
    </row>
    <row r="62" spans="1:76" x14ac:dyDescent="0.55000000000000004">
      <c r="BK62" s="15" t="s">
        <v>28</v>
      </c>
      <c r="BL62" s="15" t="s">
        <v>13</v>
      </c>
      <c r="BM62">
        <f t="shared" si="1"/>
        <v>0</v>
      </c>
      <c r="BN62">
        <f t="shared" si="0"/>
        <v>0</v>
      </c>
      <c r="BO62">
        <f t="shared" si="0"/>
        <v>0</v>
      </c>
      <c r="BP62">
        <f t="shared" si="0"/>
        <v>0</v>
      </c>
      <c r="BQ62">
        <f t="shared" si="0"/>
        <v>0</v>
      </c>
      <c r="BR62">
        <f t="shared" si="0"/>
        <v>0</v>
      </c>
      <c r="BS62">
        <f t="shared" si="0"/>
        <v>0</v>
      </c>
      <c r="BT62">
        <f t="shared" si="0"/>
        <v>0</v>
      </c>
      <c r="BU62">
        <f t="shared" si="0"/>
        <v>0</v>
      </c>
      <c r="BV62">
        <f t="shared" si="0"/>
        <v>0</v>
      </c>
      <c r="BW62">
        <f t="shared" si="0"/>
        <v>0</v>
      </c>
      <c r="BX62">
        <f t="shared" si="0"/>
        <v>0</v>
      </c>
    </row>
    <row r="63" spans="1:76" x14ac:dyDescent="0.55000000000000004">
      <c r="BK63" s="15" t="s">
        <v>28</v>
      </c>
      <c r="BL63" s="15" t="s">
        <v>22</v>
      </c>
      <c r="BM63">
        <f t="shared" si="1"/>
        <v>0</v>
      </c>
      <c r="BN63">
        <f t="shared" si="1"/>
        <v>0</v>
      </c>
      <c r="BO63">
        <f t="shared" si="1"/>
        <v>0</v>
      </c>
      <c r="BP63">
        <f t="shared" si="1"/>
        <v>0</v>
      </c>
      <c r="BQ63">
        <f t="shared" si="1"/>
        <v>0</v>
      </c>
      <c r="BR63">
        <f t="shared" si="1"/>
        <v>0</v>
      </c>
      <c r="BS63">
        <f t="shared" si="1"/>
        <v>0</v>
      </c>
      <c r="BT63">
        <f t="shared" si="1"/>
        <v>0</v>
      </c>
      <c r="BU63">
        <f t="shared" si="1"/>
        <v>0</v>
      </c>
      <c r="BV63">
        <f t="shared" si="1"/>
        <v>0</v>
      </c>
      <c r="BW63">
        <f t="shared" si="1"/>
        <v>0</v>
      </c>
      <c r="BX63">
        <f t="shared" si="1"/>
        <v>0</v>
      </c>
    </row>
    <row r="64" spans="1:76" x14ac:dyDescent="0.55000000000000004">
      <c r="BK64" s="15" t="s">
        <v>28</v>
      </c>
      <c r="BL64" s="15" t="s">
        <v>23</v>
      </c>
      <c r="BM64">
        <f t="shared" si="1"/>
        <v>0</v>
      </c>
      <c r="BN64">
        <f t="shared" si="1"/>
        <v>0</v>
      </c>
      <c r="BO64">
        <f t="shared" si="1"/>
        <v>0</v>
      </c>
      <c r="BP64">
        <f t="shared" si="1"/>
        <v>0</v>
      </c>
      <c r="BQ64">
        <f t="shared" si="1"/>
        <v>0</v>
      </c>
      <c r="BR64">
        <f t="shared" si="1"/>
        <v>0</v>
      </c>
      <c r="BS64">
        <f t="shared" si="1"/>
        <v>0</v>
      </c>
      <c r="BT64">
        <f t="shared" si="1"/>
        <v>0</v>
      </c>
      <c r="BU64">
        <f t="shared" si="1"/>
        <v>0</v>
      </c>
      <c r="BV64">
        <f t="shared" si="1"/>
        <v>0</v>
      </c>
      <c r="BW64">
        <f t="shared" si="1"/>
        <v>0</v>
      </c>
      <c r="BX64">
        <f t="shared" si="1"/>
        <v>0</v>
      </c>
    </row>
    <row r="65" spans="63:76" x14ac:dyDescent="0.55000000000000004">
      <c r="BK65" s="15" t="s">
        <v>28</v>
      </c>
      <c r="BL65" s="15" t="s">
        <v>24</v>
      </c>
      <c r="BM65">
        <f t="shared" si="1"/>
        <v>0</v>
      </c>
      <c r="BN65">
        <f t="shared" si="1"/>
        <v>0</v>
      </c>
      <c r="BO65">
        <f t="shared" si="1"/>
        <v>0</v>
      </c>
      <c r="BP65">
        <f t="shared" si="1"/>
        <v>0</v>
      </c>
      <c r="BQ65">
        <f t="shared" si="1"/>
        <v>0</v>
      </c>
      <c r="BR65">
        <f t="shared" si="1"/>
        <v>0</v>
      </c>
      <c r="BS65">
        <f t="shared" si="1"/>
        <v>0</v>
      </c>
      <c r="BT65">
        <f t="shared" si="1"/>
        <v>0</v>
      </c>
      <c r="BU65">
        <f t="shared" si="1"/>
        <v>0</v>
      </c>
      <c r="BV65">
        <f t="shared" si="1"/>
        <v>0</v>
      </c>
      <c r="BW65">
        <f t="shared" si="1"/>
        <v>0</v>
      </c>
      <c r="BX65">
        <f t="shared" si="1"/>
        <v>0</v>
      </c>
    </row>
    <row r="66" spans="63:76" x14ac:dyDescent="0.55000000000000004">
      <c r="BK66" s="15" t="s">
        <v>28</v>
      </c>
      <c r="BL66" s="15" t="s">
        <v>25</v>
      </c>
      <c r="BM66">
        <f t="shared" si="1"/>
        <v>0</v>
      </c>
      <c r="BN66">
        <f t="shared" si="1"/>
        <v>0</v>
      </c>
      <c r="BO66">
        <f t="shared" si="1"/>
        <v>0</v>
      </c>
      <c r="BP66">
        <f t="shared" si="1"/>
        <v>0</v>
      </c>
      <c r="BQ66">
        <f t="shared" si="1"/>
        <v>0</v>
      </c>
      <c r="BR66">
        <f t="shared" si="1"/>
        <v>0</v>
      </c>
      <c r="BS66">
        <f t="shared" si="1"/>
        <v>0</v>
      </c>
      <c r="BT66">
        <f t="shared" si="1"/>
        <v>0</v>
      </c>
      <c r="BU66">
        <f t="shared" si="1"/>
        <v>0</v>
      </c>
      <c r="BV66">
        <f t="shared" si="1"/>
        <v>0</v>
      </c>
      <c r="BW66">
        <f t="shared" si="1"/>
        <v>0</v>
      </c>
      <c r="BX66">
        <f t="shared" si="1"/>
        <v>0</v>
      </c>
    </row>
    <row r="100" spans="26:42" ht="23.1" x14ac:dyDescent="0.85">
      <c r="Z100" s="7"/>
    </row>
    <row r="106" spans="26:42" x14ac:dyDescent="0.55000000000000004">
      <c r="AJ106" s="8"/>
      <c r="AK106" s="8"/>
      <c r="AL106" s="8"/>
      <c r="AM106" s="8"/>
      <c r="AN106" s="8"/>
      <c r="AO106" s="8"/>
      <c r="AP106" s="8"/>
    </row>
  </sheetData>
  <mergeCells count="15">
    <mergeCell ref="V3:AB3"/>
    <mergeCell ref="BK45:BX45"/>
    <mergeCell ref="A1:U1"/>
    <mergeCell ref="A2:G2"/>
    <mergeCell ref="H2:N2"/>
    <mergeCell ref="O2:U2"/>
    <mergeCell ref="A3:G3"/>
    <mergeCell ref="H3:N3"/>
    <mergeCell ref="O3:U3"/>
    <mergeCell ref="V2:AB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4279-0BA6-4B52-A961-0A463CDBFDEB}">
  <dimension ref="E3:W245"/>
  <sheetViews>
    <sheetView topLeftCell="D1" zoomScale="80" zoomScaleNormal="80" workbookViewId="0">
      <selection activeCell="W13" sqref="W13"/>
    </sheetView>
  </sheetViews>
  <sheetFormatPr defaultRowHeight="14.4" x14ac:dyDescent="0.55000000000000004"/>
  <sheetData>
    <row r="3" spans="6:23" x14ac:dyDescent="0.55000000000000004">
      <c r="K3" s="37" t="s">
        <v>29</v>
      </c>
      <c r="L3" s="37"/>
      <c r="M3" s="37"/>
      <c r="N3" s="37"/>
      <c r="O3" s="37"/>
      <c r="P3" s="37"/>
      <c r="Q3" s="37"/>
      <c r="R3" s="37"/>
      <c r="S3" s="37"/>
      <c r="T3" s="37"/>
      <c r="U3" s="37"/>
      <c r="V3" s="37"/>
    </row>
    <row r="4" spans="6:23" x14ac:dyDescent="0.55000000000000004">
      <c r="K4" s="1">
        <v>0</v>
      </c>
      <c r="L4" s="1">
        <v>1</v>
      </c>
      <c r="M4" s="1">
        <v>2</v>
      </c>
      <c r="N4" s="1">
        <v>4</v>
      </c>
      <c r="O4" s="1">
        <v>6</v>
      </c>
      <c r="P4" s="1">
        <v>8</v>
      </c>
      <c r="Q4" s="1">
        <v>9</v>
      </c>
      <c r="R4" s="1">
        <v>10</v>
      </c>
      <c r="S4" s="1">
        <v>15</v>
      </c>
      <c r="T4" s="1">
        <v>20</v>
      </c>
      <c r="U4" s="1">
        <v>25</v>
      </c>
      <c r="V4" s="1">
        <v>31</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E221" s="6"/>
      <c r="F221" s="6" t="s">
        <v>28</v>
      </c>
      <c r="G221" s="6" t="s">
        <v>23</v>
      </c>
      <c r="H221" s="6" t="s">
        <v>21</v>
      </c>
      <c r="I221" s="6" t="s">
        <v>20</v>
      </c>
      <c r="J221" s="6" t="s">
        <v>18</v>
      </c>
      <c r="K221" s="6">
        <v>19527.850532565</v>
      </c>
      <c r="L221" s="6">
        <v>19339.190093708199</v>
      </c>
      <c r="M221" s="6">
        <v>19165.622489959798</v>
      </c>
      <c r="N221" s="6">
        <v>18857.057861073899</v>
      </c>
      <c r="O221" s="6">
        <v>18591.053870655</v>
      </c>
      <c r="P221" s="6">
        <v>18359.372975774098</v>
      </c>
      <c r="Q221" s="6">
        <v>18499.1579220106</v>
      </c>
      <c r="R221" s="6">
        <v>18638.942868247199</v>
      </c>
      <c r="S221" s="6">
        <v>19337.867599429999</v>
      </c>
      <c r="T221" s="6">
        <v>20036.7923306128</v>
      </c>
      <c r="U221" s="6">
        <v>20735.7170617956</v>
      </c>
      <c r="V221" s="6"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5"/>
      <c r="F227" s="5" t="s">
        <v>28</v>
      </c>
      <c r="G227" s="5" t="s">
        <v>24</v>
      </c>
      <c r="H227" s="5" t="s">
        <v>14</v>
      </c>
      <c r="I227" s="5" t="s">
        <v>20</v>
      </c>
      <c r="J227" s="5" t="s">
        <v>18</v>
      </c>
      <c r="K227" s="5" t="s">
        <v>17</v>
      </c>
      <c r="L227" s="5" t="s">
        <v>17</v>
      </c>
      <c r="M227" s="5" t="s">
        <v>17</v>
      </c>
      <c r="N227" s="5" t="s">
        <v>17</v>
      </c>
      <c r="O227" s="5" t="s">
        <v>17</v>
      </c>
      <c r="P227" s="5" t="s">
        <v>17</v>
      </c>
      <c r="Q227" s="5">
        <v>13118.538670812301</v>
      </c>
      <c r="R227" s="5">
        <v>13258.3236170488</v>
      </c>
      <c r="S227" s="5">
        <v>13957.2483482316</v>
      </c>
      <c r="T227" s="5">
        <v>14656.1730794144</v>
      </c>
      <c r="U227" s="5">
        <v>15355.097810597201</v>
      </c>
      <c r="V227" s="5">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F233" t="s">
        <v>28</v>
      </c>
      <c r="G233" t="s">
        <v>24</v>
      </c>
      <c r="H233" t="s">
        <v>21</v>
      </c>
      <c r="I233" t="s">
        <v>20</v>
      </c>
      <c r="J233" t="s">
        <v>18</v>
      </c>
      <c r="K233">
        <v>21710.4941505151</v>
      </c>
      <c r="L233">
        <v>21430.890227577001</v>
      </c>
      <c r="M233">
        <v>21173.654618473902</v>
      </c>
      <c r="N233">
        <v>20716.346868957298</v>
      </c>
      <c r="O233">
        <v>20322.116050408498</v>
      </c>
      <c r="P233">
        <v>19978.753724575701</v>
      </c>
      <c r="Q233">
        <v>20118.538670812301</v>
      </c>
      <c r="R233">
        <v>20258.323617048802</v>
      </c>
      <c r="S233">
        <v>20957.248348231598</v>
      </c>
      <c r="T233">
        <v>21656.173079414399</v>
      </c>
      <c r="U233">
        <v>22355.097810597199</v>
      </c>
      <c r="V233"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B0CA5-1B4F-4FF2-8FDC-CE0822BDE0A1}">
  <dimension ref="A1:AB2882"/>
  <sheetViews>
    <sheetView topLeftCell="J1" zoomScale="50" zoomScaleNormal="50" workbookViewId="0">
      <selection activeCell="K16" sqref="K16:K140"/>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54</v>
      </c>
      <c r="B1" s="11" t="s">
        <v>44</v>
      </c>
      <c r="C1" s="11" t="s">
        <v>55</v>
      </c>
      <c r="L1" t="s">
        <v>43</v>
      </c>
    </row>
    <row r="2" spans="1:28" ht="28.8" customHeight="1" x14ac:dyDescent="0.55000000000000004">
      <c r="A2" s="11" t="s">
        <v>56</v>
      </c>
      <c r="B2" s="11" t="s">
        <v>48</v>
      </c>
      <c r="C2" s="11" t="s">
        <v>57</v>
      </c>
      <c r="D2" s="11" t="s">
        <v>58</v>
      </c>
      <c r="E2" s="11" t="s">
        <v>40</v>
      </c>
      <c r="F2" s="11" t="s">
        <v>49</v>
      </c>
      <c r="G2" s="11" t="s">
        <v>50</v>
      </c>
      <c r="L2" s="53" t="s">
        <v>39</v>
      </c>
      <c r="M2" s="54" t="s">
        <v>45</v>
      </c>
      <c r="N2" s="55" t="s">
        <v>15</v>
      </c>
      <c r="O2" s="55"/>
      <c r="P2" s="55"/>
      <c r="Q2" s="55"/>
      <c r="R2" s="56" t="s">
        <v>19</v>
      </c>
      <c r="S2" s="56"/>
      <c r="T2" s="56"/>
      <c r="U2" s="56"/>
      <c r="V2" s="57" t="s">
        <v>20</v>
      </c>
      <c r="W2" s="57"/>
      <c r="X2" s="57"/>
      <c r="Y2" s="57"/>
    </row>
    <row r="3" spans="1:28" x14ac:dyDescent="0.55000000000000004">
      <c r="A3" s="11" t="s">
        <v>28</v>
      </c>
      <c r="B3" s="11" t="s">
        <v>22</v>
      </c>
      <c r="C3" s="11" t="s">
        <v>0</v>
      </c>
      <c r="D3" s="11" t="s">
        <v>14</v>
      </c>
      <c r="E3" s="11" t="s">
        <v>15</v>
      </c>
      <c r="F3" s="11" t="s">
        <v>16</v>
      </c>
      <c r="G3" t="s">
        <v>53</v>
      </c>
      <c r="L3" s="53"/>
      <c r="M3" s="54"/>
      <c r="N3" s="53" t="s">
        <v>14</v>
      </c>
      <c r="O3" s="53"/>
      <c r="P3" s="53" t="s">
        <v>21</v>
      </c>
      <c r="Q3" s="53"/>
      <c r="R3" s="53" t="s">
        <v>14</v>
      </c>
      <c r="S3" s="53"/>
      <c r="T3" s="53" t="s">
        <v>21</v>
      </c>
      <c r="U3" s="53"/>
      <c r="V3" s="53" t="s">
        <v>14</v>
      </c>
      <c r="W3" s="53"/>
      <c r="X3" s="53" t="s">
        <v>21</v>
      </c>
      <c r="Y3" s="53"/>
    </row>
    <row r="4" spans="1:28" x14ac:dyDescent="0.55000000000000004">
      <c r="A4" s="11" t="s">
        <v>28</v>
      </c>
      <c r="B4" s="11" t="s">
        <v>22</v>
      </c>
      <c r="C4" s="11" t="s">
        <v>0</v>
      </c>
      <c r="D4" s="11" t="s">
        <v>14</v>
      </c>
      <c r="E4" s="11" t="s">
        <v>15</v>
      </c>
      <c r="F4" s="11" t="s">
        <v>18</v>
      </c>
      <c r="G4" t="s">
        <v>53</v>
      </c>
      <c r="L4" s="53"/>
      <c r="M4" s="54"/>
      <c r="N4" t="s">
        <v>46</v>
      </c>
      <c r="O4" t="s">
        <v>47</v>
      </c>
      <c r="P4" t="s">
        <v>46</v>
      </c>
      <c r="Q4" t="s">
        <v>47</v>
      </c>
      <c r="R4" t="s">
        <v>46</v>
      </c>
      <c r="S4" t="s">
        <v>47</v>
      </c>
      <c r="T4" t="s">
        <v>46</v>
      </c>
      <c r="U4" t="s">
        <v>47</v>
      </c>
      <c r="V4" t="s">
        <v>46</v>
      </c>
      <c r="W4" t="s">
        <v>47</v>
      </c>
      <c r="X4" t="s">
        <v>46</v>
      </c>
      <c r="Y4" t="s">
        <v>47</v>
      </c>
      <c r="AB4" t="s">
        <v>64</v>
      </c>
    </row>
    <row r="5" spans="1:28" x14ac:dyDescent="0.55000000000000004">
      <c r="A5" s="11" t="s">
        <v>28</v>
      </c>
      <c r="B5" s="11" t="s">
        <v>22</v>
      </c>
      <c r="C5" s="11" t="s">
        <v>0</v>
      </c>
      <c r="D5" s="11" t="s">
        <v>14</v>
      </c>
      <c r="E5" s="11" t="s">
        <v>19</v>
      </c>
      <c r="F5" s="11" t="s">
        <v>16</v>
      </c>
      <c r="G5" t="s">
        <v>53</v>
      </c>
      <c r="L5" s="23"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53</v>
      </c>
      <c r="L6" s="23"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53</v>
      </c>
      <c r="L7" s="23"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53</v>
      </c>
      <c r="L8" s="23"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23"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23"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23"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23"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23"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24" t="s">
        <v>59</v>
      </c>
      <c r="N16" s="24" t="s">
        <v>73</v>
      </c>
      <c r="O16" s="24" t="s">
        <v>60</v>
      </c>
      <c r="P16" s="24" t="s">
        <v>61</v>
      </c>
      <c r="Q16" s="24" t="s">
        <v>62</v>
      </c>
      <c r="R16" s="24" t="s">
        <v>74</v>
      </c>
      <c r="S16" s="24" t="s">
        <v>63</v>
      </c>
      <c r="T16" s="24" t="s">
        <v>84</v>
      </c>
    </row>
    <row r="17" spans="1:20" x14ac:dyDescent="0.55000000000000004">
      <c r="A17" s="11" t="s">
        <v>28</v>
      </c>
      <c r="B17" s="11" t="s">
        <v>22</v>
      </c>
      <c r="C17" s="11" t="s">
        <v>1</v>
      </c>
      <c r="D17" s="11" t="s">
        <v>14</v>
      </c>
      <c r="E17" s="11" t="s">
        <v>19</v>
      </c>
      <c r="F17" s="11" t="s">
        <v>16</v>
      </c>
      <c r="G17" t="s">
        <v>53</v>
      </c>
      <c r="K17" s="10">
        <v>43313</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53</v>
      </c>
      <c r="K18" s="10">
        <v>43313.333333333336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53</v>
      </c>
      <c r="K19" s="10">
        <v>43313.333333333336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53</v>
      </c>
      <c r="K20" s="10">
        <v>43314</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43314</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43314.333333333336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43314.333333333336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43315</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43315</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43315.333333333336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43315.333333333336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43316</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53</v>
      </c>
      <c r="K29" s="10">
        <v>43316</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53</v>
      </c>
      <c r="K30" s="10">
        <v>43316.333333333336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53</v>
      </c>
      <c r="K31" s="10">
        <v>43316.333333333336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53</v>
      </c>
      <c r="K32" s="10">
        <v>43317</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43317</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43317.333333333336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43317.333333333336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43318</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43318</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43318.333333333336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43318.333333333336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43319</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53</v>
      </c>
      <c r="K41" s="10">
        <v>43319</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53</v>
      </c>
      <c r="K42" s="10">
        <v>43319.333333333336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53</v>
      </c>
      <c r="K43" s="10">
        <v>43319.333333333336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53</v>
      </c>
      <c r="K44" s="10">
        <v>43320</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53</v>
      </c>
      <c r="K45" s="10">
        <v>43320</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53</v>
      </c>
      <c r="K46" s="10">
        <v>43320.333333333336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43320.333333333336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43321</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43321</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43321.333333333336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43321.333333333336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43322</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43322</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43322.333333333336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53</v>
      </c>
      <c r="K55" s="10">
        <v>43322.333333333336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53</v>
      </c>
      <c r="K56" s="10">
        <v>43323</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53</v>
      </c>
      <c r="K57" s="10">
        <v>43323</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53</v>
      </c>
      <c r="K58" s="10">
        <v>43323.333333333336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43323.333333333336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43324</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43324</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43324.333333333336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43324.333333333336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43325</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43325</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43325.333333333336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53</v>
      </c>
      <c r="K67" s="10">
        <v>43325.333333333336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53</v>
      </c>
      <c r="K68" s="10">
        <v>43326</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53</v>
      </c>
      <c r="K69" s="10">
        <v>43326</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53</v>
      </c>
      <c r="K70" s="10">
        <v>43326.333333333336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53</v>
      </c>
      <c r="K71" s="10">
        <v>43326.333333333336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53</v>
      </c>
      <c r="K72" s="10">
        <v>43327</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43327</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43327.333333333336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43327.333333333336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43328</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43328</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43328.333333333336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43328.333333333336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43329</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53</v>
      </c>
      <c r="K81" s="10">
        <v>43329</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53</v>
      </c>
      <c r="K82" s="10">
        <v>43329.333333333336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53</v>
      </c>
      <c r="K83" s="10">
        <v>43329.333333333336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53</v>
      </c>
      <c r="K84" s="10">
        <v>43330</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43330</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43330.333333333336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43330.333333333336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43331</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43331</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43331.333333333336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43331.333333333336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43332</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53</v>
      </c>
      <c r="K93" s="10">
        <v>43332</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53</v>
      </c>
      <c r="K94" s="10">
        <v>43332.333333333336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53</v>
      </c>
      <c r="K95" s="10">
        <v>43332.333333333336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53</v>
      </c>
      <c r="K96" s="10">
        <v>43333</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43333</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43333.333333333336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43333.333333333336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43334</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43334</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43334.333333333336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43334.333333333336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43335</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53</v>
      </c>
      <c r="K105" s="10">
        <v>43335</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53</v>
      </c>
      <c r="K106" s="10">
        <v>43335.333333333336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53</v>
      </c>
      <c r="K107" s="10">
        <v>43335.333333333336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53</v>
      </c>
      <c r="K108" s="10">
        <v>43336</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43336</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43336.333333333336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43336.333333333336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43337</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43337</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43337.333333333336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43337.333333333336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43338</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53</v>
      </c>
      <c r="K117" s="10">
        <v>43338</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53</v>
      </c>
      <c r="K118" s="10">
        <v>43338.333333333336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53</v>
      </c>
      <c r="K119" s="10">
        <v>43338.333333333336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53</v>
      </c>
      <c r="K120" s="10">
        <v>43339</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43339</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43339.333333333336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43339.333333333336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43340</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43340</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43340.333333333336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43340.333333333336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43341</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53</v>
      </c>
      <c r="K129" s="10">
        <v>43341</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53</v>
      </c>
      <c r="K130" s="10">
        <v>43341.333333333336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53</v>
      </c>
      <c r="K131" s="10">
        <v>43341.333333333336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53</v>
      </c>
      <c r="K132" s="10">
        <v>43342</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43342</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43342.333333333336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43342.333333333336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43343</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c r="K137" s="10">
        <v>43343</v>
      </c>
      <c r="L137">
        <f>$X$5</f>
        <v>9345.2069146149806</v>
      </c>
      <c r="M137">
        <f>$X$6</f>
        <v>9247.4899598393567</v>
      </c>
      <c r="N137">
        <f>$X$7</f>
        <v>9157.590361445782</v>
      </c>
      <c r="O137">
        <f>$X$8</f>
        <v>8997.7688531905405</v>
      </c>
      <c r="P137">
        <f>$X$9</f>
        <v>8739.9922269724066</v>
      </c>
      <c r="Q137">
        <f>$V$10</f>
        <v>10019.562119445525</v>
      </c>
      <c r="R137">
        <f>$V$11</f>
        <v>10718.48685062832</v>
      </c>
      <c r="S137">
        <f>$V$12</f>
        <v>11417.411581811117</v>
      </c>
      <c r="T137">
        <f>$V$13</f>
        <v>12955.045990413268</v>
      </c>
    </row>
    <row r="138" spans="1:20" x14ac:dyDescent="0.55000000000000004">
      <c r="A138" s="11" t="s">
        <v>28</v>
      </c>
      <c r="B138" s="11" t="s">
        <v>22</v>
      </c>
      <c r="C138" s="11" t="s">
        <v>11</v>
      </c>
      <c r="D138" s="11" t="s">
        <v>14</v>
      </c>
      <c r="E138" s="11" t="s">
        <v>19</v>
      </c>
      <c r="F138" s="11" t="s">
        <v>18</v>
      </c>
      <c r="G138">
        <v>12955.045990413264</v>
      </c>
      <c r="K138" s="10">
        <v>43343.333333333336</v>
      </c>
      <c r="L138">
        <f>$X$5</f>
        <v>9345.2069146149806</v>
      </c>
      <c r="M138">
        <f>$X$6</f>
        <v>9247.4899598393567</v>
      </c>
      <c r="N138">
        <f>$X$7</f>
        <v>9157.590361445782</v>
      </c>
      <c r="O138">
        <f>$X$8</f>
        <v>8997.7688531905405</v>
      </c>
      <c r="P138">
        <f>$X$9</f>
        <v>8739.9922269724066</v>
      </c>
      <c r="Q138">
        <f>$V$10</f>
        <v>10019.562119445525</v>
      </c>
      <c r="R138">
        <f>$V$11</f>
        <v>10718.48685062832</v>
      </c>
      <c r="S138">
        <f>$V$12</f>
        <v>11417.411581811117</v>
      </c>
      <c r="T138">
        <f>$V$13</f>
        <v>12955.045990413268</v>
      </c>
    </row>
    <row r="139" spans="1:20" x14ac:dyDescent="0.55000000000000004">
      <c r="A139" s="11" t="s">
        <v>28</v>
      </c>
      <c r="B139" s="11" t="s">
        <v>22</v>
      </c>
      <c r="C139" s="11" t="s">
        <v>11</v>
      </c>
      <c r="D139" s="11" t="s">
        <v>14</v>
      </c>
      <c r="E139" s="11" t="s">
        <v>20</v>
      </c>
      <c r="F139" s="11" t="s">
        <v>16</v>
      </c>
      <c r="G139">
        <v>12955.045990413268</v>
      </c>
      <c r="K139" s="10">
        <v>43343.333333333336</v>
      </c>
      <c r="L139">
        <f>$Y$5</f>
        <v>17345.206914614981</v>
      </c>
      <c r="M139">
        <f>$Y$6</f>
        <v>17247.489959839357</v>
      </c>
      <c r="N139">
        <f>$Y$7</f>
        <v>17157.590361445782</v>
      </c>
      <c r="O139">
        <f>$Y$8</f>
        <v>16997.768853190541</v>
      </c>
      <c r="P139">
        <f>$Y$9</f>
        <v>16739.992226972405</v>
      </c>
      <c r="Q139">
        <f>$W$10</f>
        <v>10019.562119445525</v>
      </c>
      <c r="R139">
        <f>$W$11</f>
        <v>10718.48685062832</v>
      </c>
      <c r="S139">
        <f>$W$12</f>
        <v>11417.411581811117</v>
      </c>
      <c r="T139">
        <f>$W$13</f>
        <v>12955.045990413268</v>
      </c>
    </row>
    <row r="140" spans="1:20" x14ac:dyDescent="0.55000000000000004">
      <c r="A140" s="11" t="s">
        <v>28</v>
      </c>
      <c r="B140" s="11" t="s">
        <v>22</v>
      </c>
      <c r="C140" s="11" t="s">
        <v>11</v>
      </c>
      <c r="D140" s="11" t="s">
        <v>14</v>
      </c>
      <c r="E140" s="11" t="s">
        <v>20</v>
      </c>
      <c r="F140" s="11" t="s">
        <v>18</v>
      </c>
      <c r="G140">
        <v>12955.045990413268</v>
      </c>
      <c r="K140" s="10">
        <v>43344</v>
      </c>
      <c r="L140">
        <f>$Y$5</f>
        <v>17345.206914614981</v>
      </c>
      <c r="M140">
        <f>$Y$6</f>
        <v>17247.489959839357</v>
      </c>
      <c r="N140">
        <f>$Y$7</f>
        <v>17157.590361445782</v>
      </c>
      <c r="O140">
        <f>$Y$8</f>
        <v>16997.768853190541</v>
      </c>
      <c r="P140">
        <f>$Y$9</f>
        <v>16739.992226972405</v>
      </c>
      <c r="Q140">
        <f>$W$10</f>
        <v>10019.562119445525</v>
      </c>
      <c r="R140">
        <f>$W$11</f>
        <v>10718.48685062832</v>
      </c>
      <c r="S140">
        <f>$W$12</f>
        <v>11417.411581811117</v>
      </c>
      <c r="T140">
        <f>$W$13</f>
        <v>12955.045990413268</v>
      </c>
    </row>
    <row r="141" spans="1:20" x14ac:dyDescent="0.55000000000000004">
      <c r="A141" s="11" t="s">
        <v>28</v>
      </c>
      <c r="B141" s="11" t="s">
        <v>22</v>
      </c>
      <c r="C141" s="11" t="s">
        <v>11</v>
      </c>
      <c r="D141" s="11" t="s">
        <v>21</v>
      </c>
      <c r="E141" s="11" t="s">
        <v>15</v>
      </c>
      <c r="F141" s="11" t="s">
        <v>16</v>
      </c>
      <c r="G141" t="s">
        <v>53</v>
      </c>
      <c r="K141" s="10"/>
    </row>
    <row r="142" spans="1:20" x14ac:dyDescent="0.55000000000000004">
      <c r="A142" s="11" t="s">
        <v>28</v>
      </c>
      <c r="B142" s="11" t="s">
        <v>22</v>
      </c>
      <c r="C142" s="11" t="s">
        <v>11</v>
      </c>
      <c r="D142" s="11" t="s">
        <v>21</v>
      </c>
      <c r="E142" s="11" t="s">
        <v>15</v>
      </c>
      <c r="F142" s="11" t="s">
        <v>18</v>
      </c>
      <c r="G142" t="s">
        <v>53</v>
      </c>
    </row>
    <row r="143" spans="1:20" x14ac:dyDescent="0.55000000000000004">
      <c r="A143" s="11" t="s">
        <v>28</v>
      </c>
      <c r="B143" s="11" t="s">
        <v>22</v>
      </c>
      <c r="C143" s="11" t="s">
        <v>11</v>
      </c>
      <c r="D143" s="11" t="s">
        <v>21</v>
      </c>
      <c r="E143" s="11" t="s">
        <v>19</v>
      </c>
      <c r="F143" s="11" t="s">
        <v>16</v>
      </c>
      <c r="G143" t="s">
        <v>53</v>
      </c>
    </row>
    <row r="144" spans="1:20" x14ac:dyDescent="0.55000000000000004">
      <c r="A144" s="11" t="s">
        <v>28</v>
      </c>
      <c r="B144" s="11" t="s">
        <v>22</v>
      </c>
      <c r="C144" s="11" t="s">
        <v>11</v>
      </c>
      <c r="D144" s="11" t="s">
        <v>21</v>
      </c>
      <c r="E144" s="11" t="s">
        <v>19</v>
      </c>
      <c r="F144" s="11" t="s">
        <v>18</v>
      </c>
      <c r="G144" t="s">
        <v>53</v>
      </c>
    </row>
    <row r="145" spans="1:7" x14ac:dyDescent="0.55000000000000004">
      <c r="A145" s="11" t="s">
        <v>28</v>
      </c>
      <c r="B145" s="11" t="s">
        <v>22</v>
      </c>
      <c r="C145" s="11" t="s">
        <v>11</v>
      </c>
      <c r="D145" s="11" t="s">
        <v>21</v>
      </c>
      <c r="E145" s="11" t="s">
        <v>20</v>
      </c>
      <c r="F145" s="11" t="s">
        <v>16</v>
      </c>
      <c r="G145" t="s">
        <v>53</v>
      </c>
    </row>
    <row r="146" spans="1:7" x14ac:dyDescent="0.55000000000000004">
      <c r="A146" s="11" t="s">
        <v>28</v>
      </c>
      <c r="B146" s="11" t="s">
        <v>22</v>
      </c>
      <c r="C146" s="11" t="s">
        <v>11</v>
      </c>
      <c r="D146" s="11" t="s">
        <v>21</v>
      </c>
      <c r="E146" s="11" t="s">
        <v>20</v>
      </c>
      <c r="F146" s="11" t="s">
        <v>18</v>
      </c>
      <c r="G146" t="s">
        <v>53</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2144-E263-4B22-936D-EB4353E4D153}">
  <dimension ref="A1:Y2882"/>
  <sheetViews>
    <sheetView topLeftCell="C1" zoomScale="40" zoomScaleNormal="40" workbookViewId="0">
      <selection activeCell="AE67" sqref="AE67"/>
    </sheetView>
  </sheetViews>
  <sheetFormatPr defaultRowHeight="14.4" x14ac:dyDescent="0.55000000000000004"/>
  <cols>
    <col min="1" max="1" width="18.83984375" customWidth="1"/>
    <col min="11" max="11" width="12.15625" customWidth="1"/>
    <col min="12" max="12" width="16" customWidth="1"/>
    <col min="13" max="13" width="15.89453125" customWidth="1"/>
    <col min="14" max="14" width="11.1015625" customWidth="1"/>
  </cols>
  <sheetData>
    <row r="1" spans="1:25" x14ac:dyDescent="0.55000000000000004">
      <c r="A1" s="11" t="s">
        <v>81</v>
      </c>
      <c r="B1" s="11" t="s">
        <v>44</v>
      </c>
      <c r="C1" s="11" t="s">
        <v>55</v>
      </c>
      <c r="L1" t="s">
        <v>82</v>
      </c>
    </row>
    <row r="2" spans="1:25" ht="28.8" customHeight="1" x14ac:dyDescent="0.55000000000000004">
      <c r="A2" s="11"/>
      <c r="B2" s="11"/>
      <c r="C2" s="11"/>
      <c r="D2" s="11"/>
      <c r="E2" s="11"/>
      <c r="F2" s="11"/>
      <c r="G2" s="11"/>
      <c r="L2" s="53"/>
      <c r="M2" s="54"/>
      <c r="N2" s="55"/>
      <c r="O2" s="55"/>
      <c r="P2" s="55"/>
      <c r="Q2" s="55"/>
      <c r="R2" s="56"/>
      <c r="S2" s="56"/>
      <c r="T2" s="56"/>
      <c r="U2" s="56"/>
      <c r="V2" s="57"/>
      <c r="W2" s="57"/>
      <c r="X2" s="57"/>
      <c r="Y2" s="57"/>
    </row>
    <row r="3" spans="1:25" x14ac:dyDescent="0.55000000000000004">
      <c r="A3" s="11"/>
      <c r="B3" s="11"/>
      <c r="C3" s="11"/>
      <c r="D3" s="11"/>
      <c r="E3" s="11"/>
      <c r="F3" s="11"/>
      <c r="L3" s="53"/>
      <c r="M3" s="54"/>
      <c r="N3" s="53"/>
      <c r="O3" s="53"/>
      <c r="P3" s="53"/>
      <c r="Q3" s="53"/>
      <c r="R3" s="53"/>
      <c r="S3" s="53"/>
      <c r="T3" s="53"/>
      <c r="U3" s="53"/>
      <c r="V3" s="53"/>
      <c r="W3" s="53"/>
      <c r="X3" s="53"/>
      <c r="Y3" s="53"/>
    </row>
    <row r="4" spans="1:25" x14ac:dyDescent="0.55000000000000004">
      <c r="A4" s="11"/>
      <c r="B4" s="11"/>
      <c r="C4" s="11"/>
      <c r="D4" s="11"/>
      <c r="E4" s="11"/>
      <c r="F4" s="11"/>
      <c r="L4" s="53"/>
      <c r="M4" s="54"/>
    </row>
    <row r="5" spans="1:25" x14ac:dyDescent="0.55000000000000004">
      <c r="A5" s="11"/>
      <c r="B5" s="11"/>
      <c r="C5" s="11"/>
      <c r="D5" s="11"/>
      <c r="E5" s="11"/>
      <c r="F5" s="11"/>
      <c r="L5" s="19"/>
      <c r="M5" s="12"/>
    </row>
    <row r="6" spans="1:25" x14ac:dyDescent="0.55000000000000004">
      <c r="A6" s="11"/>
      <c r="B6" s="11"/>
      <c r="C6" s="11"/>
      <c r="D6" s="11"/>
      <c r="E6" s="11"/>
      <c r="F6" s="11"/>
      <c r="L6" s="19"/>
      <c r="M6" s="21"/>
    </row>
    <row r="7" spans="1:25" x14ac:dyDescent="0.55000000000000004">
      <c r="A7" s="11"/>
      <c r="B7" s="11"/>
      <c r="C7" s="11"/>
      <c r="D7" s="11"/>
      <c r="E7" s="11"/>
      <c r="F7" s="11"/>
      <c r="L7" s="19"/>
      <c r="M7" s="21"/>
    </row>
    <row r="8" spans="1:25" x14ac:dyDescent="0.55000000000000004">
      <c r="A8" s="11"/>
      <c r="B8" s="11"/>
      <c r="C8" s="11"/>
      <c r="D8" s="11"/>
      <c r="E8" s="11"/>
      <c r="F8" s="11"/>
      <c r="L8" s="19"/>
      <c r="M8" s="21"/>
    </row>
    <row r="9" spans="1:25" x14ac:dyDescent="0.55000000000000004">
      <c r="A9" s="11"/>
      <c r="B9" s="11"/>
      <c r="C9" s="11"/>
      <c r="D9" s="11"/>
      <c r="E9" s="11"/>
      <c r="F9" s="11"/>
      <c r="L9" s="19"/>
      <c r="M9" s="21"/>
    </row>
    <row r="10" spans="1:25" x14ac:dyDescent="0.55000000000000004">
      <c r="A10" s="11"/>
      <c r="B10" s="11"/>
      <c r="C10" s="11"/>
      <c r="D10" s="11"/>
      <c r="E10" s="11"/>
      <c r="F10" s="11"/>
      <c r="L10" s="19"/>
      <c r="M10" s="21"/>
    </row>
    <row r="11" spans="1:25" x14ac:dyDescent="0.55000000000000004">
      <c r="A11" s="11"/>
      <c r="B11" s="11"/>
      <c r="C11" s="11"/>
      <c r="D11" s="11"/>
      <c r="E11" s="11"/>
      <c r="F11" s="11"/>
      <c r="L11" s="19"/>
      <c r="M11" s="21"/>
    </row>
    <row r="12" spans="1:25" x14ac:dyDescent="0.55000000000000004">
      <c r="A12" s="11"/>
      <c r="B12" s="11"/>
      <c r="C12" s="11"/>
      <c r="D12" s="11"/>
      <c r="E12" s="11"/>
      <c r="F12" s="11"/>
      <c r="L12" s="19"/>
      <c r="M12" s="21"/>
    </row>
    <row r="13" spans="1:25" x14ac:dyDescent="0.55000000000000004">
      <c r="A13" s="11"/>
      <c r="B13" s="11"/>
      <c r="C13" s="11"/>
      <c r="D13" s="11"/>
      <c r="E13" s="11"/>
      <c r="F13" s="11"/>
      <c r="L13" s="19"/>
      <c r="M13" s="21"/>
    </row>
    <row r="14" spans="1:25" x14ac:dyDescent="0.55000000000000004">
      <c r="A14" s="11"/>
      <c r="B14" s="11"/>
      <c r="C14" s="11"/>
      <c r="D14" s="11"/>
      <c r="E14" s="11"/>
      <c r="F14" s="11"/>
      <c r="L14" s="19"/>
      <c r="M14" s="21"/>
    </row>
    <row r="15" spans="1:25" x14ac:dyDescent="0.55000000000000004">
      <c r="A15" s="11"/>
      <c r="B15" s="11"/>
      <c r="C15" s="11"/>
      <c r="D15" s="11"/>
      <c r="E15" s="11"/>
      <c r="F15" s="11"/>
    </row>
    <row r="16" spans="1:25" x14ac:dyDescent="0.55000000000000004">
      <c r="A16" s="11"/>
      <c r="B16" s="11"/>
      <c r="C16" s="11"/>
      <c r="D16" s="11"/>
      <c r="E16" s="11"/>
      <c r="F16" s="11"/>
    </row>
    <row r="17" spans="1:21" ht="57.6" x14ac:dyDescent="0.55000000000000004">
      <c r="A17" s="11"/>
      <c r="B17" s="11"/>
      <c r="C17" s="11"/>
      <c r="D17" s="11"/>
      <c r="E17" s="11"/>
      <c r="F17" s="11"/>
      <c r="K17" t="s">
        <v>51</v>
      </c>
      <c r="L17" s="12" t="s">
        <v>80</v>
      </c>
      <c r="M17" s="12" t="s">
        <v>79</v>
      </c>
      <c r="N17" s="12" t="s">
        <v>85</v>
      </c>
      <c r="O17" s="20"/>
      <c r="P17" s="20"/>
      <c r="Q17" s="20"/>
      <c r="R17" s="20"/>
      <c r="S17" s="20"/>
      <c r="T17" s="20"/>
      <c r="U17" s="20"/>
    </row>
    <row r="18" spans="1:21" x14ac:dyDescent="0.55000000000000004">
      <c r="A18" s="11"/>
      <c r="B18" s="11"/>
      <c r="C18" s="11"/>
      <c r="D18" s="11"/>
      <c r="E18" s="11"/>
      <c r="F18" s="11"/>
      <c r="K18" s="10">
        <v>43313</v>
      </c>
      <c r="L18" s="22">
        <v>8000</v>
      </c>
      <c r="M18">
        <v>9345.2069146149806</v>
      </c>
      <c r="N18">
        <v>8000</v>
      </c>
    </row>
    <row r="19" spans="1:21" x14ac:dyDescent="0.55000000000000004">
      <c r="A19" s="11"/>
      <c r="B19" s="11"/>
      <c r="C19" s="11"/>
      <c r="D19" s="11"/>
      <c r="E19" s="11"/>
      <c r="F19" s="11"/>
      <c r="K19" s="10">
        <v>43313.333333333336</v>
      </c>
      <c r="L19" s="22">
        <v>8000</v>
      </c>
      <c r="M19">
        <v>9345.2069146149806</v>
      </c>
      <c r="N19">
        <v>8000</v>
      </c>
    </row>
    <row r="20" spans="1:21" x14ac:dyDescent="0.55000000000000004">
      <c r="A20" s="11"/>
      <c r="B20" s="11"/>
      <c r="C20" s="11"/>
      <c r="D20" s="11"/>
      <c r="E20" s="11"/>
      <c r="F20" s="11"/>
      <c r="K20" s="10">
        <v>43313.333333333336</v>
      </c>
      <c r="L20" s="22">
        <v>15432.568985619899</v>
      </c>
      <c r="M20">
        <v>17345.206914614981</v>
      </c>
      <c r="N20">
        <v>15948.698017877963</v>
      </c>
    </row>
    <row r="21" spans="1:21" x14ac:dyDescent="0.55000000000000004">
      <c r="A21" s="11"/>
      <c r="B21" s="11"/>
      <c r="C21" s="11"/>
      <c r="D21" s="11"/>
      <c r="E21" s="11"/>
      <c r="F21" s="11"/>
      <c r="K21" s="10">
        <v>43314</v>
      </c>
      <c r="L21" s="22">
        <v>15432.568985619899</v>
      </c>
      <c r="M21">
        <v>17345.206914614981</v>
      </c>
      <c r="N21">
        <v>15948.698017877963</v>
      </c>
    </row>
    <row r="22" spans="1:21" x14ac:dyDescent="0.55000000000000004">
      <c r="A22" s="11"/>
      <c r="B22" s="11"/>
      <c r="C22" s="11"/>
      <c r="D22" s="11"/>
      <c r="E22" s="11"/>
      <c r="F22" s="11"/>
      <c r="K22" s="10">
        <v>43314</v>
      </c>
      <c r="L22" s="22">
        <v>8000</v>
      </c>
      <c r="M22">
        <v>9345.2069146149806</v>
      </c>
      <c r="N22">
        <v>8000</v>
      </c>
    </row>
    <row r="23" spans="1:21" x14ac:dyDescent="0.55000000000000004">
      <c r="A23" s="11"/>
      <c r="B23" s="11"/>
      <c r="C23" s="11"/>
      <c r="D23" s="11"/>
      <c r="E23" s="11"/>
      <c r="F23" s="11"/>
      <c r="K23" s="10">
        <v>43314.333333333336</v>
      </c>
      <c r="L23" s="22">
        <v>8000</v>
      </c>
      <c r="M23">
        <v>9345.2069146149806</v>
      </c>
      <c r="N23">
        <v>8000</v>
      </c>
    </row>
    <row r="24" spans="1:21" x14ac:dyDescent="0.55000000000000004">
      <c r="A24" s="11"/>
      <c r="B24" s="11"/>
      <c r="C24" s="11"/>
      <c r="D24" s="11"/>
      <c r="E24" s="11"/>
      <c r="F24" s="11"/>
      <c r="K24" s="10">
        <v>43314.333333333336</v>
      </c>
      <c r="L24" s="22">
        <v>15432.568985619899</v>
      </c>
      <c r="M24">
        <v>17345.206914614981</v>
      </c>
      <c r="N24">
        <v>15948.698017877963</v>
      </c>
    </row>
    <row r="25" spans="1:21" x14ac:dyDescent="0.55000000000000004">
      <c r="A25" s="11"/>
      <c r="B25" s="11"/>
      <c r="C25" s="11"/>
      <c r="D25" s="11"/>
      <c r="E25" s="11"/>
      <c r="F25" s="11"/>
      <c r="K25" s="10">
        <v>43315</v>
      </c>
      <c r="L25" s="22">
        <v>15432.568985619899</v>
      </c>
      <c r="M25">
        <v>17345.206914614981</v>
      </c>
      <c r="N25">
        <v>15948.698017877963</v>
      </c>
    </row>
    <row r="26" spans="1:21" x14ac:dyDescent="0.55000000000000004">
      <c r="A26" s="11"/>
      <c r="B26" s="11"/>
      <c r="C26" s="11"/>
      <c r="D26" s="11"/>
      <c r="E26" s="11"/>
      <c r="F26" s="11"/>
      <c r="K26" s="10">
        <v>43315</v>
      </c>
      <c r="L26" s="22">
        <v>8000</v>
      </c>
      <c r="M26">
        <v>9345.2069146149806</v>
      </c>
      <c r="N26">
        <v>8000</v>
      </c>
    </row>
    <row r="27" spans="1:21" x14ac:dyDescent="0.55000000000000004">
      <c r="A27" s="11"/>
      <c r="B27" s="11"/>
      <c r="C27" s="11"/>
      <c r="D27" s="11"/>
      <c r="E27" s="11"/>
      <c r="F27" s="11"/>
      <c r="K27" s="10">
        <v>43315.333333333336</v>
      </c>
      <c r="L27" s="22">
        <v>8000</v>
      </c>
      <c r="M27">
        <v>9345.2069146149806</v>
      </c>
      <c r="N27">
        <v>8000</v>
      </c>
    </row>
    <row r="28" spans="1:21" x14ac:dyDescent="0.55000000000000004">
      <c r="A28" s="11"/>
      <c r="B28" s="11"/>
      <c r="C28" s="11"/>
      <c r="D28" s="11"/>
      <c r="E28" s="11"/>
      <c r="F28" s="11"/>
      <c r="K28" s="10">
        <v>43315.333333333336</v>
      </c>
      <c r="L28" s="22">
        <v>15432.568985619899</v>
      </c>
      <c r="M28">
        <v>17345.206914614981</v>
      </c>
      <c r="N28">
        <v>15948.698017877963</v>
      </c>
    </row>
    <row r="29" spans="1:21" x14ac:dyDescent="0.55000000000000004">
      <c r="A29" s="11"/>
      <c r="B29" s="11"/>
      <c r="C29" s="11"/>
      <c r="D29" s="11"/>
      <c r="E29" s="11"/>
      <c r="F29" s="11"/>
      <c r="K29" s="10">
        <v>43316</v>
      </c>
      <c r="L29" s="22">
        <v>15432.568985619899</v>
      </c>
      <c r="M29">
        <v>17345.206914614981</v>
      </c>
      <c r="N29">
        <v>15948.698017877963</v>
      </c>
    </row>
    <row r="30" spans="1:21" x14ac:dyDescent="0.55000000000000004">
      <c r="A30" s="11"/>
      <c r="B30" s="11"/>
      <c r="C30" s="11"/>
      <c r="D30" s="11"/>
      <c r="E30" s="11"/>
      <c r="F30" s="11"/>
      <c r="K30" s="10">
        <v>43316</v>
      </c>
      <c r="L30" s="22">
        <v>8000</v>
      </c>
      <c r="M30">
        <v>9345.2069146149806</v>
      </c>
      <c r="N30">
        <v>8000</v>
      </c>
    </row>
    <row r="31" spans="1:21" x14ac:dyDescent="0.55000000000000004">
      <c r="A31" s="11"/>
      <c r="B31" s="11"/>
      <c r="C31" s="11"/>
      <c r="D31" s="11"/>
      <c r="E31" s="11"/>
      <c r="F31" s="11"/>
      <c r="K31" s="10">
        <v>43316.333333333336</v>
      </c>
      <c r="L31" s="22">
        <v>8000</v>
      </c>
      <c r="M31">
        <v>9345.2069146149806</v>
      </c>
      <c r="N31">
        <v>8000</v>
      </c>
    </row>
    <row r="32" spans="1:21" x14ac:dyDescent="0.55000000000000004">
      <c r="A32" s="11"/>
      <c r="B32" s="11"/>
      <c r="C32" s="11"/>
      <c r="D32" s="11"/>
      <c r="E32" s="11"/>
      <c r="F32" s="11"/>
      <c r="K32" s="10">
        <v>43316.333333333336</v>
      </c>
      <c r="L32" s="22">
        <v>15432.568985619899</v>
      </c>
      <c r="M32">
        <v>17345.206914614981</v>
      </c>
      <c r="N32">
        <v>15948.698017877963</v>
      </c>
    </row>
    <row r="33" spans="1:14" x14ac:dyDescent="0.55000000000000004">
      <c r="A33" s="11"/>
      <c r="B33" s="11"/>
      <c r="C33" s="11"/>
      <c r="D33" s="11"/>
      <c r="E33" s="11"/>
      <c r="F33" s="11"/>
      <c r="K33" s="10">
        <v>43317</v>
      </c>
      <c r="L33" s="22">
        <v>15432.568985619899</v>
      </c>
      <c r="M33">
        <v>17345.206914614981</v>
      </c>
      <c r="N33">
        <v>15948.698017877963</v>
      </c>
    </row>
    <row r="34" spans="1:14" x14ac:dyDescent="0.55000000000000004">
      <c r="A34" s="11"/>
      <c r="B34" s="11"/>
      <c r="C34" s="11"/>
      <c r="D34" s="11"/>
      <c r="E34" s="11"/>
      <c r="F34" s="11"/>
      <c r="K34" s="10">
        <v>43317</v>
      </c>
      <c r="L34" s="22">
        <v>8000</v>
      </c>
      <c r="M34">
        <v>9345.2069146149806</v>
      </c>
      <c r="N34">
        <v>8000</v>
      </c>
    </row>
    <row r="35" spans="1:14" x14ac:dyDescent="0.55000000000000004">
      <c r="A35" s="11"/>
      <c r="B35" s="11"/>
      <c r="C35" s="11"/>
      <c r="D35" s="11"/>
      <c r="E35" s="11"/>
      <c r="F35" s="11"/>
      <c r="K35" s="10">
        <v>43317.333333333336</v>
      </c>
      <c r="L35" s="22">
        <v>8000</v>
      </c>
      <c r="M35">
        <v>9345.2069146149806</v>
      </c>
      <c r="N35">
        <v>8000</v>
      </c>
    </row>
    <row r="36" spans="1:14" x14ac:dyDescent="0.55000000000000004">
      <c r="A36" s="11"/>
      <c r="B36" s="11"/>
      <c r="C36" s="11"/>
      <c r="D36" s="11"/>
      <c r="E36" s="11"/>
      <c r="F36" s="11"/>
      <c r="K36" s="10">
        <v>43317.333333333336</v>
      </c>
      <c r="L36" s="22">
        <v>15432.568985619899</v>
      </c>
      <c r="M36">
        <v>17345.206914614981</v>
      </c>
      <c r="N36">
        <v>15948.698017877963</v>
      </c>
    </row>
    <row r="37" spans="1:14" x14ac:dyDescent="0.55000000000000004">
      <c r="A37" s="11"/>
      <c r="B37" s="11"/>
      <c r="C37" s="11"/>
      <c r="D37" s="11"/>
      <c r="E37" s="11"/>
      <c r="F37" s="11"/>
      <c r="K37" s="10">
        <v>43318</v>
      </c>
      <c r="L37" s="22">
        <v>15432.568985619899</v>
      </c>
      <c r="M37">
        <v>17345.206914614981</v>
      </c>
      <c r="N37">
        <v>15948.698017877963</v>
      </c>
    </row>
    <row r="38" spans="1:14" x14ac:dyDescent="0.55000000000000004">
      <c r="A38" s="11"/>
      <c r="B38" s="11"/>
      <c r="C38" s="11"/>
      <c r="D38" s="11"/>
      <c r="E38" s="11"/>
      <c r="F38" s="11"/>
      <c r="K38" s="10">
        <v>43318</v>
      </c>
      <c r="L38" s="22">
        <v>8000</v>
      </c>
      <c r="M38">
        <v>8000</v>
      </c>
      <c r="N38">
        <v>8000</v>
      </c>
    </row>
    <row r="39" spans="1:14" x14ac:dyDescent="0.55000000000000004">
      <c r="A39" s="11"/>
      <c r="B39" s="11"/>
      <c r="C39" s="11"/>
      <c r="D39" s="11"/>
      <c r="E39" s="11"/>
      <c r="F39" s="11"/>
      <c r="K39" s="10">
        <v>43318.333333333336</v>
      </c>
      <c r="L39" s="22">
        <v>8000</v>
      </c>
      <c r="M39">
        <v>8000</v>
      </c>
      <c r="N39">
        <v>8000</v>
      </c>
    </row>
    <row r="40" spans="1:14" x14ac:dyDescent="0.55000000000000004">
      <c r="A40" s="11"/>
      <c r="B40" s="11"/>
      <c r="C40" s="11"/>
      <c r="D40" s="11"/>
      <c r="E40" s="11"/>
      <c r="F40" s="11"/>
      <c r="K40" s="10">
        <v>43318.333333333336</v>
      </c>
      <c r="L40" s="22">
        <v>15432.568985619899</v>
      </c>
      <c r="M40">
        <v>8000</v>
      </c>
      <c r="N40">
        <v>13948.698017877963</v>
      </c>
    </row>
    <row r="41" spans="1:14" x14ac:dyDescent="0.55000000000000004">
      <c r="A41" s="11"/>
      <c r="B41" s="11"/>
      <c r="C41" s="11"/>
      <c r="D41" s="11"/>
      <c r="E41" s="11"/>
      <c r="F41" s="11"/>
      <c r="K41" s="10">
        <v>43319</v>
      </c>
      <c r="L41" s="22">
        <v>15432.568985619899</v>
      </c>
      <c r="M41">
        <v>8000</v>
      </c>
      <c r="N41">
        <v>13948.698017877963</v>
      </c>
    </row>
    <row r="42" spans="1:14" x14ac:dyDescent="0.55000000000000004">
      <c r="A42" s="11"/>
      <c r="B42" s="11"/>
      <c r="C42" s="11"/>
      <c r="D42" s="11"/>
      <c r="E42" s="11"/>
      <c r="F42" s="11"/>
      <c r="K42" s="10">
        <v>43319</v>
      </c>
      <c r="L42" s="22">
        <v>8000</v>
      </c>
      <c r="M42">
        <v>8000</v>
      </c>
      <c r="N42">
        <v>8000</v>
      </c>
    </row>
    <row r="43" spans="1:14" x14ac:dyDescent="0.55000000000000004">
      <c r="A43" s="11"/>
      <c r="B43" s="11"/>
      <c r="C43" s="11"/>
      <c r="D43" s="11"/>
      <c r="E43" s="11"/>
      <c r="F43" s="11"/>
      <c r="K43" s="10">
        <v>43319.333333333336</v>
      </c>
      <c r="L43" s="22">
        <v>8000</v>
      </c>
      <c r="M43">
        <v>8000</v>
      </c>
      <c r="N43">
        <v>8000</v>
      </c>
    </row>
    <row r="44" spans="1:14" x14ac:dyDescent="0.55000000000000004">
      <c r="A44" s="11"/>
      <c r="B44" s="11"/>
      <c r="C44" s="11"/>
      <c r="D44" s="11"/>
      <c r="E44" s="11"/>
      <c r="F44" s="11"/>
      <c r="K44" s="10">
        <v>43319.333333333336</v>
      </c>
      <c r="L44" s="22">
        <v>15432.568985619899</v>
      </c>
      <c r="M44">
        <v>8000</v>
      </c>
      <c r="N44">
        <v>13948.698017877963</v>
      </c>
    </row>
    <row r="45" spans="1:14" x14ac:dyDescent="0.55000000000000004">
      <c r="A45" s="11"/>
      <c r="B45" s="11"/>
      <c r="C45" s="11"/>
      <c r="D45" s="11"/>
      <c r="E45" s="11"/>
      <c r="F45" s="11"/>
      <c r="K45" s="10">
        <v>43320</v>
      </c>
      <c r="L45" s="22">
        <v>15432.568985619899</v>
      </c>
      <c r="M45">
        <v>8000</v>
      </c>
      <c r="N45">
        <v>13948.698017877963</v>
      </c>
    </row>
    <row r="46" spans="1:14" x14ac:dyDescent="0.55000000000000004">
      <c r="A46" s="11"/>
      <c r="B46" s="11"/>
      <c r="C46" s="11"/>
      <c r="D46" s="11"/>
      <c r="E46" s="11"/>
      <c r="F46" s="11"/>
      <c r="K46" s="10">
        <v>43320</v>
      </c>
      <c r="L46" s="22">
        <v>8000</v>
      </c>
      <c r="M46">
        <v>9345.2069146149806</v>
      </c>
      <c r="N46">
        <v>8000</v>
      </c>
    </row>
    <row r="47" spans="1:14" x14ac:dyDescent="0.55000000000000004">
      <c r="A47" s="11"/>
      <c r="B47" s="11"/>
      <c r="C47" s="11"/>
      <c r="D47" s="11"/>
      <c r="E47" s="11"/>
      <c r="F47" s="11"/>
      <c r="K47" s="10">
        <v>43320.333333333336</v>
      </c>
      <c r="L47" s="22">
        <v>8000</v>
      </c>
      <c r="M47">
        <v>9345.2069146149806</v>
      </c>
      <c r="N47">
        <v>8000</v>
      </c>
    </row>
    <row r="48" spans="1:14" x14ac:dyDescent="0.55000000000000004">
      <c r="A48" s="11"/>
      <c r="B48" s="11"/>
      <c r="C48" s="11"/>
      <c r="D48" s="11"/>
      <c r="E48" s="11"/>
      <c r="F48" s="11"/>
      <c r="K48" s="10">
        <v>43320.333333333336</v>
      </c>
      <c r="L48" s="22">
        <v>15432.568985619899</v>
      </c>
      <c r="M48">
        <v>17345.206914614981</v>
      </c>
      <c r="N48">
        <v>15948.698017877963</v>
      </c>
    </row>
    <row r="49" spans="1:14" x14ac:dyDescent="0.55000000000000004">
      <c r="A49" s="11"/>
      <c r="B49" s="11"/>
      <c r="C49" s="11"/>
      <c r="D49" s="11"/>
      <c r="E49" s="11"/>
      <c r="F49" s="11"/>
      <c r="K49" s="10">
        <v>43321</v>
      </c>
      <c r="L49" s="22">
        <v>15432.568985619899</v>
      </c>
      <c r="M49">
        <v>17345.206914614981</v>
      </c>
      <c r="N49">
        <v>15948.698017877963</v>
      </c>
    </row>
    <row r="50" spans="1:14" x14ac:dyDescent="0.55000000000000004">
      <c r="A50" s="11"/>
      <c r="B50" s="11"/>
      <c r="C50" s="11"/>
      <c r="D50" s="11"/>
      <c r="E50" s="11"/>
      <c r="F50" s="11"/>
      <c r="K50" s="10">
        <v>43321</v>
      </c>
      <c r="L50" s="22">
        <v>8000</v>
      </c>
      <c r="M50">
        <v>9345.2069146149806</v>
      </c>
      <c r="N50">
        <v>8000</v>
      </c>
    </row>
    <row r="51" spans="1:14" x14ac:dyDescent="0.55000000000000004">
      <c r="A51" s="11"/>
      <c r="B51" s="11"/>
      <c r="C51" s="11"/>
      <c r="D51" s="11"/>
      <c r="E51" s="11"/>
      <c r="F51" s="11"/>
      <c r="K51" s="10">
        <v>43321.333333333336</v>
      </c>
      <c r="L51" s="22">
        <v>8000</v>
      </c>
      <c r="M51">
        <v>9345.2069146149806</v>
      </c>
      <c r="N51">
        <v>8000</v>
      </c>
    </row>
    <row r="52" spans="1:14" x14ac:dyDescent="0.55000000000000004">
      <c r="A52" s="11"/>
      <c r="B52" s="11"/>
      <c r="C52" s="11"/>
      <c r="D52" s="11"/>
      <c r="E52" s="11"/>
      <c r="F52" s="11"/>
      <c r="K52" s="10">
        <v>43321.333333333336</v>
      </c>
      <c r="L52" s="22">
        <v>15432.568985619899</v>
      </c>
      <c r="M52">
        <v>17345.206914614981</v>
      </c>
      <c r="N52">
        <v>15948.698017877963</v>
      </c>
    </row>
    <row r="53" spans="1:14" x14ac:dyDescent="0.55000000000000004">
      <c r="A53" s="11"/>
      <c r="B53" s="11"/>
      <c r="C53" s="11"/>
      <c r="D53" s="11"/>
      <c r="E53" s="11"/>
      <c r="F53" s="11"/>
      <c r="K53" s="10">
        <v>43322</v>
      </c>
      <c r="L53" s="22">
        <v>15432.568985619899</v>
      </c>
      <c r="M53">
        <v>17345.206914614981</v>
      </c>
      <c r="N53">
        <v>15948.698017877963</v>
      </c>
    </row>
    <row r="54" spans="1:14" x14ac:dyDescent="0.55000000000000004">
      <c r="A54" s="11"/>
      <c r="B54" s="11"/>
      <c r="C54" s="11"/>
      <c r="D54" s="11"/>
      <c r="E54" s="11"/>
      <c r="F54" s="11"/>
      <c r="K54" s="10">
        <v>43322</v>
      </c>
      <c r="L54" s="22">
        <v>8000</v>
      </c>
      <c r="M54">
        <v>9345.2069146149806</v>
      </c>
      <c r="N54">
        <v>8000</v>
      </c>
    </row>
    <row r="55" spans="1:14" x14ac:dyDescent="0.55000000000000004">
      <c r="A55" s="11"/>
      <c r="B55" s="11"/>
      <c r="C55" s="11"/>
      <c r="D55" s="11"/>
      <c r="E55" s="11"/>
      <c r="F55" s="11"/>
      <c r="K55" s="10">
        <v>43322.333333333336</v>
      </c>
      <c r="L55" s="22">
        <v>8000</v>
      </c>
      <c r="M55">
        <v>9345.2069146149806</v>
      </c>
      <c r="N55">
        <v>8000</v>
      </c>
    </row>
    <row r="56" spans="1:14" x14ac:dyDescent="0.55000000000000004">
      <c r="A56" s="11"/>
      <c r="B56" s="11"/>
      <c r="C56" s="11"/>
      <c r="D56" s="11"/>
      <c r="E56" s="11"/>
      <c r="F56" s="11"/>
      <c r="K56" s="10">
        <v>43322.333333333336</v>
      </c>
      <c r="L56" s="22">
        <v>15432.568985619899</v>
      </c>
      <c r="M56">
        <v>17345.206914614981</v>
      </c>
      <c r="N56">
        <v>15948.698017877963</v>
      </c>
    </row>
    <row r="57" spans="1:14" x14ac:dyDescent="0.55000000000000004">
      <c r="A57" s="11"/>
      <c r="B57" s="11"/>
      <c r="C57" s="11"/>
      <c r="D57" s="11"/>
      <c r="E57" s="11"/>
      <c r="F57" s="11"/>
      <c r="K57" s="10">
        <v>43323</v>
      </c>
      <c r="L57" s="22">
        <v>15432.568985619899</v>
      </c>
      <c r="M57">
        <v>17345.206914614981</v>
      </c>
      <c r="N57">
        <v>15948.698017877963</v>
      </c>
    </row>
    <row r="58" spans="1:14" x14ac:dyDescent="0.55000000000000004">
      <c r="A58" s="11"/>
      <c r="B58" s="11"/>
      <c r="C58" s="11"/>
      <c r="D58" s="11"/>
      <c r="E58" s="11"/>
      <c r="F58" s="11"/>
      <c r="K58" s="10">
        <v>43323</v>
      </c>
      <c r="L58" s="22">
        <v>8000</v>
      </c>
      <c r="M58">
        <v>9345.2069146149806</v>
      </c>
      <c r="N58">
        <v>8000</v>
      </c>
    </row>
    <row r="59" spans="1:14" x14ac:dyDescent="0.55000000000000004">
      <c r="A59" s="11"/>
      <c r="B59" s="11"/>
      <c r="C59" s="11"/>
      <c r="D59" s="11"/>
      <c r="E59" s="11"/>
      <c r="F59" s="11"/>
      <c r="K59" s="10">
        <v>43323.333333333336</v>
      </c>
      <c r="L59" s="22">
        <v>8000</v>
      </c>
      <c r="M59">
        <v>9345.2069146149806</v>
      </c>
      <c r="N59">
        <v>8000</v>
      </c>
    </row>
    <row r="60" spans="1:14" x14ac:dyDescent="0.55000000000000004">
      <c r="A60" s="11"/>
      <c r="B60" s="11"/>
      <c r="C60" s="11"/>
      <c r="D60" s="11"/>
      <c r="E60" s="11"/>
      <c r="F60" s="11"/>
      <c r="K60" s="10">
        <v>43323.333333333336</v>
      </c>
      <c r="L60" s="22">
        <v>15432.568985619899</v>
      </c>
      <c r="M60">
        <v>17345.206914614981</v>
      </c>
      <c r="N60">
        <v>15948.698017877963</v>
      </c>
    </row>
    <row r="61" spans="1:14" x14ac:dyDescent="0.55000000000000004">
      <c r="A61" s="11"/>
      <c r="B61" s="11"/>
      <c r="C61" s="11"/>
      <c r="D61" s="11"/>
      <c r="E61" s="11"/>
      <c r="F61" s="11"/>
      <c r="K61" s="10">
        <v>43324</v>
      </c>
      <c r="L61" s="22">
        <v>15432.568985619899</v>
      </c>
      <c r="M61">
        <v>17345.206914614981</v>
      </c>
      <c r="N61">
        <v>15948.698017877963</v>
      </c>
    </row>
    <row r="62" spans="1:14" x14ac:dyDescent="0.55000000000000004">
      <c r="A62" s="11"/>
      <c r="B62" s="11"/>
      <c r="C62" s="11"/>
      <c r="D62" s="11"/>
      <c r="E62" s="11"/>
      <c r="F62" s="11"/>
      <c r="K62" s="10">
        <v>43324</v>
      </c>
      <c r="L62" s="22">
        <v>8000</v>
      </c>
      <c r="M62">
        <v>9345.2069146149806</v>
      </c>
      <c r="N62">
        <v>8000</v>
      </c>
    </row>
    <row r="63" spans="1:14" x14ac:dyDescent="0.55000000000000004">
      <c r="A63" s="11"/>
      <c r="B63" s="11"/>
      <c r="C63" s="11"/>
      <c r="D63" s="11"/>
      <c r="E63" s="11"/>
      <c r="F63" s="11"/>
      <c r="K63" s="10">
        <v>43324.333333333336</v>
      </c>
      <c r="L63" s="22">
        <v>8000</v>
      </c>
      <c r="M63">
        <v>9345.2069146149806</v>
      </c>
      <c r="N63">
        <v>8000</v>
      </c>
    </row>
    <row r="64" spans="1:14" x14ac:dyDescent="0.55000000000000004">
      <c r="A64" s="11"/>
      <c r="B64" s="11"/>
      <c r="C64" s="11"/>
      <c r="D64" s="11"/>
      <c r="E64" s="11"/>
      <c r="F64" s="11"/>
      <c r="K64" s="10">
        <v>43324.333333333336</v>
      </c>
      <c r="L64" s="22">
        <v>15432.568985619899</v>
      </c>
      <c r="M64">
        <v>17345.206914614981</v>
      </c>
      <c r="N64">
        <v>15948.698017877963</v>
      </c>
    </row>
    <row r="65" spans="1:14" x14ac:dyDescent="0.55000000000000004">
      <c r="A65" s="11"/>
      <c r="B65" s="11"/>
      <c r="C65" s="11"/>
      <c r="D65" s="11"/>
      <c r="E65" s="11"/>
      <c r="F65" s="11"/>
      <c r="K65" s="10">
        <v>43325</v>
      </c>
      <c r="L65" s="22">
        <v>15432.568985619899</v>
      </c>
      <c r="M65">
        <v>17345.206914614981</v>
      </c>
      <c r="N65">
        <v>15948.698017877963</v>
      </c>
    </row>
    <row r="66" spans="1:14" x14ac:dyDescent="0.55000000000000004">
      <c r="A66" s="11"/>
      <c r="B66" s="11"/>
      <c r="C66" s="11"/>
      <c r="D66" s="11"/>
      <c r="E66" s="11"/>
      <c r="F66" s="11"/>
      <c r="K66" s="10">
        <v>43325</v>
      </c>
      <c r="L66" s="22">
        <v>8000</v>
      </c>
      <c r="M66">
        <v>8000</v>
      </c>
      <c r="N66">
        <v>8000</v>
      </c>
    </row>
    <row r="67" spans="1:14" x14ac:dyDescent="0.55000000000000004">
      <c r="A67" s="11"/>
      <c r="B67" s="11"/>
      <c r="C67" s="11"/>
      <c r="D67" s="11"/>
      <c r="E67" s="11"/>
      <c r="F67" s="11"/>
      <c r="K67" s="10">
        <v>43325.333333333336</v>
      </c>
      <c r="L67" s="22">
        <v>8000</v>
      </c>
      <c r="M67">
        <v>8000</v>
      </c>
      <c r="N67">
        <v>8000</v>
      </c>
    </row>
    <row r="68" spans="1:14" x14ac:dyDescent="0.55000000000000004">
      <c r="A68" s="11"/>
      <c r="B68" s="11"/>
      <c r="C68" s="11"/>
      <c r="D68" s="11"/>
      <c r="E68" s="11"/>
      <c r="F68" s="11"/>
      <c r="K68" s="10">
        <v>43325.333333333336</v>
      </c>
      <c r="L68" s="22">
        <v>15432.568985619899</v>
      </c>
      <c r="M68">
        <v>8000</v>
      </c>
      <c r="N68">
        <v>13948.698017877963</v>
      </c>
    </row>
    <row r="69" spans="1:14" x14ac:dyDescent="0.55000000000000004">
      <c r="A69" s="11"/>
      <c r="B69" s="11"/>
      <c r="C69" s="11"/>
      <c r="D69" s="11"/>
      <c r="E69" s="11"/>
      <c r="F69" s="11"/>
      <c r="K69" s="10">
        <v>43326</v>
      </c>
      <c r="L69" s="22">
        <v>15432.568985619899</v>
      </c>
      <c r="M69">
        <v>8000</v>
      </c>
      <c r="N69">
        <v>13948.698017877963</v>
      </c>
    </row>
    <row r="70" spans="1:14" x14ac:dyDescent="0.55000000000000004">
      <c r="A70" s="11"/>
      <c r="B70" s="11"/>
      <c r="C70" s="11"/>
      <c r="D70" s="11"/>
      <c r="E70" s="11"/>
      <c r="F70" s="11"/>
      <c r="K70" s="10">
        <v>43326</v>
      </c>
      <c r="L70" s="22">
        <v>8000</v>
      </c>
      <c r="M70">
        <v>8000</v>
      </c>
      <c r="N70">
        <v>8000</v>
      </c>
    </row>
    <row r="71" spans="1:14" x14ac:dyDescent="0.55000000000000004">
      <c r="A71" s="11"/>
      <c r="B71" s="11"/>
      <c r="C71" s="11"/>
      <c r="D71" s="11"/>
      <c r="E71" s="11"/>
      <c r="F71" s="11"/>
      <c r="K71" s="10">
        <v>43326.333333333336</v>
      </c>
      <c r="L71" s="22">
        <v>8000</v>
      </c>
      <c r="M71">
        <v>8000</v>
      </c>
      <c r="N71">
        <v>8000</v>
      </c>
    </row>
    <row r="72" spans="1:14" x14ac:dyDescent="0.55000000000000004">
      <c r="A72" s="11"/>
      <c r="B72" s="11"/>
      <c r="C72" s="11"/>
      <c r="D72" s="11"/>
      <c r="E72" s="11"/>
      <c r="F72" s="11"/>
      <c r="K72" s="10">
        <v>43326.333333333336</v>
      </c>
      <c r="L72" s="22">
        <v>15432.568985619899</v>
      </c>
      <c r="M72">
        <v>8000</v>
      </c>
      <c r="N72">
        <v>13948.698017877963</v>
      </c>
    </row>
    <row r="73" spans="1:14" x14ac:dyDescent="0.55000000000000004">
      <c r="A73" s="11"/>
      <c r="B73" s="11"/>
      <c r="C73" s="11"/>
      <c r="D73" s="11"/>
      <c r="E73" s="11"/>
      <c r="F73" s="11"/>
      <c r="K73" s="10">
        <v>43327</v>
      </c>
      <c r="L73" s="22">
        <v>15432.568985619899</v>
      </c>
      <c r="M73">
        <v>8000</v>
      </c>
      <c r="N73">
        <v>13948.698017877963</v>
      </c>
    </row>
    <row r="74" spans="1:14" x14ac:dyDescent="0.55000000000000004">
      <c r="A74" s="11"/>
      <c r="B74" s="11"/>
      <c r="C74" s="11"/>
      <c r="D74" s="11"/>
      <c r="E74" s="11"/>
      <c r="F74" s="11"/>
      <c r="K74" s="10">
        <v>43327</v>
      </c>
      <c r="L74" s="22">
        <v>8000</v>
      </c>
      <c r="M74">
        <v>9345.2069146149806</v>
      </c>
      <c r="N74">
        <v>8000</v>
      </c>
    </row>
    <row r="75" spans="1:14" x14ac:dyDescent="0.55000000000000004">
      <c r="A75" s="11"/>
      <c r="B75" s="11"/>
      <c r="C75" s="11"/>
      <c r="D75" s="11"/>
      <c r="E75" s="11"/>
      <c r="F75" s="11"/>
      <c r="K75" s="10">
        <v>43327.333333333336</v>
      </c>
      <c r="L75" s="22">
        <v>8000</v>
      </c>
      <c r="M75">
        <v>9345.2069146149806</v>
      </c>
      <c r="N75">
        <v>8000</v>
      </c>
    </row>
    <row r="76" spans="1:14" x14ac:dyDescent="0.55000000000000004">
      <c r="A76" s="11"/>
      <c r="B76" s="11"/>
      <c r="C76" s="11"/>
      <c r="D76" s="11"/>
      <c r="E76" s="11"/>
      <c r="F76" s="11"/>
      <c r="K76" s="10">
        <v>43327.333333333336</v>
      </c>
      <c r="L76" s="22">
        <v>15432.568985619899</v>
      </c>
      <c r="M76">
        <v>17345.206914614981</v>
      </c>
      <c r="N76">
        <v>15948.698017877963</v>
      </c>
    </row>
    <row r="77" spans="1:14" x14ac:dyDescent="0.55000000000000004">
      <c r="A77" s="11"/>
      <c r="B77" s="11"/>
      <c r="C77" s="11"/>
      <c r="D77" s="11"/>
      <c r="E77" s="11"/>
      <c r="F77" s="11"/>
      <c r="K77" s="10">
        <v>43328</v>
      </c>
      <c r="L77" s="22">
        <v>15432.568985619899</v>
      </c>
      <c r="M77">
        <v>17345.206914614981</v>
      </c>
      <c r="N77">
        <v>15948.698017877963</v>
      </c>
    </row>
    <row r="78" spans="1:14" x14ac:dyDescent="0.55000000000000004">
      <c r="A78" s="11"/>
      <c r="B78" s="11"/>
      <c r="C78" s="11"/>
      <c r="D78" s="11"/>
      <c r="E78" s="11"/>
      <c r="F78" s="11"/>
      <c r="K78" s="10">
        <v>43328</v>
      </c>
      <c r="L78" s="22">
        <v>8000</v>
      </c>
      <c r="M78">
        <v>9345.2069146149806</v>
      </c>
      <c r="N78">
        <v>8000</v>
      </c>
    </row>
    <row r="79" spans="1:14" x14ac:dyDescent="0.55000000000000004">
      <c r="A79" s="11"/>
      <c r="B79" s="11"/>
      <c r="C79" s="11"/>
      <c r="D79" s="11"/>
      <c r="E79" s="11"/>
      <c r="F79" s="11"/>
      <c r="K79" s="10">
        <v>43328.333333333336</v>
      </c>
      <c r="L79" s="22">
        <v>8000</v>
      </c>
      <c r="M79">
        <v>9345.2069146149806</v>
      </c>
      <c r="N79">
        <v>8000</v>
      </c>
    </row>
    <row r="80" spans="1:14" x14ac:dyDescent="0.55000000000000004">
      <c r="A80" s="11"/>
      <c r="B80" s="11"/>
      <c r="C80" s="11"/>
      <c r="D80" s="11"/>
      <c r="E80" s="11"/>
      <c r="F80" s="11"/>
      <c r="K80" s="10">
        <v>43328.333333333336</v>
      </c>
      <c r="L80" s="22">
        <v>15432.568985619899</v>
      </c>
      <c r="M80">
        <v>17345.206914614981</v>
      </c>
      <c r="N80">
        <v>15948.698017877963</v>
      </c>
    </row>
    <row r="81" spans="1:14" x14ac:dyDescent="0.55000000000000004">
      <c r="A81" s="11"/>
      <c r="B81" s="11"/>
      <c r="C81" s="11"/>
      <c r="D81" s="11"/>
      <c r="E81" s="11"/>
      <c r="F81" s="11"/>
      <c r="K81" s="10">
        <v>43329</v>
      </c>
      <c r="L81" s="22">
        <v>15432.568985619899</v>
      </c>
      <c r="M81">
        <v>17345.206914614981</v>
      </c>
      <c r="N81">
        <v>15948.698017877963</v>
      </c>
    </row>
    <row r="82" spans="1:14" x14ac:dyDescent="0.55000000000000004">
      <c r="A82" s="11"/>
      <c r="B82" s="11"/>
      <c r="C82" s="11"/>
      <c r="D82" s="11"/>
      <c r="E82" s="11"/>
      <c r="F82" s="11"/>
      <c r="K82" s="10">
        <v>43329</v>
      </c>
      <c r="L82" s="22">
        <v>8000</v>
      </c>
      <c r="M82">
        <v>9345.2069146149806</v>
      </c>
      <c r="N82">
        <v>8000</v>
      </c>
    </row>
    <row r="83" spans="1:14" x14ac:dyDescent="0.55000000000000004">
      <c r="A83" s="11"/>
      <c r="B83" s="11"/>
      <c r="C83" s="11"/>
      <c r="D83" s="11"/>
      <c r="E83" s="11"/>
      <c r="F83" s="11"/>
      <c r="K83" s="10">
        <v>43329.333333333336</v>
      </c>
      <c r="L83" s="22">
        <v>8000</v>
      </c>
      <c r="M83">
        <v>9345.2069146149806</v>
      </c>
      <c r="N83">
        <v>8000</v>
      </c>
    </row>
    <row r="84" spans="1:14" x14ac:dyDescent="0.55000000000000004">
      <c r="A84" s="11"/>
      <c r="B84" s="11"/>
      <c r="C84" s="11"/>
      <c r="D84" s="11"/>
      <c r="E84" s="11"/>
      <c r="F84" s="11"/>
      <c r="K84" s="10">
        <v>43329.333333333336</v>
      </c>
      <c r="L84" s="22">
        <v>15432.568985619899</v>
      </c>
      <c r="M84">
        <v>17345.206914614981</v>
      </c>
      <c r="N84">
        <v>15948.698017877963</v>
      </c>
    </row>
    <row r="85" spans="1:14" x14ac:dyDescent="0.55000000000000004">
      <c r="A85" s="11"/>
      <c r="B85" s="11"/>
      <c r="C85" s="11"/>
      <c r="D85" s="11"/>
      <c r="E85" s="11"/>
      <c r="F85" s="11"/>
      <c r="K85" s="10">
        <v>43330</v>
      </c>
      <c r="L85" s="22">
        <v>15432.568985619899</v>
      </c>
      <c r="M85">
        <v>17345.206914614981</v>
      </c>
      <c r="N85">
        <v>15948.698017877963</v>
      </c>
    </row>
    <row r="86" spans="1:14" x14ac:dyDescent="0.55000000000000004">
      <c r="A86" s="11"/>
      <c r="B86" s="11"/>
      <c r="C86" s="11"/>
      <c r="D86" s="11"/>
      <c r="E86" s="11"/>
      <c r="F86" s="11"/>
      <c r="K86" s="10">
        <v>43330</v>
      </c>
      <c r="L86" s="22">
        <v>8000</v>
      </c>
      <c r="M86">
        <v>9345.2069146149806</v>
      </c>
      <c r="N86">
        <v>8000</v>
      </c>
    </row>
    <row r="87" spans="1:14" x14ac:dyDescent="0.55000000000000004">
      <c r="A87" s="11"/>
      <c r="B87" s="11"/>
      <c r="C87" s="11"/>
      <c r="D87" s="11"/>
      <c r="E87" s="11"/>
      <c r="F87" s="11"/>
      <c r="K87" s="10">
        <v>43330.333333333336</v>
      </c>
      <c r="L87" s="22">
        <v>8000</v>
      </c>
      <c r="M87">
        <v>9345.2069146149806</v>
      </c>
      <c r="N87">
        <v>8000</v>
      </c>
    </row>
    <row r="88" spans="1:14" x14ac:dyDescent="0.55000000000000004">
      <c r="A88" s="11"/>
      <c r="B88" s="11"/>
      <c r="C88" s="11"/>
      <c r="D88" s="11"/>
      <c r="E88" s="11"/>
      <c r="F88" s="11"/>
      <c r="K88" s="10">
        <v>43330.333333333336</v>
      </c>
      <c r="L88" s="22">
        <v>15432.568985619899</v>
      </c>
      <c r="M88">
        <v>17345.206914614981</v>
      </c>
      <c r="N88">
        <v>15948.698017877963</v>
      </c>
    </row>
    <row r="89" spans="1:14" x14ac:dyDescent="0.55000000000000004">
      <c r="A89" s="11"/>
      <c r="B89" s="11"/>
      <c r="C89" s="11"/>
      <c r="D89" s="11"/>
      <c r="E89" s="11"/>
      <c r="F89" s="11"/>
      <c r="K89" s="10">
        <v>43331</v>
      </c>
      <c r="L89" s="22">
        <v>15432.568985619899</v>
      </c>
      <c r="M89">
        <v>17345.206914614981</v>
      </c>
      <c r="N89">
        <v>15948.698017877963</v>
      </c>
    </row>
    <row r="90" spans="1:14" x14ac:dyDescent="0.55000000000000004">
      <c r="A90" s="11"/>
      <c r="B90" s="11"/>
      <c r="C90" s="11"/>
      <c r="D90" s="11"/>
      <c r="E90" s="11"/>
      <c r="F90" s="11"/>
      <c r="K90" s="10">
        <v>43331</v>
      </c>
      <c r="L90" s="22">
        <v>8000</v>
      </c>
      <c r="M90">
        <v>9345.2069146149806</v>
      </c>
      <c r="N90">
        <v>8000</v>
      </c>
    </row>
    <row r="91" spans="1:14" x14ac:dyDescent="0.55000000000000004">
      <c r="A91" s="11"/>
      <c r="B91" s="11"/>
      <c r="C91" s="11"/>
      <c r="D91" s="11"/>
      <c r="E91" s="11"/>
      <c r="F91" s="11"/>
      <c r="K91" s="10">
        <v>43331.333333333336</v>
      </c>
      <c r="L91" s="22">
        <v>8000</v>
      </c>
      <c r="M91">
        <v>9345.2069146149806</v>
      </c>
      <c r="N91">
        <v>8000</v>
      </c>
    </row>
    <row r="92" spans="1:14" x14ac:dyDescent="0.55000000000000004">
      <c r="A92" s="11"/>
      <c r="B92" s="11"/>
      <c r="C92" s="11"/>
      <c r="D92" s="11"/>
      <c r="E92" s="11"/>
      <c r="F92" s="11"/>
      <c r="K92" s="10">
        <v>43331.333333333336</v>
      </c>
      <c r="L92" s="22">
        <v>15432.568985619899</v>
      </c>
      <c r="M92">
        <v>17345.206914614981</v>
      </c>
      <c r="N92">
        <v>15948.698017877963</v>
      </c>
    </row>
    <row r="93" spans="1:14" x14ac:dyDescent="0.55000000000000004">
      <c r="A93" s="11"/>
      <c r="B93" s="11"/>
      <c r="C93" s="11"/>
      <c r="D93" s="11"/>
      <c r="E93" s="11"/>
      <c r="F93" s="11"/>
      <c r="K93" s="10">
        <v>43332</v>
      </c>
      <c r="L93" s="22">
        <v>15432.568985619899</v>
      </c>
      <c r="M93">
        <v>17345.206914614981</v>
      </c>
      <c r="N93">
        <v>15948.698017877963</v>
      </c>
    </row>
    <row r="94" spans="1:14" x14ac:dyDescent="0.55000000000000004">
      <c r="A94" s="11"/>
      <c r="B94" s="11"/>
      <c r="C94" s="11"/>
      <c r="D94" s="11"/>
      <c r="E94" s="11"/>
      <c r="F94" s="11"/>
      <c r="K94" s="10">
        <v>43332</v>
      </c>
      <c r="L94" s="22">
        <v>8000</v>
      </c>
      <c r="M94">
        <v>8000</v>
      </c>
      <c r="N94">
        <v>8000</v>
      </c>
    </row>
    <row r="95" spans="1:14" x14ac:dyDescent="0.55000000000000004">
      <c r="A95" s="11"/>
      <c r="B95" s="11"/>
      <c r="C95" s="11"/>
      <c r="D95" s="11"/>
      <c r="E95" s="11"/>
      <c r="F95" s="11"/>
      <c r="K95" s="10">
        <v>43332.333333333336</v>
      </c>
      <c r="L95" s="22">
        <v>8000</v>
      </c>
      <c r="M95">
        <v>8000</v>
      </c>
      <c r="N95">
        <v>8000</v>
      </c>
    </row>
    <row r="96" spans="1:14" x14ac:dyDescent="0.55000000000000004">
      <c r="A96" s="11"/>
      <c r="B96" s="11"/>
      <c r="C96" s="11"/>
      <c r="D96" s="11"/>
      <c r="E96" s="11"/>
      <c r="F96" s="11"/>
      <c r="K96" s="10">
        <v>43332.333333333336</v>
      </c>
      <c r="L96" s="22">
        <v>15432.568985619899</v>
      </c>
      <c r="M96">
        <v>8000</v>
      </c>
      <c r="N96">
        <v>13948.698017877963</v>
      </c>
    </row>
    <row r="97" spans="1:14" x14ac:dyDescent="0.55000000000000004">
      <c r="A97" s="11"/>
      <c r="B97" s="11"/>
      <c r="C97" s="11"/>
      <c r="D97" s="11"/>
      <c r="E97" s="11"/>
      <c r="F97" s="11"/>
      <c r="K97" s="10">
        <v>43333</v>
      </c>
      <c r="L97" s="22">
        <v>15432.568985619899</v>
      </c>
      <c r="M97">
        <v>8000</v>
      </c>
      <c r="N97">
        <v>13948.698017877963</v>
      </c>
    </row>
    <row r="98" spans="1:14" x14ac:dyDescent="0.55000000000000004">
      <c r="A98" s="11"/>
      <c r="B98" s="11"/>
      <c r="C98" s="11"/>
      <c r="D98" s="11"/>
      <c r="E98" s="11"/>
      <c r="F98" s="11"/>
      <c r="K98" s="10">
        <v>43333</v>
      </c>
      <c r="L98" s="22">
        <v>8000</v>
      </c>
      <c r="M98">
        <v>8000</v>
      </c>
      <c r="N98">
        <v>8000</v>
      </c>
    </row>
    <row r="99" spans="1:14" x14ac:dyDescent="0.55000000000000004">
      <c r="A99" s="11"/>
      <c r="B99" s="11"/>
      <c r="C99" s="11"/>
      <c r="D99" s="11"/>
      <c r="E99" s="11"/>
      <c r="F99" s="11"/>
      <c r="K99" s="10">
        <v>43333.333333333336</v>
      </c>
      <c r="L99" s="22">
        <v>8000</v>
      </c>
      <c r="M99">
        <v>8000</v>
      </c>
      <c r="N99">
        <v>8000</v>
      </c>
    </row>
    <row r="100" spans="1:14" x14ac:dyDescent="0.55000000000000004">
      <c r="A100" s="11"/>
      <c r="B100" s="11"/>
      <c r="C100" s="11"/>
      <c r="D100" s="11"/>
      <c r="E100" s="11"/>
      <c r="F100" s="11"/>
      <c r="K100" s="10">
        <v>43333.333333333336</v>
      </c>
      <c r="L100" s="22">
        <v>15432.568985619899</v>
      </c>
      <c r="M100">
        <v>8000</v>
      </c>
      <c r="N100">
        <v>13948.698017877963</v>
      </c>
    </row>
    <row r="101" spans="1:14" x14ac:dyDescent="0.55000000000000004">
      <c r="A101" s="11"/>
      <c r="B101" s="11"/>
      <c r="C101" s="11"/>
      <c r="D101" s="11"/>
      <c r="E101" s="11"/>
      <c r="F101" s="11"/>
      <c r="K101" s="10">
        <v>43334</v>
      </c>
      <c r="L101" s="22">
        <v>15432.568985619899</v>
      </c>
      <c r="M101">
        <v>8000</v>
      </c>
      <c r="N101">
        <v>13948.698017877963</v>
      </c>
    </row>
    <row r="102" spans="1:14" x14ac:dyDescent="0.55000000000000004">
      <c r="A102" s="11"/>
      <c r="B102" s="11"/>
      <c r="C102" s="11"/>
      <c r="D102" s="11"/>
      <c r="E102" s="11"/>
      <c r="F102" s="11"/>
      <c r="K102" s="10">
        <v>43334</v>
      </c>
      <c r="L102" s="22">
        <v>8000</v>
      </c>
      <c r="M102">
        <v>9345.2069146149806</v>
      </c>
      <c r="N102">
        <v>8000</v>
      </c>
    </row>
    <row r="103" spans="1:14" x14ac:dyDescent="0.55000000000000004">
      <c r="A103" s="11"/>
      <c r="B103" s="11"/>
      <c r="C103" s="11"/>
      <c r="D103" s="11"/>
      <c r="E103" s="11"/>
      <c r="F103" s="11"/>
      <c r="K103" s="10">
        <v>43334.333333333336</v>
      </c>
      <c r="L103" s="22">
        <v>8000</v>
      </c>
      <c r="M103">
        <v>9345.2069146149806</v>
      </c>
      <c r="N103">
        <v>8000</v>
      </c>
    </row>
    <row r="104" spans="1:14" x14ac:dyDescent="0.55000000000000004">
      <c r="A104" s="11"/>
      <c r="B104" s="11"/>
      <c r="C104" s="11"/>
      <c r="D104" s="11"/>
      <c r="E104" s="11"/>
      <c r="F104" s="11"/>
      <c r="K104" s="10">
        <v>43334.333333333336</v>
      </c>
      <c r="L104" s="22">
        <v>15432.568985619899</v>
      </c>
      <c r="M104">
        <v>17345.206914614981</v>
      </c>
      <c r="N104">
        <v>15948.698017877963</v>
      </c>
    </row>
    <row r="105" spans="1:14" x14ac:dyDescent="0.55000000000000004">
      <c r="A105" s="11"/>
      <c r="B105" s="11"/>
      <c r="C105" s="11"/>
      <c r="D105" s="11"/>
      <c r="E105" s="11"/>
      <c r="F105" s="11"/>
      <c r="K105" s="10">
        <v>43335</v>
      </c>
      <c r="L105" s="22">
        <v>15432.568985619899</v>
      </c>
      <c r="M105">
        <v>17345.206914614981</v>
      </c>
      <c r="N105">
        <v>15948.698017877963</v>
      </c>
    </row>
    <row r="106" spans="1:14" x14ac:dyDescent="0.55000000000000004">
      <c r="A106" s="11"/>
      <c r="B106" s="11"/>
      <c r="C106" s="11"/>
      <c r="D106" s="11"/>
      <c r="E106" s="11"/>
      <c r="F106" s="11"/>
      <c r="K106" s="10">
        <v>43335</v>
      </c>
      <c r="L106" s="22">
        <v>8000</v>
      </c>
      <c r="M106">
        <v>9345.2069146149806</v>
      </c>
      <c r="N106">
        <v>8000</v>
      </c>
    </row>
    <row r="107" spans="1:14" x14ac:dyDescent="0.55000000000000004">
      <c r="A107" s="11"/>
      <c r="B107" s="11"/>
      <c r="C107" s="11"/>
      <c r="D107" s="11"/>
      <c r="E107" s="11"/>
      <c r="F107" s="11"/>
      <c r="K107" s="10">
        <v>43335.333333333336</v>
      </c>
      <c r="L107" s="22">
        <v>8000</v>
      </c>
      <c r="M107">
        <v>9345.2069146149806</v>
      </c>
      <c r="N107">
        <v>8000</v>
      </c>
    </row>
    <row r="108" spans="1:14" x14ac:dyDescent="0.55000000000000004">
      <c r="A108" s="11"/>
      <c r="B108" s="11"/>
      <c r="C108" s="11"/>
      <c r="D108" s="11"/>
      <c r="E108" s="11"/>
      <c r="F108" s="11"/>
      <c r="K108" s="10">
        <v>43335.333333333336</v>
      </c>
      <c r="L108" s="22">
        <v>15432.568985619899</v>
      </c>
      <c r="M108">
        <v>17345.206914614981</v>
      </c>
      <c r="N108">
        <v>15948.698017877963</v>
      </c>
    </row>
    <row r="109" spans="1:14" x14ac:dyDescent="0.55000000000000004">
      <c r="A109" s="11"/>
      <c r="B109" s="11"/>
      <c r="C109" s="11"/>
      <c r="D109" s="11"/>
      <c r="E109" s="11"/>
      <c r="F109" s="11"/>
      <c r="K109" s="10">
        <v>43336</v>
      </c>
      <c r="L109" s="22">
        <v>15432.568985619899</v>
      </c>
      <c r="M109">
        <v>17345.206914614981</v>
      </c>
      <c r="N109">
        <v>15948.698017877963</v>
      </c>
    </row>
    <row r="110" spans="1:14" x14ac:dyDescent="0.55000000000000004">
      <c r="A110" s="11"/>
      <c r="B110" s="11"/>
      <c r="C110" s="11"/>
      <c r="D110" s="11"/>
      <c r="E110" s="11"/>
      <c r="F110" s="11"/>
      <c r="K110" s="10">
        <v>43336</v>
      </c>
      <c r="L110" s="22">
        <v>8000</v>
      </c>
      <c r="M110">
        <v>9345.2069146149806</v>
      </c>
      <c r="N110">
        <v>8000</v>
      </c>
    </row>
    <row r="111" spans="1:14" x14ac:dyDescent="0.55000000000000004">
      <c r="A111" s="11"/>
      <c r="B111" s="11"/>
      <c r="C111" s="11"/>
      <c r="D111" s="11"/>
      <c r="E111" s="11"/>
      <c r="F111" s="11"/>
      <c r="K111" s="10">
        <v>43336.333333333336</v>
      </c>
      <c r="L111" s="22">
        <v>8000</v>
      </c>
      <c r="M111">
        <v>9345.2069146149806</v>
      </c>
      <c r="N111">
        <v>8000</v>
      </c>
    </row>
    <row r="112" spans="1:14" x14ac:dyDescent="0.55000000000000004">
      <c r="A112" s="11"/>
      <c r="B112" s="11"/>
      <c r="C112" s="11"/>
      <c r="D112" s="11"/>
      <c r="E112" s="11"/>
      <c r="F112" s="11"/>
      <c r="K112" s="10">
        <v>43336.333333333336</v>
      </c>
      <c r="L112" s="22">
        <v>15432.568985619899</v>
      </c>
      <c r="M112">
        <v>17345.206914614981</v>
      </c>
      <c r="N112">
        <v>15948.698017877963</v>
      </c>
    </row>
    <row r="113" spans="1:14" x14ac:dyDescent="0.55000000000000004">
      <c r="A113" s="11"/>
      <c r="B113" s="11"/>
      <c r="C113" s="11"/>
      <c r="D113" s="11"/>
      <c r="E113" s="11"/>
      <c r="F113" s="11"/>
      <c r="K113" s="10">
        <v>43337</v>
      </c>
      <c r="L113" s="22">
        <v>15432.568985619899</v>
      </c>
      <c r="M113">
        <v>17345.206914614981</v>
      </c>
      <c r="N113">
        <v>15948.698017877963</v>
      </c>
    </row>
    <row r="114" spans="1:14" x14ac:dyDescent="0.55000000000000004">
      <c r="A114" s="11"/>
      <c r="B114" s="11"/>
      <c r="C114" s="11"/>
      <c r="D114" s="11"/>
      <c r="E114" s="11"/>
      <c r="F114" s="11"/>
      <c r="K114" s="10">
        <v>43337</v>
      </c>
      <c r="L114" s="22">
        <v>8000</v>
      </c>
      <c r="M114">
        <v>9345.2069146149806</v>
      </c>
      <c r="N114">
        <v>8000</v>
      </c>
    </row>
    <row r="115" spans="1:14" x14ac:dyDescent="0.55000000000000004">
      <c r="A115" s="11"/>
      <c r="B115" s="11"/>
      <c r="C115" s="11"/>
      <c r="D115" s="11"/>
      <c r="E115" s="11"/>
      <c r="F115" s="11"/>
      <c r="K115" s="10">
        <v>43337.333333333336</v>
      </c>
      <c r="L115" s="22">
        <v>8000</v>
      </c>
      <c r="M115">
        <v>9345.2069146149806</v>
      </c>
      <c r="N115">
        <v>8000</v>
      </c>
    </row>
    <row r="116" spans="1:14" x14ac:dyDescent="0.55000000000000004">
      <c r="A116" s="11"/>
      <c r="B116" s="11"/>
      <c r="C116" s="11"/>
      <c r="D116" s="11"/>
      <c r="E116" s="11"/>
      <c r="F116" s="11"/>
      <c r="K116" s="10">
        <v>43337.333333333336</v>
      </c>
      <c r="L116" s="22">
        <v>15432.568985619899</v>
      </c>
      <c r="M116">
        <v>17345.206914614981</v>
      </c>
      <c r="N116">
        <v>15948.698017877963</v>
      </c>
    </row>
    <row r="117" spans="1:14" x14ac:dyDescent="0.55000000000000004">
      <c r="A117" s="11"/>
      <c r="B117" s="11"/>
      <c r="C117" s="11"/>
      <c r="D117" s="11"/>
      <c r="E117" s="11"/>
      <c r="F117" s="11"/>
      <c r="K117" s="10">
        <v>43338</v>
      </c>
      <c r="L117" s="22">
        <v>15432.568985619899</v>
      </c>
      <c r="M117">
        <v>17345.206914614981</v>
      </c>
      <c r="N117">
        <v>15948.698017877963</v>
      </c>
    </row>
    <row r="118" spans="1:14" x14ac:dyDescent="0.55000000000000004">
      <c r="A118" s="11"/>
      <c r="B118" s="11"/>
      <c r="C118" s="11"/>
      <c r="D118" s="11"/>
      <c r="E118" s="11"/>
      <c r="F118" s="11"/>
      <c r="K118" s="10">
        <v>43338</v>
      </c>
      <c r="L118" s="22">
        <v>8000</v>
      </c>
      <c r="M118">
        <v>9345.2069146149806</v>
      </c>
      <c r="N118">
        <v>8000</v>
      </c>
    </row>
    <row r="119" spans="1:14" x14ac:dyDescent="0.55000000000000004">
      <c r="A119" s="11"/>
      <c r="B119" s="11"/>
      <c r="C119" s="11"/>
      <c r="D119" s="11"/>
      <c r="E119" s="11"/>
      <c r="F119" s="11"/>
      <c r="K119" s="10">
        <v>43338.333333333336</v>
      </c>
      <c r="L119" s="22">
        <v>8000</v>
      </c>
      <c r="M119">
        <v>9345.2069146149806</v>
      </c>
      <c r="N119">
        <v>8000</v>
      </c>
    </row>
    <row r="120" spans="1:14" x14ac:dyDescent="0.55000000000000004">
      <c r="A120" s="11"/>
      <c r="B120" s="11"/>
      <c r="C120" s="11"/>
      <c r="D120" s="11"/>
      <c r="E120" s="11"/>
      <c r="F120" s="11"/>
      <c r="K120" s="10">
        <v>43338.333333333336</v>
      </c>
      <c r="L120" s="22">
        <v>15432.568985619899</v>
      </c>
      <c r="M120">
        <v>17345.206914614981</v>
      </c>
      <c r="N120">
        <v>15948.698017877963</v>
      </c>
    </row>
    <row r="121" spans="1:14" x14ac:dyDescent="0.55000000000000004">
      <c r="A121" s="11"/>
      <c r="B121" s="11"/>
      <c r="C121" s="11"/>
      <c r="D121" s="11"/>
      <c r="E121" s="11"/>
      <c r="F121" s="11"/>
      <c r="K121" s="10">
        <v>43339</v>
      </c>
      <c r="L121" s="22">
        <v>15432.568985619899</v>
      </c>
      <c r="M121">
        <v>17345.206914614981</v>
      </c>
      <c r="N121">
        <v>15948.698017877963</v>
      </c>
    </row>
    <row r="122" spans="1:14" x14ac:dyDescent="0.55000000000000004">
      <c r="A122" s="11"/>
      <c r="B122" s="11"/>
      <c r="C122" s="11"/>
      <c r="D122" s="11"/>
      <c r="E122" s="11"/>
      <c r="F122" s="11"/>
      <c r="K122" s="10">
        <v>43339</v>
      </c>
      <c r="L122" s="22">
        <v>8000</v>
      </c>
      <c r="M122">
        <v>8000</v>
      </c>
      <c r="N122">
        <v>8000</v>
      </c>
    </row>
    <row r="123" spans="1:14" x14ac:dyDescent="0.55000000000000004">
      <c r="A123" s="11"/>
      <c r="B123" s="11"/>
      <c r="C123" s="11"/>
      <c r="D123" s="11"/>
      <c r="E123" s="11"/>
      <c r="F123" s="11"/>
      <c r="K123" s="10">
        <v>43339.333333333336</v>
      </c>
      <c r="L123" s="22">
        <v>8000</v>
      </c>
      <c r="M123">
        <v>8000</v>
      </c>
      <c r="N123">
        <v>8000</v>
      </c>
    </row>
    <row r="124" spans="1:14" x14ac:dyDescent="0.55000000000000004">
      <c r="A124" s="11"/>
      <c r="B124" s="11"/>
      <c r="C124" s="11"/>
      <c r="D124" s="11"/>
      <c r="E124" s="11"/>
      <c r="F124" s="11"/>
      <c r="K124" s="10">
        <v>43339.333333333336</v>
      </c>
      <c r="L124" s="22">
        <v>15432.568985619899</v>
      </c>
      <c r="M124">
        <v>8000</v>
      </c>
      <c r="N124">
        <v>13948.698017877963</v>
      </c>
    </row>
    <row r="125" spans="1:14" x14ac:dyDescent="0.55000000000000004">
      <c r="A125" s="11"/>
      <c r="B125" s="11"/>
      <c r="C125" s="11"/>
      <c r="D125" s="11"/>
      <c r="E125" s="11"/>
      <c r="F125" s="11"/>
      <c r="K125" s="10">
        <v>43340</v>
      </c>
      <c r="L125" s="22">
        <v>15432.568985619899</v>
      </c>
      <c r="M125">
        <v>8000</v>
      </c>
      <c r="N125">
        <v>13948.698017877963</v>
      </c>
    </row>
    <row r="126" spans="1:14" x14ac:dyDescent="0.55000000000000004">
      <c r="A126" s="11"/>
      <c r="B126" s="11"/>
      <c r="C126" s="11"/>
      <c r="D126" s="11"/>
      <c r="E126" s="11"/>
      <c r="F126" s="11"/>
      <c r="K126" s="10">
        <v>43340</v>
      </c>
      <c r="L126" s="22">
        <v>8000</v>
      </c>
      <c r="M126">
        <v>8000</v>
      </c>
      <c r="N126">
        <v>8000</v>
      </c>
    </row>
    <row r="127" spans="1:14" x14ac:dyDescent="0.55000000000000004">
      <c r="A127" s="11"/>
      <c r="B127" s="11"/>
      <c r="C127" s="11"/>
      <c r="D127" s="11"/>
      <c r="E127" s="11"/>
      <c r="F127" s="11"/>
      <c r="K127" s="10">
        <v>43340.333333333336</v>
      </c>
      <c r="L127" s="22">
        <v>8000</v>
      </c>
      <c r="M127">
        <v>8000</v>
      </c>
      <c r="N127">
        <v>8000</v>
      </c>
    </row>
    <row r="128" spans="1:14" x14ac:dyDescent="0.55000000000000004">
      <c r="A128" s="11"/>
      <c r="B128" s="11"/>
      <c r="C128" s="11"/>
      <c r="D128" s="11"/>
      <c r="E128" s="11"/>
      <c r="F128" s="11"/>
      <c r="K128" s="10">
        <v>43340.333333333336</v>
      </c>
      <c r="L128" s="22">
        <v>15432.568985619899</v>
      </c>
      <c r="M128">
        <v>8000</v>
      </c>
      <c r="N128">
        <v>13948.698017877963</v>
      </c>
    </row>
    <row r="129" spans="1:14" x14ac:dyDescent="0.55000000000000004">
      <c r="A129" s="11"/>
      <c r="B129" s="11"/>
      <c r="C129" s="11"/>
      <c r="D129" s="11"/>
      <c r="E129" s="11"/>
      <c r="F129" s="11"/>
      <c r="K129" s="10">
        <v>43341</v>
      </c>
      <c r="L129" s="22">
        <v>15432.568985619899</v>
      </c>
      <c r="M129">
        <v>8000</v>
      </c>
      <c r="N129">
        <v>13948.698017877963</v>
      </c>
    </row>
    <row r="130" spans="1:14" x14ac:dyDescent="0.55000000000000004">
      <c r="A130" s="11"/>
      <c r="B130" s="11"/>
      <c r="C130" s="11"/>
      <c r="D130" s="11"/>
      <c r="E130" s="11"/>
      <c r="F130" s="11"/>
      <c r="K130" s="10">
        <v>43341</v>
      </c>
      <c r="L130" s="22">
        <v>8000</v>
      </c>
      <c r="M130">
        <v>9345.2069146149806</v>
      </c>
      <c r="N130">
        <v>8000</v>
      </c>
    </row>
    <row r="131" spans="1:14" x14ac:dyDescent="0.55000000000000004">
      <c r="A131" s="11"/>
      <c r="B131" s="11"/>
      <c r="C131" s="11"/>
      <c r="D131" s="11"/>
      <c r="E131" s="11"/>
      <c r="F131" s="11"/>
      <c r="K131" s="10">
        <v>43341.333333333336</v>
      </c>
      <c r="L131" s="22">
        <v>8000</v>
      </c>
      <c r="M131">
        <v>9345.2069146149806</v>
      </c>
      <c r="N131">
        <v>8000</v>
      </c>
    </row>
    <row r="132" spans="1:14" x14ac:dyDescent="0.55000000000000004">
      <c r="A132" s="11"/>
      <c r="B132" s="11"/>
      <c r="C132" s="11"/>
      <c r="D132" s="11"/>
      <c r="E132" s="11"/>
      <c r="F132" s="11"/>
      <c r="K132" s="10">
        <v>43341.333333333336</v>
      </c>
      <c r="L132" s="22">
        <v>15432.568985619899</v>
      </c>
      <c r="M132">
        <v>17345.206914614981</v>
      </c>
      <c r="N132">
        <v>15948.698017877963</v>
      </c>
    </row>
    <row r="133" spans="1:14" x14ac:dyDescent="0.55000000000000004">
      <c r="A133" s="11"/>
      <c r="B133" s="11"/>
      <c r="C133" s="11"/>
      <c r="D133" s="11"/>
      <c r="E133" s="11"/>
      <c r="F133" s="11"/>
      <c r="K133" s="10">
        <v>43342</v>
      </c>
      <c r="L133" s="22">
        <v>15432.568985619899</v>
      </c>
      <c r="M133">
        <v>17345.206914614981</v>
      </c>
      <c r="N133">
        <v>15948.698017877963</v>
      </c>
    </row>
    <row r="134" spans="1:14" x14ac:dyDescent="0.55000000000000004">
      <c r="A134" s="11"/>
      <c r="B134" s="11"/>
      <c r="C134" s="11"/>
      <c r="D134" s="11"/>
      <c r="E134" s="11"/>
      <c r="F134" s="11"/>
      <c r="K134" s="10">
        <v>43342</v>
      </c>
      <c r="L134" s="22">
        <v>8000</v>
      </c>
      <c r="M134">
        <v>9345.2069146149806</v>
      </c>
      <c r="N134">
        <v>8000</v>
      </c>
    </row>
    <row r="135" spans="1:14" x14ac:dyDescent="0.55000000000000004">
      <c r="A135" s="11"/>
      <c r="B135" s="11"/>
      <c r="C135" s="11"/>
      <c r="D135" s="11"/>
      <c r="E135" s="11"/>
      <c r="F135" s="11"/>
      <c r="K135" s="10">
        <v>43342.333333333336</v>
      </c>
      <c r="L135" s="22">
        <v>8000</v>
      </c>
      <c r="M135">
        <v>9345.2069146149806</v>
      </c>
      <c r="N135">
        <v>8000</v>
      </c>
    </row>
    <row r="136" spans="1:14" x14ac:dyDescent="0.55000000000000004">
      <c r="A136" s="11"/>
      <c r="B136" s="11"/>
      <c r="C136" s="11"/>
      <c r="D136" s="11"/>
      <c r="E136" s="11"/>
      <c r="F136" s="11"/>
      <c r="K136" s="10">
        <v>43342.333333333336</v>
      </c>
      <c r="L136" s="22">
        <v>15432.568985619899</v>
      </c>
      <c r="M136">
        <v>17345.206914614981</v>
      </c>
      <c r="N136">
        <v>15948.698017877963</v>
      </c>
    </row>
    <row r="137" spans="1:14" x14ac:dyDescent="0.55000000000000004">
      <c r="A137" s="11"/>
      <c r="B137" s="11"/>
      <c r="C137" s="11"/>
      <c r="D137" s="11"/>
      <c r="E137" s="11"/>
      <c r="F137" s="11"/>
      <c r="K137" s="10">
        <v>43343</v>
      </c>
      <c r="L137" s="22">
        <v>15432.568985619899</v>
      </c>
      <c r="M137">
        <v>17345.206914614981</v>
      </c>
      <c r="N137">
        <v>15948.698017877963</v>
      </c>
    </row>
    <row r="138" spans="1:14" x14ac:dyDescent="0.55000000000000004">
      <c r="A138" s="11"/>
      <c r="B138" s="11"/>
      <c r="C138" s="11"/>
      <c r="D138" s="11"/>
      <c r="E138" s="11"/>
      <c r="F138" s="11"/>
      <c r="K138" s="10">
        <v>43343</v>
      </c>
      <c r="L138" s="22">
        <v>8000</v>
      </c>
      <c r="M138">
        <v>9345.2069146149806</v>
      </c>
      <c r="N138">
        <v>8000</v>
      </c>
    </row>
    <row r="139" spans="1:14" x14ac:dyDescent="0.55000000000000004">
      <c r="A139" s="11"/>
      <c r="B139" s="11"/>
      <c r="C139" s="11"/>
      <c r="D139" s="11"/>
      <c r="E139" s="11"/>
      <c r="F139" s="11"/>
      <c r="K139" s="10">
        <v>43343.333333333336</v>
      </c>
      <c r="L139" s="22">
        <v>8000</v>
      </c>
      <c r="M139">
        <v>9345.2069146149806</v>
      </c>
      <c r="N139">
        <v>8000</v>
      </c>
    </row>
    <row r="140" spans="1:14" x14ac:dyDescent="0.55000000000000004">
      <c r="A140" s="11"/>
      <c r="B140" s="11"/>
      <c r="C140" s="11"/>
      <c r="D140" s="11"/>
      <c r="E140" s="11"/>
      <c r="F140" s="11"/>
      <c r="K140" s="10">
        <v>43343.333333333336</v>
      </c>
      <c r="L140" s="22">
        <v>15432.568985619899</v>
      </c>
      <c r="M140">
        <v>17345.206914614981</v>
      </c>
      <c r="N140">
        <v>15948.698017877963</v>
      </c>
    </row>
    <row r="141" spans="1:14" x14ac:dyDescent="0.55000000000000004">
      <c r="A141" s="11"/>
      <c r="B141" s="11"/>
      <c r="C141" s="11"/>
      <c r="D141" s="11"/>
      <c r="E141" s="11"/>
      <c r="F141" s="11"/>
      <c r="K141" s="10">
        <v>43344</v>
      </c>
      <c r="L141" s="22">
        <v>15432.568985619899</v>
      </c>
      <c r="M141">
        <v>17345.206914614981</v>
      </c>
      <c r="N141">
        <v>15948.698017877963</v>
      </c>
    </row>
    <row r="142" spans="1:14" x14ac:dyDescent="0.55000000000000004">
      <c r="A142" s="11"/>
      <c r="B142" s="11"/>
      <c r="C142" s="11"/>
      <c r="D142" s="11"/>
      <c r="E142" s="11"/>
      <c r="F142" s="11"/>
      <c r="L142" s="22"/>
    </row>
    <row r="143" spans="1:14" x14ac:dyDescent="0.55000000000000004">
      <c r="A143" s="11"/>
      <c r="B143" s="11"/>
      <c r="C143" s="11"/>
      <c r="D143" s="11"/>
      <c r="E143" s="11"/>
      <c r="F143" s="11"/>
      <c r="L143" s="22"/>
    </row>
    <row r="144" spans="1:14" x14ac:dyDescent="0.55000000000000004">
      <c r="A144" s="11"/>
      <c r="B144" s="11"/>
      <c r="C144" s="11"/>
      <c r="D144" s="11"/>
      <c r="E144" s="11"/>
      <c r="F144" s="11"/>
      <c r="L144" s="22"/>
    </row>
    <row r="145" spans="1:12" x14ac:dyDescent="0.55000000000000004">
      <c r="A145" s="11"/>
      <c r="B145" s="11"/>
      <c r="C145" s="11"/>
      <c r="D145" s="11"/>
      <c r="E145" s="11"/>
      <c r="F145" s="11"/>
      <c r="L145" s="22"/>
    </row>
    <row r="146" spans="1:12" x14ac:dyDescent="0.55000000000000004">
      <c r="A146" s="11"/>
      <c r="B146" s="11"/>
      <c r="C146" s="11"/>
      <c r="D146" s="11"/>
      <c r="E146" s="11"/>
      <c r="F146" s="11"/>
      <c r="L146" s="22"/>
    </row>
    <row r="147" spans="1:12" x14ac:dyDescent="0.55000000000000004">
      <c r="A147" s="11"/>
      <c r="B147" s="11"/>
      <c r="C147" s="11"/>
      <c r="D147" s="11"/>
      <c r="E147" s="11"/>
      <c r="F147" s="11"/>
      <c r="L147" s="22"/>
    </row>
    <row r="148" spans="1:12" x14ac:dyDescent="0.55000000000000004">
      <c r="A148" s="11"/>
      <c r="B148" s="11"/>
      <c r="C148" s="11"/>
      <c r="D148" s="11"/>
      <c r="E148" s="11"/>
      <c r="F148" s="11"/>
      <c r="L148" s="22"/>
    </row>
    <row r="149" spans="1:12" x14ac:dyDescent="0.55000000000000004">
      <c r="A149" s="11"/>
      <c r="B149" s="11"/>
      <c r="C149" s="11"/>
      <c r="D149" s="11"/>
      <c r="E149" s="11"/>
      <c r="F149" s="11"/>
      <c r="L149" s="22"/>
    </row>
    <row r="150" spans="1:12" x14ac:dyDescent="0.55000000000000004">
      <c r="A150" s="11"/>
      <c r="B150" s="11"/>
      <c r="C150" s="11"/>
      <c r="D150" s="11"/>
      <c r="E150" s="11"/>
      <c r="F150" s="11"/>
      <c r="L150" s="22"/>
    </row>
    <row r="151" spans="1:12" x14ac:dyDescent="0.55000000000000004">
      <c r="A151" s="11"/>
      <c r="B151" s="11"/>
      <c r="C151" s="11"/>
      <c r="D151" s="11"/>
      <c r="E151" s="11"/>
      <c r="F151" s="11"/>
      <c r="L151" s="22"/>
    </row>
    <row r="152" spans="1:12" x14ac:dyDescent="0.55000000000000004">
      <c r="A152" s="11"/>
      <c r="B152" s="11"/>
      <c r="C152" s="11"/>
      <c r="D152" s="11"/>
      <c r="E152" s="11"/>
      <c r="F152" s="11"/>
      <c r="L152" s="22"/>
    </row>
    <row r="153" spans="1:12" x14ac:dyDescent="0.55000000000000004">
      <c r="A153" s="11"/>
      <c r="B153" s="11"/>
      <c r="C153" s="11"/>
      <c r="D153" s="11"/>
      <c r="E153" s="11"/>
      <c r="F153" s="11"/>
      <c r="L153" s="22"/>
    </row>
    <row r="154" spans="1:12" x14ac:dyDescent="0.55000000000000004">
      <c r="A154" s="11"/>
      <c r="B154" s="11"/>
      <c r="C154" s="11"/>
      <c r="D154" s="11"/>
      <c r="E154" s="11"/>
      <c r="F154" s="11"/>
      <c r="L154" s="22"/>
    </row>
    <row r="155" spans="1:12" x14ac:dyDescent="0.55000000000000004">
      <c r="A155" s="11"/>
      <c r="B155" s="11"/>
      <c r="C155" s="11"/>
      <c r="D155" s="11"/>
      <c r="E155" s="11"/>
      <c r="F155" s="11"/>
      <c r="L155" s="22"/>
    </row>
    <row r="156" spans="1:12" x14ac:dyDescent="0.55000000000000004">
      <c r="A156" s="11"/>
      <c r="B156" s="11"/>
      <c r="C156" s="11"/>
      <c r="D156" s="11"/>
      <c r="E156" s="11"/>
      <c r="F156" s="11"/>
      <c r="L156" s="22"/>
    </row>
    <row r="157" spans="1:12" x14ac:dyDescent="0.55000000000000004">
      <c r="A157" s="11"/>
      <c r="B157" s="11"/>
      <c r="C157" s="11"/>
      <c r="D157" s="11"/>
      <c r="E157" s="11"/>
      <c r="F157" s="11"/>
      <c r="L157" s="22"/>
    </row>
    <row r="158" spans="1:12" x14ac:dyDescent="0.55000000000000004">
      <c r="A158" s="11"/>
      <c r="B158" s="11"/>
      <c r="C158" s="11"/>
      <c r="D158" s="11"/>
      <c r="E158" s="11"/>
      <c r="F158" s="11"/>
    </row>
    <row r="159" spans="1:12" x14ac:dyDescent="0.55000000000000004">
      <c r="A159" s="11"/>
      <c r="B159" s="11"/>
      <c r="C159" s="11"/>
      <c r="D159" s="11"/>
      <c r="E159" s="11"/>
      <c r="F159" s="11"/>
    </row>
    <row r="160" spans="1:12"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A7B3-5B59-4838-B71C-512F92CF3D62}">
  <dimension ref="A1:AS150"/>
  <sheetViews>
    <sheetView tabSelected="1" topLeftCell="A7" zoomScale="58" zoomScaleNormal="70" workbookViewId="0">
      <selection activeCell="B22" sqref="B22"/>
    </sheetView>
  </sheetViews>
  <sheetFormatPr defaultRowHeight="14.4" x14ac:dyDescent="0.55000000000000004"/>
  <cols>
    <col min="1" max="4" width="15.578125" customWidth="1"/>
    <col min="11" max="11" width="12.734375" customWidth="1"/>
  </cols>
  <sheetData>
    <row r="1" spans="1:45" ht="69.900000000000006" customHeight="1" x14ac:dyDescent="0.55000000000000004">
      <c r="A1" s="27"/>
      <c r="L1" s="58" t="s">
        <v>43</v>
      </c>
      <c r="M1" s="58"/>
      <c r="N1" s="58"/>
      <c r="O1" s="58"/>
      <c r="P1" s="58"/>
      <c r="Q1" s="58"/>
      <c r="R1" s="58"/>
      <c r="S1" s="58"/>
      <c r="V1">
        <v>0</v>
      </c>
      <c r="W1">
        <v>4</v>
      </c>
      <c r="X1">
        <v>8</v>
      </c>
      <c r="Y1">
        <v>15</v>
      </c>
      <c r="Z1">
        <v>31</v>
      </c>
    </row>
    <row r="2" spans="1:45" x14ac:dyDescent="0.55000000000000004">
      <c r="A2" s="11"/>
      <c r="B2" s="11"/>
      <c r="C2" s="11"/>
      <c r="S2" s="59"/>
      <c r="T2" s="59"/>
      <c r="U2" s="59"/>
      <c r="V2" s="59" t="s">
        <v>98</v>
      </c>
      <c r="W2" s="59" t="s">
        <v>97</v>
      </c>
      <c r="X2" s="59" t="s">
        <v>96</v>
      </c>
      <c r="Y2" s="59" t="s">
        <v>95</v>
      </c>
      <c r="Z2" s="59" t="s">
        <v>94</v>
      </c>
      <c r="AO2" t="s">
        <v>0</v>
      </c>
      <c r="AP2" t="s">
        <v>3</v>
      </c>
      <c r="AQ2" t="s">
        <v>5</v>
      </c>
      <c r="AR2" t="s">
        <v>8</v>
      </c>
      <c r="AS2" t="s">
        <v>11</v>
      </c>
    </row>
    <row r="3" spans="1:45" x14ac:dyDescent="0.55000000000000004">
      <c r="A3" s="11"/>
      <c r="B3" s="11"/>
      <c r="C3" s="11"/>
      <c r="D3" s="11"/>
      <c r="N3" s="28"/>
      <c r="O3" s="28"/>
      <c r="S3" s="60" t="s">
        <v>19</v>
      </c>
      <c r="T3" s="60" t="s">
        <v>14</v>
      </c>
      <c r="U3" s="59" t="s">
        <v>16</v>
      </c>
      <c r="V3" s="59" t="str">
        <f>AO5</f>
        <v>Eps</v>
      </c>
      <c r="W3" s="59" t="str">
        <f t="shared" ref="W3:Z3" si="0">AP5</f>
        <v>Eps</v>
      </c>
      <c r="X3" s="59">
        <f t="shared" si="0"/>
        <v>9739.9922269723993</v>
      </c>
      <c r="Y3" s="59">
        <f t="shared" si="0"/>
        <v>13471.175022671299</v>
      </c>
      <c r="Z3" s="59">
        <f t="shared" si="0"/>
        <v>12955.0459904133</v>
      </c>
      <c r="AJ3" t="s">
        <v>26</v>
      </c>
      <c r="AK3" t="s">
        <v>22</v>
      </c>
      <c r="AL3" t="s">
        <v>14</v>
      </c>
      <c r="AM3" t="s">
        <v>15</v>
      </c>
      <c r="AN3" t="s">
        <v>16</v>
      </c>
      <c r="AO3" t="s">
        <v>17</v>
      </c>
      <c r="AP3">
        <v>9997.7688531905405</v>
      </c>
      <c r="AQ3">
        <v>9739.9922269723993</v>
      </c>
      <c r="AR3">
        <v>13471.175022671299</v>
      </c>
      <c r="AS3">
        <v>12955.0459904133</v>
      </c>
    </row>
    <row r="4" spans="1:45" x14ac:dyDescent="0.55000000000000004">
      <c r="A4" s="11"/>
      <c r="B4" s="11"/>
      <c r="C4" s="11"/>
      <c r="N4" s="28"/>
      <c r="O4" s="28"/>
      <c r="S4" s="60"/>
      <c r="T4" s="60"/>
      <c r="U4" s="59" t="s">
        <v>18</v>
      </c>
      <c r="V4" s="59" t="str">
        <f>AO6</f>
        <v>Eps</v>
      </c>
      <c r="W4" s="59" t="str">
        <f t="shared" ref="W4:Z4" si="1">AP6</f>
        <v>Eps</v>
      </c>
      <c r="X4" s="59">
        <f t="shared" si="1"/>
        <v>9739.9922269723993</v>
      </c>
      <c r="Y4" s="59">
        <f t="shared" si="1"/>
        <v>13471.175022671299</v>
      </c>
      <c r="Z4" s="59">
        <f t="shared" si="1"/>
        <v>12955.0459904133</v>
      </c>
      <c r="AJ4" t="s">
        <v>26</v>
      </c>
      <c r="AK4" t="s">
        <v>22</v>
      </c>
      <c r="AL4" t="s">
        <v>14</v>
      </c>
      <c r="AM4" t="s">
        <v>15</v>
      </c>
      <c r="AN4" t="s">
        <v>18</v>
      </c>
      <c r="AO4" t="s">
        <v>17</v>
      </c>
      <c r="AP4">
        <v>9997.7688531905405</v>
      </c>
      <c r="AQ4">
        <v>9739.9922269723993</v>
      </c>
      <c r="AR4">
        <v>13471.175022671299</v>
      </c>
      <c r="AS4">
        <v>12955.0459904133</v>
      </c>
    </row>
    <row r="5" spans="1:45" x14ac:dyDescent="0.55000000000000004">
      <c r="A5" s="11"/>
      <c r="B5" s="11"/>
      <c r="C5" s="11"/>
      <c r="N5" s="28"/>
      <c r="O5" s="28"/>
      <c r="S5" s="60"/>
      <c r="T5" s="60" t="s">
        <v>93</v>
      </c>
      <c r="U5" s="59" t="s">
        <v>16</v>
      </c>
      <c r="V5" s="59">
        <f>AO11</f>
        <v>8000</v>
      </c>
      <c r="W5" s="59">
        <f t="shared" ref="W5:Z5" si="2">AP11</f>
        <v>8000</v>
      </c>
      <c r="X5" s="59" t="str">
        <f t="shared" si="2"/>
        <v>Eps</v>
      </c>
      <c r="Y5" s="59" t="str">
        <f t="shared" si="2"/>
        <v>Eps</v>
      </c>
      <c r="Z5" s="59" t="str">
        <f t="shared" si="2"/>
        <v>Eps</v>
      </c>
      <c r="AJ5" t="s">
        <v>26</v>
      </c>
      <c r="AK5" t="s">
        <v>22</v>
      </c>
      <c r="AL5" t="s">
        <v>14</v>
      </c>
      <c r="AM5" t="s">
        <v>19</v>
      </c>
      <c r="AN5" t="s">
        <v>16</v>
      </c>
      <c r="AO5" t="s">
        <v>17</v>
      </c>
      <c r="AP5" t="s">
        <v>17</v>
      </c>
      <c r="AQ5">
        <v>9739.9922269723993</v>
      </c>
      <c r="AR5">
        <v>13471.175022671299</v>
      </c>
      <c r="AS5">
        <v>12955.0459904133</v>
      </c>
    </row>
    <row r="6" spans="1:45" x14ac:dyDescent="0.55000000000000004">
      <c r="A6" s="11"/>
      <c r="B6" s="11"/>
      <c r="C6" s="11"/>
      <c r="N6" s="28"/>
      <c r="O6" s="28"/>
      <c r="S6" s="60"/>
      <c r="T6" s="60"/>
      <c r="U6" s="59" t="s">
        <v>18</v>
      </c>
      <c r="V6" s="59">
        <f>AO12</f>
        <v>8000</v>
      </c>
      <c r="W6" s="59">
        <f t="shared" ref="W6:Z6" si="3">AP12</f>
        <v>8000</v>
      </c>
      <c r="X6" s="59" t="str">
        <f t="shared" si="3"/>
        <v>Eps</v>
      </c>
      <c r="Y6" s="59" t="str">
        <f t="shared" si="3"/>
        <v>Eps</v>
      </c>
      <c r="Z6" s="59" t="str">
        <f t="shared" si="3"/>
        <v>Eps</v>
      </c>
      <c r="AJ6" t="s">
        <v>26</v>
      </c>
      <c r="AK6" t="s">
        <v>22</v>
      </c>
      <c r="AL6" t="s">
        <v>14</v>
      </c>
      <c r="AM6" t="s">
        <v>19</v>
      </c>
      <c r="AN6" t="s">
        <v>18</v>
      </c>
      <c r="AO6" t="s">
        <v>17</v>
      </c>
      <c r="AP6" t="s">
        <v>17</v>
      </c>
      <c r="AQ6">
        <v>9739.9922269723993</v>
      </c>
      <c r="AR6">
        <v>13471.175022671299</v>
      </c>
      <c r="AS6">
        <v>12955.0459904133</v>
      </c>
    </row>
    <row r="7" spans="1:45" x14ac:dyDescent="0.55000000000000004">
      <c r="A7" s="11"/>
      <c r="B7" s="11"/>
      <c r="C7" s="11"/>
      <c r="N7" s="28"/>
      <c r="O7" s="28"/>
      <c r="S7" s="60" t="s">
        <v>15</v>
      </c>
      <c r="T7" s="60" t="s">
        <v>14</v>
      </c>
      <c r="U7" s="59" t="s">
        <v>16</v>
      </c>
      <c r="V7" s="59" t="str">
        <f>AO3</f>
        <v>Eps</v>
      </c>
      <c r="W7" s="59">
        <f t="shared" ref="W7:Z7" si="4">AP3</f>
        <v>9997.7688531905405</v>
      </c>
      <c r="X7" s="59">
        <f t="shared" si="4"/>
        <v>9739.9922269723993</v>
      </c>
      <c r="Y7" s="59">
        <f t="shared" si="4"/>
        <v>13471.175022671299</v>
      </c>
      <c r="Z7" s="59">
        <f t="shared" si="4"/>
        <v>12955.0459904133</v>
      </c>
      <c r="AJ7" t="s">
        <v>26</v>
      </c>
      <c r="AK7" t="s">
        <v>22</v>
      </c>
      <c r="AL7" t="s">
        <v>14</v>
      </c>
      <c r="AM7" t="s">
        <v>20</v>
      </c>
      <c r="AN7" t="s">
        <v>16</v>
      </c>
      <c r="AO7" t="s">
        <v>17</v>
      </c>
      <c r="AP7" t="s">
        <v>17</v>
      </c>
      <c r="AQ7" t="s">
        <v>17</v>
      </c>
      <c r="AR7">
        <v>13471.175022671299</v>
      </c>
      <c r="AS7">
        <v>12955.0459904133</v>
      </c>
    </row>
    <row r="8" spans="1:45" x14ac:dyDescent="0.55000000000000004">
      <c r="A8" s="11"/>
      <c r="B8" s="11"/>
      <c r="C8" s="11"/>
      <c r="N8" s="29"/>
      <c r="O8" s="29"/>
      <c r="S8" s="60"/>
      <c r="T8" s="60"/>
      <c r="U8" s="59" t="s">
        <v>18</v>
      </c>
      <c r="V8" s="59" t="str">
        <f>AO4</f>
        <v>Eps</v>
      </c>
      <c r="W8" s="59">
        <f t="shared" ref="W8:Z8" si="5">AP4</f>
        <v>9997.7688531905405</v>
      </c>
      <c r="X8" s="59">
        <f t="shared" si="5"/>
        <v>9739.9922269723993</v>
      </c>
      <c r="Y8" s="59">
        <f t="shared" si="5"/>
        <v>13471.175022671299</v>
      </c>
      <c r="Z8" s="59">
        <f t="shared" si="5"/>
        <v>12955.0459904133</v>
      </c>
      <c r="AJ8" t="s">
        <v>26</v>
      </c>
      <c r="AK8" t="s">
        <v>22</v>
      </c>
      <c r="AL8" t="s">
        <v>14</v>
      </c>
      <c r="AM8" t="s">
        <v>20</v>
      </c>
      <c r="AN8" t="s">
        <v>18</v>
      </c>
      <c r="AO8" t="s">
        <v>17</v>
      </c>
      <c r="AP8" t="s">
        <v>17</v>
      </c>
      <c r="AQ8" t="s">
        <v>17</v>
      </c>
      <c r="AR8">
        <v>13471.175022671299</v>
      </c>
      <c r="AS8">
        <v>12955.0459904133</v>
      </c>
    </row>
    <row r="9" spans="1:45" x14ac:dyDescent="0.55000000000000004">
      <c r="A9" s="11"/>
      <c r="B9" s="11"/>
      <c r="C9" s="11"/>
      <c r="S9" s="60"/>
      <c r="T9" s="60" t="s">
        <v>93</v>
      </c>
      <c r="U9" s="59" t="s">
        <v>16</v>
      </c>
      <c r="V9" s="59">
        <f>AO9</f>
        <v>8000</v>
      </c>
      <c r="W9" s="59" t="str">
        <f t="shared" ref="W9:Z10" si="6">AP9</f>
        <v>Eps</v>
      </c>
      <c r="X9" s="59" t="str">
        <f t="shared" si="6"/>
        <v>Eps</v>
      </c>
      <c r="Y9" s="59" t="str">
        <f t="shared" si="6"/>
        <v>Eps</v>
      </c>
      <c r="Z9" s="59" t="str">
        <f t="shared" si="6"/>
        <v>Eps</v>
      </c>
      <c r="AJ9" t="s">
        <v>26</v>
      </c>
      <c r="AK9" t="s">
        <v>22</v>
      </c>
      <c r="AL9" t="s">
        <v>21</v>
      </c>
      <c r="AM9" t="s">
        <v>15</v>
      </c>
      <c r="AN9" t="s">
        <v>16</v>
      </c>
      <c r="AO9">
        <v>8000</v>
      </c>
      <c r="AP9" t="s">
        <v>17</v>
      </c>
      <c r="AQ9" t="s">
        <v>17</v>
      </c>
      <c r="AR9" t="s">
        <v>17</v>
      </c>
      <c r="AS9" t="s">
        <v>17</v>
      </c>
    </row>
    <row r="10" spans="1:45" ht="57.6" x14ac:dyDescent="0.55000000000000004">
      <c r="A10" s="11"/>
      <c r="B10" s="11"/>
      <c r="C10" s="11"/>
      <c r="K10" t="s">
        <v>51</v>
      </c>
      <c r="L10" s="30" t="s">
        <v>52</v>
      </c>
      <c r="M10" s="30" t="s">
        <v>90</v>
      </c>
      <c r="N10" s="30" t="s">
        <v>91</v>
      </c>
      <c r="O10" s="30" t="s">
        <v>74</v>
      </c>
      <c r="P10" s="30" t="s">
        <v>92</v>
      </c>
      <c r="S10" s="60"/>
      <c r="T10" s="60"/>
      <c r="U10" s="59" t="s">
        <v>18</v>
      </c>
      <c r="V10" s="59">
        <f>AO10</f>
        <v>8000</v>
      </c>
      <c r="W10" s="59" t="str">
        <f t="shared" si="6"/>
        <v>Eps</v>
      </c>
      <c r="X10" s="59" t="str">
        <f t="shared" si="6"/>
        <v>Eps</v>
      </c>
      <c r="Y10" s="59" t="str">
        <f t="shared" si="6"/>
        <v>Eps</v>
      </c>
      <c r="Z10" s="59" t="str">
        <f t="shared" si="6"/>
        <v>Eps</v>
      </c>
      <c r="AJ10" t="s">
        <v>26</v>
      </c>
      <c r="AK10" t="s">
        <v>22</v>
      </c>
      <c r="AL10" t="s">
        <v>21</v>
      </c>
      <c r="AM10" t="s">
        <v>15</v>
      </c>
      <c r="AN10" t="s">
        <v>18</v>
      </c>
      <c r="AO10">
        <v>8000</v>
      </c>
      <c r="AP10" t="s">
        <v>17</v>
      </c>
      <c r="AQ10" t="s">
        <v>17</v>
      </c>
      <c r="AR10" t="s">
        <v>17</v>
      </c>
      <c r="AS10" t="s">
        <v>17</v>
      </c>
    </row>
    <row r="11" spans="1:45" x14ac:dyDescent="0.55000000000000004">
      <c r="A11" s="11"/>
      <c r="B11" s="11"/>
      <c r="C11" s="11"/>
      <c r="K11" s="10">
        <v>43313</v>
      </c>
      <c r="L11" s="31">
        <f>$V$13</f>
        <v>9345.2069146149806</v>
      </c>
      <c r="M11" s="31">
        <f>W$13</f>
        <v>8997.7688531905405</v>
      </c>
      <c r="N11" s="31">
        <f>X$13</f>
        <v>8739.9922269724102</v>
      </c>
      <c r="O11" s="31">
        <f>Y$13</f>
        <v>12471.175022671299</v>
      </c>
      <c r="P11" s="31">
        <f>Z$11</f>
        <v>12955.0459904133</v>
      </c>
      <c r="S11" s="61" t="s">
        <v>20</v>
      </c>
      <c r="T11" s="60" t="s">
        <v>14</v>
      </c>
      <c r="U11" s="59" t="s">
        <v>16</v>
      </c>
      <c r="V11" s="59" t="str">
        <f>AO7</f>
        <v>Eps</v>
      </c>
      <c r="W11" s="59" t="str">
        <f t="shared" ref="W11:Z11" si="7">AP7</f>
        <v>Eps</v>
      </c>
      <c r="X11" s="59" t="str">
        <f t="shared" si="7"/>
        <v>Eps</v>
      </c>
      <c r="Y11" s="59">
        <f t="shared" si="7"/>
        <v>13471.175022671299</v>
      </c>
      <c r="Z11" s="59">
        <f t="shared" si="7"/>
        <v>12955.0459904133</v>
      </c>
      <c r="AJ11" t="s">
        <v>26</v>
      </c>
      <c r="AK11" t="s">
        <v>22</v>
      </c>
      <c r="AL11" t="s">
        <v>21</v>
      </c>
      <c r="AM11" t="s">
        <v>19</v>
      </c>
      <c r="AN11" t="s">
        <v>16</v>
      </c>
      <c r="AO11">
        <v>8000</v>
      </c>
      <c r="AP11">
        <v>8000</v>
      </c>
      <c r="AQ11" t="s">
        <v>17</v>
      </c>
      <c r="AR11" t="s">
        <v>17</v>
      </c>
      <c r="AS11" t="s">
        <v>17</v>
      </c>
    </row>
    <row r="12" spans="1:45" x14ac:dyDescent="0.55000000000000004">
      <c r="A12" s="11"/>
      <c r="B12" s="11"/>
      <c r="C12" s="11"/>
      <c r="K12" s="10">
        <v>43313.333333333336</v>
      </c>
      <c r="L12" s="31">
        <f>$V$13</f>
        <v>9345.2069146149806</v>
      </c>
      <c r="M12" s="31">
        <f>W$13</f>
        <v>8997.7688531905405</v>
      </c>
      <c r="N12" s="31">
        <f>X$13</f>
        <v>8739.9922269724102</v>
      </c>
      <c r="O12" s="31">
        <f>Y$13</f>
        <v>12471.175022671299</v>
      </c>
      <c r="P12" s="31">
        <f>Z$11</f>
        <v>12955.0459904133</v>
      </c>
      <c r="S12" s="61"/>
      <c r="T12" s="60"/>
      <c r="U12" s="59" t="s">
        <v>18</v>
      </c>
      <c r="V12" s="59" t="str">
        <f>AO8</f>
        <v>Eps</v>
      </c>
      <c r="W12" s="59" t="str">
        <f t="shared" ref="W12:Z12" si="8">AP8</f>
        <v>Eps</v>
      </c>
      <c r="X12" s="59" t="str">
        <f t="shared" si="8"/>
        <v>Eps</v>
      </c>
      <c r="Y12" s="59">
        <f t="shared" si="8"/>
        <v>13471.175022671299</v>
      </c>
      <c r="Z12" s="59">
        <f t="shared" si="8"/>
        <v>12955.0459904133</v>
      </c>
      <c r="AJ12" t="s">
        <v>26</v>
      </c>
      <c r="AK12" t="s">
        <v>22</v>
      </c>
      <c r="AL12" t="s">
        <v>21</v>
      </c>
      <c r="AM12" t="s">
        <v>19</v>
      </c>
      <c r="AN12" t="s">
        <v>18</v>
      </c>
      <c r="AO12">
        <v>8000</v>
      </c>
      <c r="AP12">
        <v>8000</v>
      </c>
      <c r="AQ12" t="s">
        <v>17</v>
      </c>
      <c r="AR12" t="s">
        <v>17</v>
      </c>
      <c r="AS12" t="s">
        <v>17</v>
      </c>
    </row>
    <row r="13" spans="1:45" x14ac:dyDescent="0.55000000000000004">
      <c r="A13" s="11"/>
      <c r="B13" s="11"/>
      <c r="C13" s="11"/>
      <c r="K13" s="10">
        <v>43313.333333333336</v>
      </c>
      <c r="L13" s="31">
        <f>$V$14</f>
        <v>17345.206914614999</v>
      </c>
      <c r="M13" s="31">
        <f>W$14</f>
        <v>16997.768853190501</v>
      </c>
      <c r="N13" s="31">
        <f>X$14</f>
        <v>16739.992226972401</v>
      </c>
      <c r="O13" s="31">
        <f>Y$14</f>
        <v>12471.175022671299</v>
      </c>
      <c r="P13" s="31">
        <f>Z$12</f>
        <v>12955.0459904133</v>
      </c>
      <c r="S13" s="61"/>
      <c r="T13" s="60" t="s">
        <v>93</v>
      </c>
      <c r="U13" s="59" t="s">
        <v>16</v>
      </c>
      <c r="V13" s="59">
        <f>AO13</f>
        <v>9345.2069146149806</v>
      </c>
      <c r="W13" s="59">
        <f t="shared" ref="W13:Z14" si="9">AP13</f>
        <v>8997.7688531905405</v>
      </c>
      <c r="X13" s="59">
        <f t="shared" si="9"/>
        <v>8739.9922269724102</v>
      </c>
      <c r="Y13" s="59">
        <f t="shared" si="9"/>
        <v>12471.175022671299</v>
      </c>
      <c r="Z13" s="59" t="str">
        <f t="shared" si="9"/>
        <v>Eps</v>
      </c>
      <c r="AJ13" t="s">
        <v>26</v>
      </c>
      <c r="AK13" t="s">
        <v>22</v>
      </c>
      <c r="AL13" t="s">
        <v>21</v>
      </c>
      <c r="AM13" t="s">
        <v>20</v>
      </c>
      <c r="AN13" t="s">
        <v>16</v>
      </c>
      <c r="AO13">
        <v>9345.2069146149806</v>
      </c>
      <c r="AP13">
        <v>8997.7688531905405</v>
      </c>
      <c r="AQ13">
        <v>8739.9922269724102</v>
      </c>
      <c r="AR13">
        <v>12471.175022671299</v>
      </c>
      <c r="AS13" t="s">
        <v>17</v>
      </c>
    </row>
    <row r="14" spans="1:45" x14ac:dyDescent="0.55000000000000004">
      <c r="A14" s="11"/>
      <c r="B14" s="11"/>
      <c r="C14" s="11"/>
      <c r="K14" s="10">
        <v>43314</v>
      </c>
      <c r="L14" s="31">
        <f>$V$14</f>
        <v>17345.206914614999</v>
      </c>
      <c r="M14" s="31">
        <f>W$14</f>
        <v>16997.768853190501</v>
      </c>
      <c r="N14" s="31">
        <f>X$14</f>
        <v>16739.992226972401</v>
      </c>
      <c r="O14" s="31">
        <f>Y$14</f>
        <v>12471.175022671299</v>
      </c>
      <c r="P14" s="31">
        <f>Z$12</f>
        <v>12955.0459904133</v>
      </c>
      <c r="S14" s="61"/>
      <c r="T14" s="60"/>
      <c r="U14" s="59" t="s">
        <v>18</v>
      </c>
      <c r="V14" s="59">
        <f>AO14</f>
        <v>17345.206914614999</v>
      </c>
      <c r="W14" s="59">
        <f t="shared" si="9"/>
        <v>16997.768853190501</v>
      </c>
      <c r="X14" s="59">
        <f t="shared" si="9"/>
        <v>16739.992226972401</v>
      </c>
      <c r="Y14" s="59">
        <f t="shared" si="9"/>
        <v>12471.175022671299</v>
      </c>
      <c r="Z14" s="59" t="str">
        <f t="shared" si="9"/>
        <v>Eps</v>
      </c>
      <c r="AJ14" t="s">
        <v>26</v>
      </c>
      <c r="AK14" t="s">
        <v>22</v>
      </c>
      <c r="AL14" t="s">
        <v>21</v>
      </c>
      <c r="AM14" t="s">
        <v>20</v>
      </c>
      <c r="AN14" t="s">
        <v>18</v>
      </c>
      <c r="AO14">
        <v>17345.206914614999</v>
      </c>
      <c r="AP14">
        <v>16997.768853190501</v>
      </c>
      <c r="AQ14">
        <v>16739.992226972401</v>
      </c>
      <c r="AR14">
        <v>12471.175022671299</v>
      </c>
      <c r="AS14" t="s">
        <v>17</v>
      </c>
    </row>
    <row r="15" spans="1:45" x14ac:dyDescent="0.55000000000000004">
      <c r="A15" s="11"/>
      <c r="B15" s="11"/>
      <c r="C15" s="11"/>
      <c r="K15" s="10">
        <v>43314</v>
      </c>
      <c r="L15" s="31">
        <f>$V$13</f>
        <v>9345.2069146149806</v>
      </c>
      <c r="M15" s="31">
        <f>W$13</f>
        <v>8997.7688531905405</v>
      </c>
      <c r="N15" s="31">
        <f>X$13</f>
        <v>8739.9922269724102</v>
      </c>
      <c r="O15" s="31">
        <f>Y$13</f>
        <v>12471.175022671299</v>
      </c>
      <c r="P15" s="31">
        <f>Z$11</f>
        <v>12955.0459904133</v>
      </c>
    </row>
    <row r="16" spans="1:45" x14ac:dyDescent="0.55000000000000004">
      <c r="A16" s="11"/>
      <c r="B16" s="11"/>
      <c r="C16" s="11"/>
      <c r="K16" s="10">
        <v>43314.333333333336</v>
      </c>
      <c r="L16" s="31">
        <f>$V$13</f>
        <v>9345.2069146149806</v>
      </c>
      <c r="M16" s="31">
        <f>W$13</f>
        <v>8997.7688531905405</v>
      </c>
      <c r="N16" s="31">
        <f>X$13</f>
        <v>8739.9922269724102</v>
      </c>
      <c r="O16" s="31">
        <f>Y$13</f>
        <v>12471.175022671299</v>
      </c>
      <c r="P16" s="31">
        <f>Z$11</f>
        <v>12955.0459904133</v>
      </c>
    </row>
    <row r="17" spans="1:16" x14ac:dyDescent="0.55000000000000004">
      <c r="A17" s="11"/>
      <c r="B17" s="11"/>
      <c r="C17" s="11"/>
      <c r="K17" s="10">
        <v>43314.333333333336</v>
      </c>
      <c r="L17" s="31">
        <f>$V$14</f>
        <v>17345.206914614999</v>
      </c>
      <c r="M17" s="31">
        <f>W$14</f>
        <v>16997.768853190501</v>
      </c>
      <c r="N17" s="31">
        <f>X$14</f>
        <v>16739.992226972401</v>
      </c>
      <c r="O17" s="31">
        <f>Y$14</f>
        <v>12471.175022671299</v>
      </c>
      <c r="P17" s="31">
        <f>Z$12</f>
        <v>12955.0459904133</v>
      </c>
    </row>
    <row r="18" spans="1:16" x14ac:dyDescent="0.55000000000000004">
      <c r="A18" s="11"/>
      <c r="B18" s="11"/>
      <c r="C18" s="11"/>
      <c r="K18" s="10">
        <v>43315</v>
      </c>
      <c r="L18" s="31">
        <f>$V$14</f>
        <v>17345.206914614999</v>
      </c>
      <c r="M18" s="31">
        <f>W$14</f>
        <v>16997.768853190501</v>
      </c>
      <c r="N18" s="31">
        <f>X$14</f>
        <v>16739.992226972401</v>
      </c>
      <c r="O18" s="31">
        <f>Y$14</f>
        <v>12471.175022671299</v>
      </c>
      <c r="P18" s="31">
        <f>Z$12</f>
        <v>12955.0459904133</v>
      </c>
    </row>
    <row r="19" spans="1:16" x14ac:dyDescent="0.55000000000000004">
      <c r="A19" s="11"/>
      <c r="B19" s="11"/>
      <c r="C19" s="11"/>
      <c r="K19" s="10">
        <v>43315</v>
      </c>
      <c r="L19" s="31">
        <f>$V$13</f>
        <v>9345.2069146149806</v>
      </c>
      <c r="M19" s="31">
        <f>W$13</f>
        <v>8997.7688531905405</v>
      </c>
      <c r="N19" s="31">
        <f>X$13</f>
        <v>8739.9922269724102</v>
      </c>
      <c r="O19" s="31">
        <f>Y$13</f>
        <v>12471.175022671299</v>
      </c>
      <c r="P19" s="31">
        <f>Z$11</f>
        <v>12955.0459904133</v>
      </c>
    </row>
    <row r="20" spans="1:16" x14ac:dyDescent="0.55000000000000004">
      <c r="A20" s="11"/>
      <c r="B20" s="11"/>
      <c r="C20" s="11"/>
      <c r="K20" s="10">
        <v>43315.333333333336</v>
      </c>
      <c r="L20" s="31">
        <f>$V$13</f>
        <v>9345.2069146149806</v>
      </c>
      <c r="M20" s="31">
        <f>W$13</f>
        <v>8997.7688531905405</v>
      </c>
      <c r="N20" s="31">
        <f>X$13</f>
        <v>8739.9922269724102</v>
      </c>
      <c r="O20" s="31">
        <f>Y$13</f>
        <v>12471.175022671299</v>
      </c>
      <c r="P20" s="31">
        <f>Z$11</f>
        <v>12955.0459904133</v>
      </c>
    </row>
    <row r="21" spans="1:16" x14ac:dyDescent="0.55000000000000004">
      <c r="A21" s="11"/>
      <c r="B21" s="11">
        <f>(7*8*9)-((10-7)*8*11)</f>
        <v>240</v>
      </c>
      <c r="C21" s="11"/>
      <c r="K21" s="10">
        <v>43315.333333333336</v>
      </c>
      <c r="L21" s="31">
        <f>$V$14</f>
        <v>17345.206914614999</v>
      </c>
      <c r="M21" s="31">
        <f>W$14</f>
        <v>16997.768853190501</v>
      </c>
      <c r="N21" s="31">
        <f>X$14</f>
        <v>16739.992226972401</v>
      </c>
      <c r="O21" s="31">
        <f>Y$14</f>
        <v>12471.175022671299</v>
      </c>
      <c r="P21" s="31">
        <f>Z$12</f>
        <v>12955.0459904133</v>
      </c>
    </row>
    <row r="22" spans="1:16" x14ac:dyDescent="0.55000000000000004">
      <c r="A22" s="11"/>
      <c r="B22" s="11">
        <f>((7*9)-((10-7)*11))*8</f>
        <v>240</v>
      </c>
      <c r="C22" s="11"/>
      <c r="K22" s="10">
        <v>43316</v>
      </c>
      <c r="L22" s="31">
        <f>$V$14</f>
        <v>17345.206914614999</v>
      </c>
      <c r="M22" s="31">
        <f>W$14</f>
        <v>16997.768853190501</v>
      </c>
      <c r="N22" s="31">
        <f>X$14</f>
        <v>16739.992226972401</v>
      </c>
      <c r="O22" s="31">
        <f>Y$14</f>
        <v>12471.175022671299</v>
      </c>
      <c r="P22" s="31">
        <f>Z$12</f>
        <v>12955.0459904133</v>
      </c>
    </row>
    <row r="23" spans="1:16" x14ac:dyDescent="0.55000000000000004">
      <c r="A23" s="11"/>
      <c r="B23" s="11"/>
      <c r="C23" s="11"/>
      <c r="K23" s="10">
        <v>43316</v>
      </c>
      <c r="L23" s="31">
        <f>$V$13</f>
        <v>9345.2069146149806</v>
      </c>
      <c r="M23" s="31">
        <f>W$13</f>
        <v>8997.7688531905405</v>
      </c>
      <c r="N23" s="31">
        <f>X$13</f>
        <v>8739.9922269724102</v>
      </c>
      <c r="O23" s="31">
        <f>Y$13</f>
        <v>12471.175022671299</v>
      </c>
      <c r="P23" s="31">
        <f>Z$11</f>
        <v>12955.0459904133</v>
      </c>
    </row>
    <row r="24" spans="1:16" x14ac:dyDescent="0.55000000000000004">
      <c r="A24" s="11"/>
      <c r="B24" s="11"/>
      <c r="C24" s="11"/>
      <c r="K24" s="10">
        <v>43316.333333333336</v>
      </c>
      <c r="L24" s="31">
        <f>$V$13</f>
        <v>9345.2069146149806</v>
      </c>
      <c r="M24" s="31">
        <f>W$13</f>
        <v>8997.7688531905405</v>
      </c>
      <c r="N24" s="31">
        <f>X$13</f>
        <v>8739.9922269724102</v>
      </c>
      <c r="O24" s="31">
        <f>Y$13</f>
        <v>12471.175022671299</v>
      </c>
      <c r="P24" s="31">
        <f>Z$11</f>
        <v>12955.0459904133</v>
      </c>
    </row>
    <row r="25" spans="1:16" x14ac:dyDescent="0.55000000000000004">
      <c r="A25" s="11"/>
      <c r="B25" s="11"/>
      <c r="C25" s="11"/>
      <c r="K25" s="10">
        <v>43316.333333333336</v>
      </c>
      <c r="L25" s="31">
        <f>$V$14</f>
        <v>17345.206914614999</v>
      </c>
      <c r="M25" s="31">
        <f>W$14</f>
        <v>16997.768853190501</v>
      </c>
      <c r="N25" s="31">
        <f>X$14</f>
        <v>16739.992226972401</v>
      </c>
      <c r="O25" s="31">
        <f>Y$14</f>
        <v>12471.175022671299</v>
      </c>
      <c r="P25" s="31">
        <f>Z$12</f>
        <v>12955.0459904133</v>
      </c>
    </row>
    <row r="26" spans="1:16" x14ac:dyDescent="0.55000000000000004">
      <c r="A26" s="11"/>
      <c r="B26" s="11"/>
      <c r="C26" s="11"/>
      <c r="K26" s="10">
        <v>43317</v>
      </c>
      <c r="L26" s="31">
        <f>$V$14</f>
        <v>17345.206914614999</v>
      </c>
      <c r="M26" s="31">
        <f>W$14</f>
        <v>16997.768853190501</v>
      </c>
      <c r="N26" s="31">
        <f>X$14</f>
        <v>16739.992226972401</v>
      </c>
      <c r="O26" s="31">
        <f>Y$14</f>
        <v>12471.175022671299</v>
      </c>
      <c r="P26" s="31">
        <f>Z$12</f>
        <v>12955.0459904133</v>
      </c>
    </row>
    <row r="27" spans="1:16" x14ac:dyDescent="0.55000000000000004">
      <c r="A27" s="11"/>
      <c r="B27" s="11"/>
      <c r="C27" s="11"/>
      <c r="K27" s="10">
        <v>43317</v>
      </c>
      <c r="L27" s="31">
        <f>$V$13</f>
        <v>9345.2069146149806</v>
      </c>
      <c r="M27" s="31">
        <f>W$13</f>
        <v>8997.7688531905405</v>
      </c>
      <c r="N27" s="31">
        <f>X$13</f>
        <v>8739.9922269724102</v>
      </c>
      <c r="O27" s="31">
        <f>Y$13</f>
        <v>12471.175022671299</v>
      </c>
      <c r="P27" s="31">
        <f>Z$11</f>
        <v>12955.0459904133</v>
      </c>
    </row>
    <row r="28" spans="1:16" x14ac:dyDescent="0.55000000000000004">
      <c r="A28" s="11"/>
      <c r="B28" s="11"/>
      <c r="C28" s="11"/>
      <c r="K28" s="10">
        <v>43317.333333333336</v>
      </c>
      <c r="L28" s="31">
        <f>$V$13</f>
        <v>9345.2069146149806</v>
      </c>
      <c r="M28" s="31">
        <f>W$13</f>
        <v>8997.7688531905405</v>
      </c>
      <c r="N28" s="31">
        <f>X$13</f>
        <v>8739.9922269724102</v>
      </c>
      <c r="O28" s="31">
        <f>Y$13</f>
        <v>12471.175022671299</v>
      </c>
      <c r="P28" s="31">
        <f>Z$11</f>
        <v>12955.0459904133</v>
      </c>
    </row>
    <row r="29" spans="1:16" x14ac:dyDescent="0.55000000000000004">
      <c r="A29" s="11"/>
      <c r="B29" s="11"/>
      <c r="C29" s="11"/>
      <c r="K29" s="10">
        <v>43317.333333333336</v>
      </c>
      <c r="L29" s="31">
        <f>$V$14</f>
        <v>17345.206914614999</v>
      </c>
      <c r="M29" s="31">
        <f>W$14</f>
        <v>16997.768853190501</v>
      </c>
      <c r="N29" s="31">
        <f>X$14</f>
        <v>16739.992226972401</v>
      </c>
      <c r="O29" s="31">
        <f>Y$14</f>
        <v>12471.175022671299</v>
      </c>
      <c r="P29" s="31">
        <f>Z$12</f>
        <v>12955.0459904133</v>
      </c>
    </row>
    <row r="30" spans="1:16" x14ac:dyDescent="0.55000000000000004">
      <c r="A30" s="11"/>
      <c r="B30" s="11"/>
      <c r="C30" s="11"/>
      <c r="K30" s="10">
        <v>43318</v>
      </c>
      <c r="L30" s="31">
        <f>$V$14</f>
        <v>17345.206914614999</v>
      </c>
      <c r="M30" s="31">
        <f>W$14</f>
        <v>16997.768853190501</v>
      </c>
      <c r="N30" s="31">
        <f>X$14</f>
        <v>16739.992226972401</v>
      </c>
      <c r="O30" s="31">
        <f>Y$14</f>
        <v>12471.175022671299</v>
      </c>
      <c r="P30" s="31">
        <f>Z$12</f>
        <v>12955.0459904133</v>
      </c>
    </row>
    <row r="31" spans="1:16" x14ac:dyDescent="0.55000000000000004">
      <c r="A31" s="11"/>
      <c r="B31" s="11"/>
      <c r="C31" s="11"/>
      <c r="K31" s="10">
        <v>43318</v>
      </c>
      <c r="L31" s="31">
        <f>$V$5</f>
        <v>8000</v>
      </c>
      <c r="M31" s="31">
        <f>W$5</f>
        <v>8000</v>
      </c>
      <c r="N31" s="31">
        <f>X$3</f>
        <v>9739.9922269723993</v>
      </c>
      <c r="O31" s="31">
        <f>Y$3</f>
        <v>13471.175022671299</v>
      </c>
      <c r="P31" s="31">
        <f>Z$7</f>
        <v>12955.0459904133</v>
      </c>
    </row>
    <row r="32" spans="1:16" x14ac:dyDescent="0.55000000000000004">
      <c r="A32" s="11"/>
      <c r="B32" s="11"/>
      <c r="C32" s="11"/>
      <c r="K32" s="10">
        <v>43318.333333333336</v>
      </c>
      <c r="L32" s="31">
        <f>$V$5</f>
        <v>8000</v>
      </c>
      <c r="M32" s="31">
        <f>W$5</f>
        <v>8000</v>
      </c>
      <c r="N32" s="31">
        <f>X$3</f>
        <v>9739.9922269723993</v>
      </c>
      <c r="O32" s="31">
        <f>Y$3</f>
        <v>13471.175022671299</v>
      </c>
      <c r="P32" s="31">
        <f>Z$7</f>
        <v>12955.0459904133</v>
      </c>
    </row>
    <row r="33" spans="1:16" x14ac:dyDescent="0.55000000000000004">
      <c r="A33" s="11"/>
      <c r="B33" s="11"/>
      <c r="C33" s="11"/>
      <c r="K33" s="10">
        <v>43318.333333333336</v>
      </c>
      <c r="L33" s="31">
        <f>$V$6</f>
        <v>8000</v>
      </c>
      <c r="M33" s="31">
        <f>W$6</f>
        <v>8000</v>
      </c>
      <c r="N33" s="31">
        <f>X$4</f>
        <v>9739.9922269723993</v>
      </c>
      <c r="O33" s="31">
        <f>Y$4</f>
        <v>13471.175022671299</v>
      </c>
      <c r="P33" s="31">
        <f>Z$8</f>
        <v>12955.0459904133</v>
      </c>
    </row>
    <row r="34" spans="1:16" x14ac:dyDescent="0.55000000000000004">
      <c r="A34" s="11"/>
      <c r="B34" s="11"/>
      <c r="C34" s="11"/>
      <c r="K34" s="10">
        <v>43319</v>
      </c>
      <c r="L34" s="31">
        <f>$V$6</f>
        <v>8000</v>
      </c>
      <c r="M34" s="31">
        <f>W$6</f>
        <v>8000</v>
      </c>
      <c r="N34" s="31">
        <f>X$4</f>
        <v>9739.9922269723993</v>
      </c>
      <c r="O34" s="31">
        <f>Y$4</f>
        <v>13471.175022671299</v>
      </c>
      <c r="P34" s="31">
        <f>Z$8</f>
        <v>12955.0459904133</v>
      </c>
    </row>
    <row r="35" spans="1:16" x14ac:dyDescent="0.55000000000000004">
      <c r="A35" s="11"/>
      <c r="B35" s="11"/>
      <c r="C35" s="11"/>
      <c r="K35" s="10">
        <v>43319</v>
      </c>
      <c r="L35" s="31">
        <f>$V$9</f>
        <v>8000</v>
      </c>
      <c r="M35" s="31">
        <f>W$7</f>
        <v>9997.7688531905405</v>
      </c>
      <c r="N35" s="31">
        <f>X$7</f>
        <v>9739.9922269723993</v>
      </c>
      <c r="O35" s="31">
        <f>Y$7</f>
        <v>13471.175022671299</v>
      </c>
      <c r="P35" s="31">
        <f>Z$3</f>
        <v>12955.0459904133</v>
      </c>
    </row>
    <row r="36" spans="1:16" x14ac:dyDescent="0.55000000000000004">
      <c r="A36" s="11"/>
      <c r="B36" s="11"/>
      <c r="C36" s="11"/>
      <c r="K36" s="10">
        <v>43319.333333333336</v>
      </c>
      <c r="L36" s="31">
        <f>$V$9</f>
        <v>8000</v>
      </c>
      <c r="M36" s="31">
        <f>W$7</f>
        <v>9997.7688531905405</v>
      </c>
      <c r="N36" s="31">
        <f>X$7</f>
        <v>9739.9922269723993</v>
      </c>
      <c r="O36" s="31">
        <f>Y$7</f>
        <v>13471.175022671299</v>
      </c>
      <c r="P36" s="31">
        <f>Z$3</f>
        <v>12955.0459904133</v>
      </c>
    </row>
    <row r="37" spans="1:16" x14ac:dyDescent="0.55000000000000004">
      <c r="A37" s="11"/>
      <c r="B37" s="11"/>
      <c r="C37" s="11"/>
      <c r="K37" s="10">
        <v>43319.333333333336</v>
      </c>
      <c r="L37" s="31">
        <f>$V$10</f>
        <v>8000</v>
      </c>
      <c r="M37" s="31">
        <f>W$8</f>
        <v>9997.7688531905405</v>
      </c>
      <c r="N37" s="31">
        <f>X$8</f>
        <v>9739.9922269723993</v>
      </c>
      <c r="O37" s="31">
        <f>Y$8</f>
        <v>13471.175022671299</v>
      </c>
      <c r="P37" s="31">
        <f>Z$4</f>
        <v>12955.0459904133</v>
      </c>
    </row>
    <row r="38" spans="1:16" x14ac:dyDescent="0.55000000000000004">
      <c r="A38" s="11"/>
      <c r="B38" s="11"/>
      <c r="C38" s="11"/>
      <c r="K38" s="10">
        <v>43320</v>
      </c>
      <c r="L38" s="31">
        <f>$V$10</f>
        <v>8000</v>
      </c>
      <c r="M38" s="31">
        <f>W$8</f>
        <v>9997.7688531905405</v>
      </c>
      <c r="N38" s="31">
        <f>X$8</f>
        <v>9739.9922269723993</v>
      </c>
      <c r="O38" s="31">
        <f>Y$8</f>
        <v>13471.175022671299</v>
      </c>
      <c r="P38" s="31">
        <f>Z$4</f>
        <v>12955.0459904133</v>
      </c>
    </row>
    <row r="39" spans="1:16" x14ac:dyDescent="0.55000000000000004">
      <c r="A39" s="11"/>
      <c r="B39" s="11"/>
      <c r="C39" s="11"/>
      <c r="K39" s="10">
        <v>43320</v>
      </c>
      <c r="L39" s="31">
        <f>$V$13</f>
        <v>9345.2069146149806</v>
      </c>
      <c r="M39" s="31">
        <f>W$13</f>
        <v>8997.7688531905405</v>
      </c>
      <c r="N39" s="31">
        <f>X$13</f>
        <v>8739.9922269724102</v>
      </c>
      <c r="O39" s="31">
        <f>Y$13</f>
        <v>12471.175022671299</v>
      </c>
      <c r="P39" s="31">
        <f>Z$11</f>
        <v>12955.0459904133</v>
      </c>
    </row>
    <row r="40" spans="1:16" x14ac:dyDescent="0.55000000000000004">
      <c r="A40" s="11"/>
      <c r="B40" s="11"/>
      <c r="C40" s="11"/>
      <c r="K40" s="10">
        <v>43320.333333333336</v>
      </c>
      <c r="L40" s="31">
        <f>$V$13</f>
        <v>9345.2069146149806</v>
      </c>
      <c r="M40" s="31">
        <f>W$13</f>
        <v>8997.7688531905405</v>
      </c>
      <c r="N40" s="31">
        <f>X$13</f>
        <v>8739.9922269724102</v>
      </c>
      <c r="O40" s="31">
        <f>Y$13</f>
        <v>12471.175022671299</v>
      </c>
      <c r="P40" s="31">
        <f>Z$11</f>
        <v>12955.0459904133</v>
      </c>
    </row>
    <row r="41" spans="1:16" x14ac:dyDescent="0.55000000000000004">
      <c r="A41" s="11"/>
      <c r="B41" s="11"/>
      <c r="C41" s="11"/>
      <c r="K41" s="10">
        <v>43320.333333333336</v>
      </c>
      <c r="L41" s="31">
        <f>$V$14</f>
        <v>17345.206914614999</v>
      </c>
      <c r="M41" s="31">
        <f>W$14</f>
        <v>16997.768853190501</v>
      </c>
      <c r="N41" s="31">
        <f>X$14</f>
        <v>16739.992226972401</v>
      </c>
      <c r="O41" s="31">
        <f>Y$14</f>
        <v>12471.175022671299</v>
      </c>
      <c r="P41" s="31">
        <f>Z$12</f>
        <v>12955.0459904133</v>
      </c>
    </row>
    <row r="42" spans="1:16" x14ac:dyDescent="0.55000000000000004">
      <c r="A42" s="11"/>
      <c r="B42" s="11"/>
      <c r="C42" s="11"/>
      <c r="K42" s="10">
        <v>43321</v>
      </c>
      <c r="L42" s="31">
        <f>$V$14</f>
        <v>17345.206914614999</v>
      </c>
      <c r="M42" s="31">
        <f>W$14</f>
        <v>16997.768853190501</v>
      </c>
      <c r="N42" s="31">
        <f>X$14</f>
        <v>16739.992226972401</v>
      </c>
      <c r="O42" s="31">
        <f>Y$14</f>
        <v>12471.175022671299</v>
      </c>
      <c r="P42" s="31">
        <f>Z$12</f>
        <v>12955.0459904133</v>
      </c>
    </row>
    <row r="43" spans="1:16" x14ac:dyDescent="0.55000000000000004">
      <c r="A43" s="11"/>
      <c r="B43" s="11"/>
      <c r="C43" s="11"/>
      <c r="K43" s="10">
        <v>43321</v>
      </c>
      <c r="L43" s="31">
        <f>$V$13</f>
        <v>9345.2069146149806</v>
      </c>
      <c r="M43" s="31">
        <f>W$13</f>
        <v>8997.7688531905405</v>
      </c>
      <c r="N43" s="31">
        <f>X$13</f>
        <v>8739.9922269724102</v>
      </c>
      <c r="O43" s="31">
        <f>Y$13</f>
        <v>12471.175022671299</v>
      </c>
      <c r="P43" s="31">
        <f>Z$11</f>
        <v>12955.0459904133</v>
      </c>
    </row>
    <row r="44" spans="1:16" x14ac:dyDescent="0.55000000000000004">
      <c r="A44" s="11"/>
      <c r="B44" s="11"/>
      <c r="C44" s="11"/>
      <c r="K44" s="10">
        <v>43321.333333333336</v>
      </c>
      <c r="L44" s="31">
        <f>$V$13</f>
        <v>9345.2069146149806</v>
      </c>
      <c r="M44" s="31">
        <f>W$13</f>
        <v>8997.7688531905405</v>
      </c>
      <c r="N44" s="31">
        <f>X$13</f>
        <v>8739.9922269724102</v>
      </c>
      <c r="O44" s="31">
        <f>Y$13</f>
        <v>12471.175022671299</v>
      </c>
      <c r="P44" s="31">
        <f>Z$11</f>
        <v>12955.0459904133</v>
      </c>
    </row>
    <row r="45" spans="1:16" x14ac:dyDescent="0.55000000000000004">
      <c r="A45" s="11"/>
      <c r="B45" s="11"/>
      <c r="C45" s="11"/>
      <c r="K45" s="10">
        <v>43321.333333333336</v>
      </c>
      <c r="L45" s="31">
        <f>$V$14</f>
        <v>17345.206914614999</v>
      </c>
      <c r="M45" s="31">
        <f>W$14</f>
        <v>16997.768853190501</v>
      </c>
      <c r="N45" s="31">
        <f>X$14</f>
        <v>16739.992226972401</v>
      </c>
      <c r="O45" s="31">
        <f>Y$14</f>
        <v>12471.175022671299</v>
      </c>
      <c r="P45" s="31">
        <f>Z$12</f>
        <v>12955.0459904133</v>
      </c>
    </row>
    <row r="46" spans="1:16" x14ac:dyDescent="0.55000000000000004">
      <c r="A46" s="11"/>
      <c r="B46" s="11"/>
      <c r="C46" s="11"/>
      <c r="K46" s="10">
        <v>43322</v>
      </c>
      <c r="L46" s="31">
        <f>$V$14</f>
        <v>17345.206914614999</v>
      </c>
      <c r="M46" s="31">
        <f>W$14</f>
        <v>16997.768853190501</v>
      </c>
      <c r="N46" s="31">
        <f>X$14</f>
        <v>16739.992226972401</v>
      </c>
      <c r="O46" s="31">
        <f>Y$14</f>
        <v>12471.175022671299</v>
      </c>
      <c r="P46" s="31">
        <f>Z$12</f>
        <v>12955.0459904133</v>
      </c>
    </row>
    <row r="47" spans="1:16" x14ac:dyDescent="0.55000000000000004">
      <c r="A47" s="11"/>
      <c r="B47" s="11"/>
      <c r="C47" s="11"/>
      <c r="K47" s="10">
        <v>43322</v>
      </c>
      <c r="L47" s="31">
        <f>$V$13</f>
        <v>9345.2069146149806</v>
      </c>
      <c r="M47" s="31">
        <f>W$13</f>
        <v>8997.7688531905405</v>
      </c>
      <c r="N47" s="31">
        <f>X$13</f>
        <v>8739.9922269724102</v>
      </c>
      <c r="O47" s="31">
        <f>Y$13</f>
        <v>12471.175022671299</v>
      </c>
      <c r="P47" s="31">
        <f>Z$11</f>
        <v>12955.0459904133</v>
      </c>
    </row>
    <row r="48" spans="1:16" x14ac:dyDescent="0.55000000000000004">
      <c r="A48" s="11"/>
      <c r="B48" s="11"/>
      <c r="C48" s="11"/>
      <c r="K48" s="10">
        <v>43322.333333333336</v>
      </c>
      <c r="L48" s="31">
        <f>$V$13</f>
        <v>9345.2069146149806</v>
      </c>
      <c r="M48" s="31">
        <f>W$13</f>
        <v>8997.7688531905405</v>
      </c>
      <c r="N48" s="31">
        <f>X$13</f>
        <v>8739.9922269724102</v>
      </c>
      <c r="O48" s="31">
        <f>Y$13</f>
        <v>12471.175022671299</v>
      </c>
      <c r="P48" s="31">
        <f>Z$11</f>
        <v>12955.0459904133</v>
      </c>
    </row>
    <row r="49" spans="1:16" x14ac:dyDescent="0.55000000000000004">
      <c r="A49" s="11"/>
      <c r="B49" s="11"/>
      <c r="C49" s="11"/>
      <c r="K49" s="10">
        <v>43322.333333333336</v>
      </c>
      <c r="L49" s="31">
        <f>$V$14</f>
        <v>17345.206914614999</v>
      </c>
      <c r="M49" s="31">
        <f>W$14</f>
        <v>16997.768853190501</v>
      </c>
      <c r="N49" s="31">
        <f>X$14</f>
        <v>16739.992226972401</v>
      </c>
      <c r="O49" s="31">
        <f>Y$14</f>
        <v>12471.175022671299</v>
      </c>
      <c r="P49" s="31">
        <f>Z$12</f>
        <v>12955.0459904133</v>
      </c>
    </row>
    <row r="50" spans="1:16" x14ac:dyDescent="0.55000000000000004">
      <c r="A50" s="11"/>
      <c r="B50" s="11"/>
      <c r="C50" s="11"/>
      <c r="K50" s="10">
        <v>43323</v>
      </c>
      <c r="L50" s="31">
        <f>$V$14</f>
        <v>17345.206914614999</v>
      </c>
      <c r="M50" s="31">
        <f>W$14</f>
        <v>16997.768853190501</v>
      </c>
      <c r="N50" s="31">
        <f>X$14</f>
        <v>16739.992226972401</v>
      </c>
      <c r="O50" s="31">
        <f>Y$14</f>
        <v>12471.175022671299</v>
      </c>
      <c r="P50" s="31">
        <f>Z$12</f>
        <v>12955.0459904133</v>
      </c>
    </row>
    <row r="51" spans="1:16" x14ac:dyDescent="0.55000000000000004">
      <c r="A51" s="11"/>
      <c r="B51" s="11"/>
      <c r="C51" s="11"/>
      <c r="K51" s="10">
        <v>43323</v>
      </c>
      <c r="L51" s="31">
        <f>$V$13</f>
        <v>9345.2069146149806</v>
      </c>
      <c r="M51" s="31">
        <f>W$13</f>
        <v>8997.7688531905405</v>
      </c>
      <c r="N51" s="31">
        <f>X$13</f>
        <v>8739.9922269724102</v>
      </c>
      <c r="O51" s="31">
        <f>Y$13</f>
        <v>12471.175022671299</v>
      </c>
      <c r="P51" s="31">
        <f>Z$11</f>
        <v>12955.0459904133</v>
      </c>
    </row>
    <row r="52" spans="1:16" x14ac:dyDescent="0.55000000000000004">
      <c r="A52" s="11"/>
      <c r="B52" s="11"/>
      <c r="C52" s="11"/>
      <c r="K52" s="10">
        <v>43323.333333333336</v>
      </c>
      <c r="L52" s="31">
        <f>$V$13</f>
        <v>9345.2069146149806</v>
      </c>
      <c r="M52" s="31">
        <f>W$13</f>
        <v>8997.7688531905405</v>
      </c>
      <c r="N52" s="31">
        <f>X$13</f>
        <v>8739.9922269724102</v>
      </c>
      <c r="O52" s="31">
        <f>Y$13</f>
        <v>12471.175022671299</v>
      </c>
      <c r="P52" s="31">
        <f>Z$11</f>
        <v>12955.0459904133</v>
      </c>
    </row>
    <row r="53" spans="1:16" x14ac:dyDescent="0.55000000000000004">
      <c r="A53" s="11"/>
      <c r="B53" s="11"/>
      <c r="C53" s="11"/>
      <c r="K53" s="10">
        <v>43323.333333333336</v>
      </c>
      <c r="L53" s="31">
        <f>$V$14</f>
        <v>17345.206914614999</v>
      </c>
      <c r="M53" s="31">
        <f>W$14</f>
        <v>16997.768853190501</v>
      </c>
      <c r="N53" s="31">
        <f>X$14</f>
        <v>16739.992226972401</v>
      </c>
      <c r="O53" s="31">
        <f>Y$14</f>
        <v>12471.175022671299</v>
      </c>
      <c r="P53" s="31">
        <f>Z$12</f>
        <v>12955.0459904133</v>
      </c>
    </row>
    <row r="54" spans="1:16" x14ac:dyDescent="0.55000000000000004">
      <c r="A54" s="11"/>
      <c r="B54" s="11"/>
      <c r="C54" s="11"/>
      <c r="K54" s="10">
        <v>43324</v>
      </c>
      <c r="L54" s="31">
        <f>$V$14</f>
        <v>17345.206914614999</v>
      </c>
      <c r="M54" s="31">
        <f>W$14</f>
        <v>16997.768853190501</v>
      </c>
      <c r="N54" s="31">
        <f>X$14</f>
        <v>16739.992226972401</v>
      </c>
      <c r="O54" s="31">
        <f>Y$14</f>
        <v>12471.175022671299</v>
      </c>
      <c r="P54" s="31">
        <f>Z$12</f>
        <v>12955.0459904133</v>
      </c>
    </row>
    <row r="55" spans="1:16" x14ac:dyDescent="0.55000000000000004">
      <c r="A55" s="11"/>
      <c r="B55" s="11"/>
      <c r="C55" s="11"/>
      <c r="K55" s="10">
        <v>43324</v>
      </c>
      <c r="L55" s="31">
        <f>$V$13</f>
        <v>9345.2069146149806</v>
      </c>
      <c r="M55" s="31">
        <f>W$13</f>
        <v>8997.7688531905405</v>
      </c>
      <c r="N55" s="31">
        <f>X$13</f>
        <v>8739.9922269724102</v>
      </c>
      <c r="O55" s="31">
        <f>Y$13</f>
        <v>12471.175022671299</v>
      </c>
      <c r="P55" s="31">
        <f>Z$11</f>
        <v>12955.0459904133</v>
      </c>
    </row>
    <row r="56" spans="1:16" x14ac:dyDescent="0.55000000000000004">
      <c r="A56" s="11"/>
      <c r="B56" s="11"/>
      <c r="C56" s="11"/>
      <c r="K56" s="10">
        <v>43324.333333333336</v>
      </c>
      <c r="L56" s="31">
        <f>$V$13</f>
        <v>9345.2069146149806</v>
      </c>
      <c r="M56" s="31">
        <f>W$13</f>
        <v>8997.7688531905405</v>
      </c>
      <c r="N56" s="31">
        <f>X$13</f>
        <v>8739.9922269724102</v>
      </c>
      <c r="O56" s="31">
        <f>Y$13</f>
        <v>12471.175022671299</v>
      </c>
      <c r="P56" s="31">
        <f>Z$11</f>
        <v>12955.0459904133</v>
      </c>
    </row>
    <row r="57" spans="1:16" x14ac:dyDescent="0.55000000000000004">
      <c r="A57" s="11"/>
      <c r="B57" s="11"/>
      <c r="C57" s="11"/>
      <c r="K57" s="10">
        <v>43324.333333333336</v>
      </c>
      <c r="L57" s="31">
        <f>$V$14</f>
        <v>17345.206914614999</v>
      </c>
      <c r="M57" s="31">
        <f>W$14</f>
        <v>16997.768853190501</v>
      </c>
      <c r="N57" s="31">
        <f>X$14</f>
        <v>16739.992226972401</v>
      </c>
      <c r="O57" s="31">
        <f>Y$14</f>
        <v>12471.175022671299</v>
      </c>
      <c r="P57" s="31">
        <f>Z$12</f>
        <v>12955.0459904133</v>
      </c>
    </row>
    <row r="58" spans="1:16" x14ac:dyDescent="0.55000000000000004">
      <c r="A58" s="11"/>
      <c r="B58" s="11"/>
      <c r="C58" s="11"/>
      <c r="K58" s="10">
        <v>43325</v>
      </c>
      <c r="L58" s="31">
        <f>$V$14</f>
        <v>17345.206914614999</v>
      </c>
      <c r="M58" s="31">
        <f>W$14</f>
        <v>16997.768853190501</v>
      </c>
      <c r="N58" s="31">
        <f>X$14</f>
        <v>16739.992226972401</v>
      </c>
      <c r="O58" s="31">
        <f>Y$14</f>
        <v>12471.175022671299</v>
      </c>
      <c r="P58" s="31">
        <f>Z$12</f>
        <v>12955.0459904133</v>
      </c>
    </row>
    <row r="59" spans="1:16" x14ac:dyDescent="0.55000000000000004">
      <c r="A59" s="11"/>
      <c r="B59" s="11"/>
      <c r="C59" s="11"/>
      <c r="K59" s="10">
        <v>43325</v>
      </c>
      <c r="L59" s="31">
        <f>$V$5</f>
        <v>8000</v>
      </c>
      <c r="M59" s="31">
        <f>W$5</f>
        <v>8000</v>
      </c>
      <c r="N59" s="31">
        <f>X$3</f>
        <v>9739.9922269723993</v>
      </c>
      <c r="O59" s="31">
        <f>Y$3</f>
        <v>13471.175022671299</v>
      </c>
      <c r="P59" s="31">
        <f>Z$7</f>
        <v>12955.0459904133</v>
      </c>
    </row>
    <row r="60" spans="1:16" x14ac:dyDescent="0.55000000000000004">
      <c r="A60" s="11"/>
      <c r="B60" s="11"/>
      <c r="C60" s="11"/>
      <c r="K60" s="10">
        <v>43325.333333333336</v>
      </c>
      <c r="L60" s="31">
        <f>$V$5</f>
        <v>8000</v>
      </c>
      <c r="M60" s="31">
        <f>W$5</f>
        <v>8000</v>
      </c>
      <c r="N60" s="31">
        <f>X$3</f>
        <v>9739.9922269723993</v>
      </c>
      <c r="O60" s="31">
        <f>Y$3</f>
        <v>13471.175022671299</v>
      </c>
      <c r="P60" s="31">
        <f>Z$7</f>
        <v>12955.0459904133</v>
      </c>
    </row>
    <row r="61" spans="1:16" x14ac:dyDescent="0.55000000000000004">
      <c r="A61" s="11"/>
      <c r="B61" s="11"/>
      <c r="C61" s="11"/>
      <c r="K61" s="10">
        <v>43325.333333333336</v>
      </c>
      <c r="L61" s="31">
        <f>$V$6</f>
        <v>8000</v>
      </c>
      <c r="M61" s="31">
        <f>W$6</f>
        <v>8000</v>
      </c>
      <c r="N61" s="31">
        <f>X$4</f>
        <v>9739.9922269723993</v>
      </c>
      <c r="O61" s="31">
        <f>Y$4</f>
        <v>13471.175022671299</v>
      </c>
      <c r="P61" s="31">
        <f>Z$8</f>
        <v>12955.0459904133</v>
      </c>
    </row>
    <row r="62" spans="1:16" x14ac:dyDescent="0.55000000000000004">
      <c r="A62" s="11"/>
      <c r="B62" s="11"/>
      <c r="C62" s="11"/>
      <c r="K62" s="10">
        <v>43326</v>
      </c>
      <c r="L62" s="31">
        <f>$V$6</f>
        <v>8000</v>
      </c>
      <c r="M62" s="31">
        <f>W$6</f>
        <v>8000</v>
      </c>
      <c r="N62" s="31">
        <f>X$4</f>
        <v>9739.9922269723993</v>
      </c>
      <c r="O62" s="31">
        <f>Y$4</f>
        <v>13471.175022671299</v>
      </c>
      <c r="P62" s="31">
        <f>Z$8</f>
        <v>12955.0459904133</v>
      </c>
    </row>
    <row r="63" spans="1:16" x14ac:dyDescent="0.55000000000000004">
      <c r="A63" s="11"/>
      <c r="B63" s="11"/>
      <c r="C63" s="11"/>
      <c r="K63" s="10">
        <v>43326</v>
      </c>
      <c r="L63" s="31">
        <f>$V$9</f>
        <v>8000</v>
      </c>
      <c r="M63" s="31">
        <f>W$7</f>
        <v>9997.7688531905405</v>
      </c>
      <c r="N63" s="31">
        <f>X$7</f>
        <v>9739.9922269723993</v>
      </c>
      <c r="O63" s="31">
        <f>Y$7</f>
        <v>13471.175022671299</v>
      </c>
      <c r="P63" s="31">
        <f>Z$3</f>
        <v>12955.0459904133</v>
      </c>
    </row>
    <row r="64" spans="1:16" x14ac:dyDescent="0.55000000000000004">
      <c r="A64" s="11"/>
      <c r="B64" s="11"/>
      <c r="C64" s="11"/>
      <c r="K64" s="10">
        <v>43326.333333333336</v>
      </c>
      <c r="L64" s="31">
        <f>$V$9</f>
        <v>8000</v>
      </c>
      <c r="M64" s="31">
        <f>W$7</f>
        <v>9997.7688531905405</v>
      </c>
      <c r="N64" s="31">
        <f>X$7</f>
        <v>9739.9922269723993</v>
      </c>
      <c r="O64" s="31">
        <f>Y$7</f>
        <v>13471.175022671299</v>
      </c>
      <c r="P64" s="31">
        <f>Z$3</f>
        <v>12955.0459904133</v>
      </c>
    </row>
    <row r="65" spans="1:16" x14ac:dyDescent="0.55000000000000004">
      <c r="A65" s="11"/>
      <c r="B65" s="11"/>
      <c r="C65" s="11"/>
      <c r="K65" s="10">
        <v>43326.333333333336</v>
      </c>
      <c r="L65" s="31">
        <f>$V$10</f>
        <v>8000</v>
      </c>
      <c r="M65" s="31">
        <f>W$8</f>
        <v>9997.7688531905405</v>
      </c>
      <c r="N65" s="31">
        <f>X$8</f>
        <v>9739.9922269723993</v>
      </c>
      <c r="O65" s="31">
        <f>Y$8</f>
        <v>13471.175022671299</v>
      </c>
      <c r="P65" s="31">
        <f>Z$4</f>
        <v>12955.0459904133</v>
      </c>
    </row>
    <row r="66" spans="1:16" x14ac:dyDescent="0.55000000000000004">
      <c r="A66" s="11"/>
      <c r="B66" s="11"/>
      <c r="C66" s="11"/>
      <c r="K66" s="10">
        <v>43327</v>
      </c>
      <c r="L66" s="31">
        <f>$V$10</f>
        <v>8000</v>
      </c>
      <c r="M66" s="31">
        <f>W$8</f>
        <v>9997.7688531905405</v>
      </c>
      <c r="N66" s="31">
        <f>X$8</f>
        <v>9739.9922269723993</v>
      </c>
      <c r="O66" s="31">
        <f>Y$8</f>
        <v>13471.175022671299</v>
      </c>
      <c r="P66" s="31">
        <f>Z$4</f>
        <v>12955.0459904133</v>
      </c>
    </row>
    <row r="67" spans="1:16" x14ac:dyDescent="0.55000000000000004">
      <c r="A67" s="11"/>
      <c r="B67" s="11"/>
      <c r="C67" s="11"/>
      <c r="K67" s="10">
        <v>43327</v>
      </c>
      <c r="L67" s="31">
        <f>$V$13</f>
        <v>9345.2069146149806</v>
      </c>
      <c r="M67" s="31">
        <f>W$13</f>
        <v>8997.7688531905405</v>
      </c>
      <c r="N67" s="31">
        <f>X$13</f>
        <v>8739.9922269724102</v>
      </c>
      <c r="O67" s="31">
        <f>Y$13</f>
        <v>12471.175022671299</v>
      </c>
      <c r="P67" s="31">
        <f>Z$11</f>
        <v>12955.0459904133</v>
      </c>
    </row>
    <row r="68" spans="1:16" x14ac:dyDescent="0.55000000000000004">
      <c r="A68" s="11"/>
      <c r="B68" s="11"/>
      <c r="C68" s="11"/>
      <c r="K68" s="10">
        <v>43327.333333333336</v>
      </c>
      <c r="L68" s="31">
        <f>$V$13</f>
        <v>9345.2069146149806</v>
      </c>
      <c r="M68" s="31">
        <f>W$13</f>
        <v>8997.7688531905405</v>
      </c>
      <c r="N68" s="31">
        <f>X$13</f>
        <v>8739.9922269724102</v>
      </c>
      <c r="O68" s="31">
        <f>Y$13</f>
        <v>12471.175022671299</v>
      </c>
      <c r="P68" s="31">
        <f>Z$11</f>
        <v>12955.0459904133</v>
      </c>
    </row>
    <row r="69" spans="1:16" x14ac:dyDescent="0.55000000000000004">
      <c r="A69" s="11"/>
      <c r="B69" s="11"/>
      <c r="C69" s="11"/>
      <c r="K69" s="10">
        <v>43327.333333333336</v>
      </c>
      <c r="L69" s="31">
        <f>$V$14</f>
        <v>17345.206914614999</v>
      </c>
      <c r="M69" s="31">
        <f>W$14</f>
        <v>16997.768853190501</v>
      </c>
      <c r="N69" s="31">
        <f>X$14</f>
        <v>16739.992226972401</v>
      </c>
      <c r="O69" s="31">
        <f>Y$14</f>
        <v>12471.175022671299</v>
      </c>
      <c r="P69" s="31">
        <f>Z$12</f>
        <v>12955.0459904133</v>
      </c>
    </row>
    <row r="70" spans="1:16" x14ac:dyDescent="0.55000000000000004">
      <c r="A70" s="11"/>
      <c r="B70" s="11"/>
      <c r="C70" s="11"/>
      <c r="K70" s="10">
        <v>43328</v>
      </c>
      <c r="L70" s="31">
        <f>$V$14</f>
        <v>17345.206914614999</v>
      </c>
      <c r="M70" s="31">
        <f>W$14</f>
        <v>16997.768853190501</v>
      </c>
      <c r="N70" s="31">
        <f>X$14</f>
        <v>16739.992226972401</v>
      </c>
      <c r="O70" s="31">
        <f>Y$14</f>
        <v>12471.175022671299</v>
      </c>
      <c r="P70" s="31">
        <f>Z$12</f>
        <v>12955.0459904133</v>
      </c>
    </row>
    <row r="71" spans="1:16" x14ac:dyDescent="0.55000000000000004">
      <c r="A71" s="11"/>
      <c r="B71" s="11"/>
      <c r="C71" s="11"/>
      <c r="K71" s="10">
        <v>43328</v>
      </c>
      <c r="L71" s="31">
        <f>$V$13</f>
        <v>9345.2069146149806</v>
      </c>
      <c r="M71" s="31">
        <f>W$13</f>
        <v>8997.7688531905405</v>
      </c>
      <c r="N71" s="31">
        <f>X$13</f>
        <v>8739.9922269724102</v>
      </c>
      <c r="O71" s="31">
        <f>Y$13</f>
        <v>12471.175022671299</v>
      </c>
      <c r="P71" s="31">
        <f>Z$11</f>
        <v>12955.0459904133</v>
      </c>
    </row>
    <row r="72" spans="1:16" x14ac:dyDescent="0.55000000000000004">
      <c r="A72" s="11"/>
      <c r="B72" s="11"/>
      <c r="C72" s="11"/>
      <c r="K72" s="10">
        <v>43328.333333333336</v>
      </c>
      <c r="L72" s="31">
        <f>$V$13</f>
        <v>9345.2069146149806</v>
      </c>
      <c r="M72" s="31">
        <f>W$13</f>
        <v>8997.7688531905405</v>
      </c>
      <c r="N72" s="31">
        <f>X$13</f>
        <v>8739.9922269724102</v>
      </c>
      <c r="O72" s="31">
        <f>Y$13</f>
        <v>12471.175022671299</v>
      </c>
      <c r="P72" s="31">
        <f>Z$11</f>
        <v>12955.0459904133</v>
      </c>
    </row>
    <row r="73" spans="1:16" x14ac:dyDescent="0.55000000000000004">
      <c r="A73" s="11"/>
      <c r="B73" s="11"/>
      <c r="C73" s="11"/>
      <c r="K73" s="10">
        <v>43328.333333333336</v>
      </c>
      <c r="L73" s="31">
        <f>$V$14</f>
        <v>17345.206914614999</v>
      </c>
      <c r="M73" s="31">
        <f>W$14</f>
        <v>16997.768853190501</v>
      </c>
      <c r="N73" s="31">
        <f>X$14</f>
        <v>16739.992226972401</v>
      </c>
      <c r="O73" s="31">
        <f>Y$14</f>
        <v>12471.175022671299</v>
      </c>
      <c r="P73" s="31">
        <f>Z$12</f>
        <v>12955.0459904133</v>
      </c>
    </row>
    <row r="74" spans="1:16" x14ac:dyDescent="0.55000000000000004">
      <c r="A74" s="11"/>
      <c r="B74" s="11"/>
      <c r="C74" s="11"/>
      <c r="K74" s="10">
        <v>43329</v>
      </c>
      <c r="L74" s="31">
        <f>$V$14</f>
        <v>17345.206914614999</v>
      </c>
      <c r="M74" s="31">
        <f>W$14</f>
        <v>16997.768853190501</v>
      </c>
      <c r="N74" s="31">
        <f>X$14</f>
        <v>16739.992226972401</v>
      </c>
      <c r="O74" s="31">
        <f>Y$14</f>
        <v>12471.175022671299</v>
      </c>
      <c r="P74" s="31">
        <f>Z$12</f>
        <v>12955.0459904133</v>
      </c>
    </row>
    <row r="75" spans="1:16" x14ac:dyDescent="0.55000000000000004">
      <c r="A75" s="11"/>
      <c r="B75" s="11"/>
      <c r="C75" s="11"/>
      <c r="K75" s="10">
        <v>43329</v>
      </c>
      <c r="L75" s="31">
        <f>$V$13</f>
        <v>9345.2069146149806</v>
      </c>
      <c r="M75" s="31">
        <f>W$13</f>
        <v>8997.7688531905405</v>
      </c>
      <c r="N75" s="31">
        <f>X$13</f>
        <v>8739.9922269724102</v>
      </c>
      <c r="O75" s="31">
        <f>Y$13</f>
        <v>12471.175022671299</v>
      </c>
      <c r="P75" s="31">
        <f>Z$11</f>
        <v>12955.0459904133</v>
      </c>
    </row>
    <row r="76" spans="1:16" x14ac:dyDescent="0.55000000000000004">
      <c r="A76" s="11"/>
      <c r="B76" s="11"/>
      <c r="C76" s="11"/>
      <c r="K76" s="10">
        <v>43329.333333333336</v>
      </c>
      <c r="L76" s="31">
        <f>$V$13</f>
        <v>9345.2069146149806</v>
      </c>
      <c r="M76" s="31">
        <f>W$13</f>
        <v>8997.7688531905405</v>
      </c>
      <c r="N76" s="31">
        <f>X$13</f>
        <v>8739.9922269724102</v>
      </c>
      <c r="O76" s="31">
        <f>Y$13</f>
        <v>12471.175022671299</v>
      </c>
      <c r="P76" s="31">
        <f>Z$11</f>
        <v>12955.0459904133</v>
      </c>
    </row>
    <row r="77" spans="1:16" x14ac:dyDescent="0.55000000000000004">
      <c r="A77" s="11"/>
      <c r="B77" s="11"/>
      <c r="C77" s="11"/>
      <c r="K77" s="10">
        <v>43329.333333333336</v>
      </c>
      <c r="L77" s="31">
        <f>$V$14</f>
        <v>17345.206914614999</v>
      </c>
      <c r="M77" s="31">
        <f>W$14</f>
        <v>16997.768853190501</v>
      </c>
      <c r="N77" s="31">
        <f>X$14</f>
        <v>16739.992226972401</v>
      </c>
      <c r="O77" s="31">
        <f>Y$14</f>
        <v>12471.175022671299</v>
      </c>
      <c r="P77" s="31">
        <f>Z$12</f>
        <v>12955.0459904133</v>
      </c>
    </row>
    <row r="78" spans="1:16" x14ac:dyDescent="0.55000000000000004">
      <c r="A78" s="11"/>
      <c r="B78" s="11"/>
      <c r="C78" s="11"/>
      <c r="K78" s="10">
        <v>43330</v>
      </c>
      <c r="L78" s="31">
        <f>$V$14</f>
        <v>17345.206914614999</v>
      </c>
      <c r="M78" s="31">
        <f>W$14</f>
        <v>16997.768853190501</v>
      </c>
      <c r="N78" s="31">
        <f>X$14</f>
        <v>16739.992226972401</v>
      </c>
      <c r="O78" s="31">
        <f>Y$14</f>
        <v>12471.175022671299</v>
      </c>
      <c r="P78" s="31">
        <f>Z$12</f>
        <v>12955.0459904133</v>
      </c>
    </row>
    <row r="79" spans="1:16" x14ac:dyDescent="0.55000000000000004">
      <c r="A79" s="11"/>
      <c r="B79" s="11"/>
      <c r="C79" s="11"/>
      <c r="K79" s="10">
        <v>43330</v>
      </c>
      <c r="L79" s="31">
        <f>$V$13</f>
        <v>9345.2069146149806</v>
      </c>
      <c r="M79" s="31">
        <f>W$13</f>
        <v>8997.7688531905405</v>
      </c>
      <c r="N79" s="31">
        <f>X$13</f>
        <v>8739.9922269724102</v>
      </c>
      <c r="O79" s="31">
        <f>Y$13</f>
        <v>12471.175022671299</v>
      </c>
      <c r="P79" s="31">
        <f>Z$11</f>
        <v>12955.0459904133</v>
      </c>
    </row>
    <row r="80" spans="1:16" x14ac:dyDescent="0.55000000000000004">
      <c r="A80" s="11"/>
      <c r="B80" s="11"/>
      <c r="C80" s="11"/>
      <c r="K80" s="10">
        <v>43330.333333333336</v>
      </c>
      <c r="L80" s="31">
        <f>$V$13</f>
        <v>9345.2069146149806</v>
      </c>
      <c r="M80" s="31">
        <f>W$13</f>
        <v>8997.7688531905405</v>
      </c>
      <c r="N80" s="31">
        <f>X$13</f>
        <v>8739.9922269724102</v>
      </c>
      <c r="O80" s="31">
        <f>Y$13</f>
        <v>12471.175022671299</v>
      </c>
      <c r="P80" s="31">
        <f>Z$11</f>
        <v>12955.0459904133</v>
      </c>
    </row>
    <row r="81" spans="1:16" x14ac:dyDescent="0.55000000000000004">
      <c r="A81" s="11"/>
      <c r="B81" s="11"/>
      <c r="C81" s="11"/>
      <c r="K81" s="10">
        <v>43330.333333333336</v>
      </c>
      <c r="L81" s="31">
        <f>$V$14</f>
        <v>17345.206914614999</v>
      </c>
      <c r="M81" s="31">
        <f>W$14</f>
        <v>16997.768853190501</v>
      </c>
      <c r="N81" s="31">
        <f>X$14</f>
        <v>16739.992226972401</v>
      </c>
      <c r="O81" s="31">
        <f>Y$14</f>
        <v>12471.175022671299</v>
      </c>
      <c r="P81" s="31">
        <f>Z$12</f>
        <v>12955.0459904133</v>
      </c>
    </row>
    <row r="82" spans="1:16" x14ac:dyDescent="0.55000000000000004">
      <c r="A82" s="11"/>
      <c r="B82" s="11"/>
      <c r="C82" s="11"/>
      <c r="K82" s="10">
        <v>43331</v>
      </c>
      <c r="L82" s="31">
        <f>$V$14</f>
        <v>17345.206914614999</v>
      </c>
      <c r="M82" s="31">
        <f>W$14</f>
        <v>16997.768853190501</v>
      </c>
      <c r="N82" s="31">
        <f>X$14</f>
        <v>16739.992226972401</v>
      </c>
      <c r="O82" s="31">
        <f>Y$14</f>
        <v>12471.175022671299</v>
      </c>
      <c r="P82" s="31">
        <f>Z$12</f>
        <v>12955.0459904133</v>
      </c>
    </row>
    <row r="83" spans="1:16" x14ac:dyDescent="0.55000000000000004">
      <c r="A83" s="11"/>
      <c r="B83" s="11"/>
      <c r="C83" s="11"/>
      <c r="K83" s="10">
        <v>43331</v>
      </c>
      <c r="L83" s="31">
        <f>$V$13</f>
        <v>9345.2069146149806</v>
      </c>
      <c r="M83" s="31">
        <f>W$13</f>
        <v>8997.7688531905405</v>
      </c>
      <c r="N83" s="31">
        <f>X$13</f>
        <v>8739.9922269724102</v>
      </c>
      <c r="O83" s="31">
        <f>Y$13</f>
        <v>12471.175022671299</v>
      </c>
      <c r="P83" s="31">
        <f>Z$11</f>
        <v>12955.0459904133</v>
      </c>
    </row>
    <row r="84" spans="1:16" x14ac:dyDescent="0.55000000000000004">
      <c r="A84" s="11"/>
      <c r="B84" s="11"/>
      <c r="C84" s="11"/>
      <c r="K84" s="10">
        <v>43331.333333333336</v>
      </c>
      <c r="L84" s="31">
        <f>$V$13</f>
        <v>9345.2069146149806</v>
      </c>
      <c r="M84" s="31">
        <f>W$13</f>
        <v>8997.7688531905405</v>
      </c>
      <c r="N84" s="31">
        <f>X$13</f>
        <v>8739.9922269724102</v>
      </c>
      <c r="O84" s="31">
        <f>Y$13</f>
        <v>12471.175022671299</v>
      </c>
      <c r="P84" s="31">
        <f>Z$11</f>
        <v>12955.0459904133</v>
      </c>
    </row>
    <row r="85" spans="1:16" x14ac:dyDescent="0.55000000000000004">
      <c r="A85" s="11"/>
      <c r="B85" s="11"/>
      <c r="C85" s="11"/>
      <c r="K85" s="10">
        <v>43331.333333333336</v>
      </c>
      <c r="L85" s="31">
        <f>$V$14</f>
        <v>17345.206914614999</v>
      </c>
      <c r="M85" s="31">
        <f>W$14</f>
        <v>16997.768853190501</v>
      </c>
      <c r="N85" s="31">
        <f>X$14</f>
        <v>16739.992226972401</v>
      </c>
      <c r="O85" s="31">
        <f>Y$14</f>
        <v>12471.175022671299</v>
      </c>
      <c r="P85" s="31">
        <f>Z$12</f>
        <v>12955.0459904133</v>
      </c>
    </row>
    <row r="86" spans="1:16" x14ac:dyDescent="0.55000000000000004">
      <c r="A86" s="11"/>
      <c r="B86" s="11"/>
      <c r="C86" s="11"/>
      <c r="K86" s="10">
        <v>43332</v>
      </c>
      <c r="L86" s="31">
        <f>$V$14</f>
        <v>17345.206914614999</v>
      </c>
      <c r="M86" s="31">
        <f>W$14</f>
        <v>16997.768853190501</v>
      </c>
      <c r="N86" s="31">
        <f>X$14</f>
        <v>16739.992226972401</v>
      </c>
      <c r="O86" s="31">
        <f>Y$14</f>
        <v>12471.175022671299</v>
      </c>
      <c r="P86" s="31">
        <f>Z$12</f>
        <v>12955.0459904133</v>
      </c>
    </row>
    <row r="87" spans="1:16" x14ac:dyDescent="0.55000000000000004">
      <c r="A87" s="11"/>
      <c r="B87" s="11"/>
      <c r="C87" s="11"/>
      <c r="K87" s="10">
        <v>43332</v>
      </c>
      <c r="L87" s="31">
        <f>$V$5</f>
        <v>8000</v>
      </c>
      <c r="M87" s="31">
        <f>W$5</f>
        <v>8000</v>
      </c>
      <c r="N87" s="31">
        <f>X$3</f>
        <v>9739.9922269723993</v>
      </c>
      <c r="O87" s="31">
        <f>Y$3</f>
        <v>13471.175022671299</v>
      </c>
      <c r="P87" s="31">
        <f>Z$7</f>
        <v>12955.0459904133</v>
      </c>
    </row>
    <row r="88" spans="1:16" x14ac:dyDescent="0.55000000000000004">
      <c r="A88" s="11"/>
      <c r="B88" s="11"/>
      <c r="C88" s="11"/>
      <c r="K88" s="10">
        <v>43332.333333333336</v>
      </c>
      <c r="L88" s="31">
        <f>$V$5</f>
        <v>8000</v>
      </c>
      <c r="M88" s="31">
        <f>W$5</f>
        <v>8000</v>
      </c>
      <c r="N88" s="31">
        <f>X$3</f>
        <v>9739.9922269723993</v>
      </c>
      <c r="O88" s="31">
        <f>Y$3</f>
        <v>13471.175022671299</v>
      </c>
      <c r="P88" s="31">
        <f>Z$7</f>
        <v>12955.0459904133</v>
      </c>
    </row>
    <row r="89" spans="1:16" x14ac:dyDescent="0.55000000000000004">
      <c r="A89" s="11"/>
      <c r="B89" s="11"/>
      <c r="C89" s="11"/>
      <c r="K89" s="10">
        <v>43332.333333333336</v>
      </c>
      <c r="L89" s="31">
        <f>$V$6</f>
        <v>8000</v>
      </c>
      <c r="M89" s="31">
        <f>W$6</f>
        <v>8000</v>
      </c>
      <c r="N89" s="31">
        <f>X$4</f>
        <v>9739.9922269723993</v>
      </c>
      <c r="O89" s="31">
        <f>Y$4</f>
        <v>13471.175022671299</v>
      </c>
      <c r="P89" s="31">
        <f>Z$8</f>
        <v>12955.0459904133</v>
      </c>
    </row>
    <row r="90" spans="1:16" x14ac:dyDescent="0.55000000000000004">
      <c r="A90" s="11"/>
      <c r="B90" s="11"/>
      <c r="C90" s="11"/>
      <c r="K90" s="10">
        <v>43333</v>
      </c>
      <c r="L90" s="31">
        <f>$V$6</f>
        <v>8000</v>
      </c>
      <c r="M90" s="31">
        <f>W$6</f>
        <v>8000</v>
      </c>
      <c r="N90" s="31">
        <f>X$4</f>
        <v>9739.9922269723993</v>
      </c>
      <c r="O90" s="31">
        <f>Y$4</f>
        <v>13471.175022671299</v>
      </c>
      <c r="P90" s="31">
        <f>Z$8</f>
        <v>12955.0459904133</v>
      </c>
    </row>
    <row r="91" spans="1:16" x14ac:dyDescent="0.55000000000000004">
      <c r="A91" s="11"/>
      <c r="B91" s="11"/>
      <c r="C91" s="11"/>
      <c r="K91" s="10">
        <v>43333</v>
      </c>
      <c r="L91" s="31">
        <f>$V$9</f>
        <v>8000</v>
      </c>
      <c r="M91" s="31">
        <f>W$7</f>
        <v>9997.7688531905405</v>
      </c>
      <c r="N91" s="31">
        <f>X$7</f>
        <v>9739.9922269723993</v>
      </c>
      <c r="O91" s="31">
        <f>Y$7</f>
        <v>13471.175022671299</v>
      </c>
      <c r="P91" s="31">
        <f>Z$3</f>
        <v>12955.0459904133</v>
      </c>
    </row>
    <row r="92" spans="1:16" x14ac:dyDescent="0.55000000000000004">
      <c r="A92" s="11"/>
      <c r="B92" s="11"/>
      <c r="C92" s="11"/>
      <c r="K92" s="10">
        <v>43333.333333333336</v>
      </c>
      <c r="L92" s="31">
        <f>$V$9</f>
        <v>8000</v>
      </c>
      <c r="M92" s="31">
        <f>W$7</f>
        <v>9997.7688531905405</v>
      </c>
      <c r="N92" s="31">
        <f>X$7</f>
        <v>9739.9922269723993</v>
      </c>
      <c r="O92" s="31">
        <f>Y$7</f>
        <v>13471.175022671299</v>
      </c>
      <c r="P92" s="31">
        <f>Z$3</f>
        <v>12955.0459904133</v>
      </c>
    </row>
    <row r="93" spans="1:16" x14ac:dyDescent="0.55000000000000004">
      <c r="A93" s="11"/>
      <c r="B93" s="11"/>
      <c r="C93" s="11"/>
      <c r="K93" s="10">
        <v>43333.333333333336</v>
      </c>
      <c r="L93" s="31">
        <f>$V$10</f>
        <v>8000</v>
      </c>
      <c r="M93" s="31">
        <f>W$8</f>
        <v>9997.7688531905405</v>
      </c>
      <c r="N93" s="31">
        <f>X$8</f>
        <v>9739.9922269723993</v>
      </c>
      <c r="O93" s="31">
        <f>Y$8</f>
        <v>13471.175022671299</v>
      </c>
      <c r="P93" s="31">
        <f>Z$4</f>
        <v>12955.0459904133</v>
      </c>
    </row>
    <row r="94" spans="1:16" x14ac:dyDescent="0.55000000000000004">
      <c r="A94" s="11"/>
      <c r="B94" s="11"/>
      <c r="C94" s="11"/>
      <c r="K94" s="10">
        <v>43334</v>
      </c>
      <c r="L94" s="31">
        <f>$V$10</f>
        <v>8000</v>
      </c>
      <c r="M94" s="31">
        <f>W$8</f>
        <v>9997.7688531905405</v>
      </c>
      <c r="N94" s="31">
        <f>X$8</f>
        <v>9739.9922269723993</v>
      </c>
      <c r="O94" s="31">
        <f>Y$8</f>
        <v>13471.175022671299</v>
      </c>
      <c r="P94" s="31">
        <f>Z$4</f>
        <v>12955.0459904133</v>
      </c>
    </row>
    <row r="95" spans="1:16" x14ac:dyDescent="0.55000000000000004">
      <c r="A95" s="11"/>
      <c r="B95" s="11"/>
      <c r="C95" s="11"/>
      <c r="K95" s="10">
        <v>43334</v>
      </c>
      <c r="L95" s="31">
        <f>$V$13</f>
        <v>9345.2069146149806</v>
      </c>
      <c r="M95" s="31">
        <f>W$13</f>
        <v>8997.7688531905405</v>
      </c>
      <c r="N95" s="31">
        <f>X$13</f>
        <v>8739.9922269724102</v>
      </c>
      <c r="O95" s="31">
        <f>Y$13</f>
        <v>12471.175022671299</v>
      </c>
      <c r="P95" s="31">
        <f>Z$11</f>
        <v>12955.0459904133</v>
      </c>
    </row>
    <row r="96" spans="1:16" x14ac:dyDescent="0.55000000000000004">
      <c r="A96" s="11"/>
      <c r="B96" s="11"/>
      <c r="C96" s="11"/>
      <c r="K96" s="10">
        <v>43334.333333333336</v>
      </c>
      <c r="L96" s="31">
        <f>$V$13</f>
        <v>9345.2069146149806</v>
      </c>
      <c r="M96" s="31">
        <f>W$13</f>
        <v>8997.7688531905405</v>
      </c>
      <c r="N96" s="31">
        <f>X$13</f>
        <v>8739.9922269724102</v>
      </c>
      <c r="O96" s="31">
        <f>Y$13</f>
        <v>12471.175022671299</v>
      </c>
      <c r="P96" s="31">
        <f>Z$11</f>
        <v>12955.0459904133</v>
      </c>
    </row>
    <row r="97" spans="1:16" x14ac:dyDescent="0.55000000000000004">
      <c r="A97" s="11"/>
      <c r="B97" s="11"/>
      <c r="C97" s="11"/>
      <c r="K97" s="10">
        <v>43334.333333333336</v>
      </c>
      <c r="L97" s="31">
        <f>$V$14</f>
        <v>17345.206914614999</v>
      </c>
      <c r="M97" s="31">
        <f>W$14</f>
        <v>16997.768853190501</v>
      </c>
      <c r="N97" s="31">
        <f>X$14</f>
        <v>16739.992226972401</v>
      </c>
      <c r="O97" s="31">
        <f>Y$14</f>
        <v>12471.175022671299</v>
      </c>
      <c r="P97" s="31">
        <f>Z$12</f>
        <v>12955.0459904133</v>
      </c>
    </row>
    <row r="98" spans="1:16" x14ac:dyDescent="0.55000000000000004">
      <c r="A98" s="11"/>
      <c r="B98" s="11"/>
      <c r="C98" s="11"/>
      <c r="K98" s="10">
        <v>43335</v>
      </c>
      <c r="L98" s="31">
        <f>$V$14</f>
        <v>17345.206914614999</v>
      </c>
      <c r="M98" s="31">
        <f>W$14</f>
        <v>16997.768853190501</v>
      </c>
      <c r="N98" s="31">
        <f>X$14</f>
        <v>16739.992226972401</v>
      </c>
      <c r="O98" s="31">
        <f>Y$14</f>
        <v>12471.175022671299</v>
      </c>
      <c r="P98" s="31">
        <f>Z$12</f>
        <v>12955.0459904133</v>
      </c>
    </row>
    <row r="99" spans="1:16" x14ac:dyDescent="0.55000000000000004">
      <c r="A99" s="11"/>
      <c r="B99" s="11"/>
      <c r="C99" s="11"/>
      <c r="K99" s="10">
        <v>43335</v>
      </c>
      <c r="L99" s="31">
        <f>$V$13</f>
        <v>9345.2069146149806</v>
      </c>
      <c r="M99" s="31">
        <f>W$13</f>
        <v>8997.7688531905405</v>
      </c>
      <c r="N99" s="31">
        <f>X$13</f>
        <v>8739.9922269724102</v>
      </c>
      <c r="O99" s="31">
        <f>Y$11</f>
        <v>13471.175022671299</v>
      </c>
      <c r="P99" s="31">
        <f>Z$11</f>
        <v>12955.0459904133</v>
      </c>
    </row>
    <row r="100" spans="1:16" x14ac:dyDescent="0.55000000000000004">
      <c r="A100" s="11"/>
      <c r="B100" s="11"/>
      <c r="C100" s="11"/>
      <c r="K100" s="10">
        <v>43335.333333333336</v>
      </c>
      <c r="L100" s="31">
        <f>$V$13</f>
        <v>9345.2069146149806</v>
      </c>
      <c r="M100" s="31">
        <f>W$13</f>
        <v>8997.7688531905405</v>
      </c>
      <c r="N100" s="31">
        <f>X$13</f>
        <v>8739.9922269724102</v>
      </c>
      <c r="O100" s="31">
        <f>Y$11</f>
        <v>13471.175022671299</v>
      </c>
      <c r="P100" s="31">
        <f>Z$11</f>
        <v>12955.0459904133</v>
      </c>
    </row>
    <row r="101" spans="1:16" x14ac:dyDescent="0.55000000000000004">
      <c r="A101" s="11"/>
      <c r="B101" s="11"/>
      <c r="C101" s="11"/>
      <c r="K101" s="10">
        <v>43335.333333333336</v>
      </c>
      <c r="L101" s="31">
        <f>$V$14</f>
        <v>17345.206914614999</v>
      </c>
      <c r="M101" s="31">
        <f>W$14</f>
        <v>16997.768853190501</v>
      </c>
      <c r="N101" s="31">
        <f>X$14</f>
        <v>16739.992226972401</v>
      </c>
      <c r="O101" s="31">
        <f>Y$12</f>
        <v>13471.175022671299</v>
      </c>
      <c r="P101" s="31">
        <f>Z$12</f>
        <v>12955.0459904133</v>
      </c>
    </row>
    <row r="102" spans="1:16" x14ac:dyDescent="0.55000000000000004">
      <c r="A102" s="11"/>
      <c r="B102" s="11"/>
      <c r="C102" s="11"/>
      <c r="K102" s="10">
        <v>43336</v>
      </c>
      <c r="L102" s="31">
        <f>$V$14</f>
        <v>17345.206914614999</v>
      </c>
      <c r="M102" s="31">
        <f>W$14</f>
        <v>16997.768853190501</v>
      </c>
      <c r="N102" s="31">
        <f>X$14</f>
        <v>16739.992226972401</v>
      </c>
      <c r="O102" s="31">
        <f>Y$12</f>
        <v>13471.175022671299</v>
      </c>
      <c r="P102" s="31">
        <f>Z$12</f>
        <v>12955.0459904133</v>
      </c>
    </row>
    <row r="103" spans="1:16" x14ac:dyDescent="0.55000000000000004">
      <c r="A103" s="11"/>
      <c r="B103" s="11"/>
      <c r="C103" s="11"/>
      <c r="K103" s="10">
        <v>43336</v>
      </c>
      <c r="L103" s="31">
        <f>$V$13</f>
        <v>9345.2069146149806</v>
      </c>
      <c r="M103" s="31">
        <f>W$13</f>
        <v>8997.7688531905405</v>
      </c>
      <c r="N103" s="31">
        <f>X$13</f>
        <v>8739.9922269724102</v>
      </c>
      <c r="O103" s="31">
        <f>Y$11</f>
        <v>13471.175022671299</v>
      </c>
      <c r="P103" s="31">
        <f>Z$11</f>
        <v>12955.0459904133</v>
      </c>
    </row>
    <row r="104" spans="1:16" x14ac:dyDescent="0.55000000000000004">
      <c r="A104" s="11"/>
      <c r="B104" s="11"/>
      <c r="C104" s="11"/>
      <c r="K104" s="10">
        <v>43336.333333333336</v>
      </c>
      <c r="L104" s="31">
        <f>$V$13</f>
        <v>9345.2069146149806</v>
      </c>
      <c r="M104" s="31">
        <f>W$13</f>
        <v>8997.7688531905405</v>
      </c>
      <c r="N104" s="31">
        <f>X$13</f>
        <v>8739.9922269724102</v>
      </c>
      <c r="O104" s="31">
        <f>Y$11</f>
        <v>13471.175022671299</v>
      </c>
      <c r="P104" s="31">
        <f>Z$11</f>
        <v>12955.0459904133</v>
      </c>
    </row>
    <row r="105" spans="1:16" x14ac:dyDescent="0.55000000000000004">
      <c r="A105" s="11"/>
      <c r="B105" s="11"/>
      <c r="C105" s="11"/>
      <c r="K105" s="10">
        <v>43336.333333333336</v>
      </c>
      <c r="L105" s="31">
        <f>$V$14</f>
        <v>17345.206914614999</v>
      </c>
      <c r="M105" s="31">
        <f>W$14</f>
        <v>16997.768853190501</v>
      </c>
      <c r="N105" s="31">
        <f>X$14</f>
        <v>16739.992226972401</v>
      </c>
      <c r="O105" s="31">
        <f>Y$12</f>
        <v>13471.175022671299</v>
      </c>
      <c r="P105" s="31">
        <f>Z$12</f>
        <v>12955.0459904133</v>
      </c>
    </row>
    <row r="106" spans="1:16" x14ac:dyDescent="0.55000000000000004">
      <c r="A106" s="11"/>
      <c r="B106" s="11"/>
      <c r="C106" s="11"/>
      <c r="K106" s="10">
        <v>43337</v>
      </c>
      <c r="L106" s="31">
        <f>$V$14</f>
        <v>17345.206914614999</v>
      </c>
      <c r="M106" s="31">
        <f>W$14</f>
        <v>16997.768853190501</v>
      </c>
      <c r="N106" s="31">
        <f>X$14</f>
        <v>16739.992226972401</v>
      </c>
      <c r="O106" s="31">
        <f>Y$12</f>
        <v>13471.175022671299</v>
      </c>
      <c r="P106" s="31">
        <f>Z$12</f>
        <v>12955.0459904133</v>
      </c>
    </row>
    <row r="107" spans="1:16" x14ac:dyDescent="0.55000000000000004">
      <c r="A107" s="11"/>
      <c r="B107" s="11"/>
      <c r="C107" s="11"/>
      <c r="K107" s="10">
        <v>43337</v>
      </c>
      <c r="L107" s="31">
        <f>$V$13</f>
        <v>9345.2069146149806</v>
      </c>
      <c r="M107" s="31">
        <f>W$13</f>
        <v>8997.7688531905405</v>
      </c>
      <c r="N107" s="31">
        <f>X$13</f>
        <v>8739.9922269724102</v>
      </c>
      <c r="O107" s="31">
        <f>Y$11</f>
        <v>13471.175022671299</v>
      </c>
      <c r="P107" s="31">
        <f>Z$11</f>
        <v>12955.0459904133</v>
      </c>
    </row>
    <row r="108" spans="1:16" x14ac:dyDescent="0.55000000000000004">
      <c r="A108" s="11"/>
      <c r="B108" s="11"/>
      <c r="C108" s="11"/>
      <c r="K108" s="10">
        <v>43337.333333333336</v>
      </c>
      <c r="L108" s="31">
        <f>$V$13</f>
        <v>9345.2069146149806</v>
      </c>
      <c r="M108" s="31">
        <f>W$13</f>
        <v>8997.7688531905405</v>
      </c>
      <c r="N108" s="31">
        <f>X$13</f>
        <v>8739.9922269724102</v>
      </c>
      <c r="O108" s="31">
        <f>Y$11</f>
        <v>13471.175022671299</v>
      </c>
      <c r="P108" s="31">
        <f>Z$11</f>
        <v>12955.0459904133</v>
      </c>
    </row>
    <row r="109" spans="1:16" x14ac:dyDescent="0.55000000000000004">
      <c r="A109" s="11"/>
      <c r="B109" s="11"/>
      <c r="C109" s="11"/>
      <c r="K109" s="10">
        <v>43337.333333333336</v>
      </c>
      <c r="L109" s="31">
        <f>$V$14</f>
        <v>17345.206914614999</v>
      </c>
      <c r="M109" s="31">
        <f>W$14</f>
        <v>16997.768853190501</v>
      </c>
      <c r="N109" s="31">
        <f>X$14</f>
        <v>16739.992226972401</v>
      </c>
      <c r="O109" s="31">
        <f>Y$12</f>
        <v>13471.175022671299</v>
      </c>
      <c r="P109" s="31">
        <f>Z$12</f>
        <v>12955.0459904133</v>
      </c>
    </row>
    <row r="110" spans="1:16" x14ac:dyDescent="0.55000000000000004">
      <c r="A110" s="11"/>
      <c r="B110" s="11"/>
      <c r="C110" s="11"/>
      <c r="K110" s="10">
        <v>43338</v>
      </c>
      <c r="L110" s="31">
        <f>$V$14</f>
        <v>17345.206914614999</v>
      </c>
      <c r="M110" s="31">
        <f>W$14</f>
        <v>16997.768853190501</v>
      </c>
      <c r="N110" s="31">
        <f>X$14</f>
        <v>16739.992226972401</v>
      </c>
      <c r="O110" s="31">
        <f>Y$12</f>
        <v>13471.175022671299</v>
      </c>
      <c r="P110" s="31">
        <f>Z$12</f>
        <v>12955.0459904133</v>
      </c>
    </row>
    <row r="111" spans="1:16" x14ac:dyDescent="0.55000000000000004">
      <c r="A111" s="11"/>
      <c r="B111" s="11"/>
      <c r="C111" s="11"/>
      <c r="K111" s="10">
        <v>43338</v>
      </c>
      <c r="L111" s="31">
        <f>$V$13</f>
        <v>9345.2069146149806</v>
      </c>
      <c r="M111" s="31">
        <f>W$13</f>
        <v>8997.7688531905405</v>
      </c>
      <c r="N111" s="31">
        <f>X$13</f>
        <v>8739.9922269724102</v>
      </c>
      <c r="O111" s="31">
        <f>Y$11</f>
        <v>13471.175022671299</v>
      </c>
      <c r="P111" s="31">
        <f>Z$11</f>
        <v>12955.0459904133</v>
      </c>
    </row>
    <row r="112" spans="1:16" x14ac:dyDescent="0.55000000000000004">
      <c r="A112" s="11"/>
      <c r="B112" s="11"/>
      <c r="C112" s="11"/>
      <c r="K112" s="10">
        <v>43338.333333333336</v>
      </c>
      <c r="L112" s="31">
        <f>$V$13</f>
        <v>9345.2069146149806</v>
      </c>
      <c r="M112" s="31">
        <f>W$13</f>
        <v>8997.7688531905405</v>
      </c>
      <c r="N112" s="31">
        <f>X$13</f>
        <v>8739.9922269724102</v>
      </c>
      <c r="O112" s="31">
        <f>Y$11</f>
        <v>13471.175022671299</v>
      </c>
      <c r="P112" s="31">
        <f>Z$11</f>
        <v>12955.0459904133</v>
      </c>
    </row>
    <row r="113" spans="1:16" x14ac:dyDescent="0.55000000000000004">
      <c r="A113" s="11"/>
      <c r="B113" s="11"/>
      <c r="C113" s="11"/>
      <c r="K113" s="10">
        <v>43338.333333333336</v>
      </c>
      <c r="L113" s="31">
        <f>$V$14</f>
        <v>17345.206914614999</v>
      </c>
      <c r="M113" s="31">
        <f>W$14</f>
        <v>16997.768853190501</v>
      </c>
      <c r="N113" s="31">
        <f>X$14</f>
        <v>16739.992226972401</v>
      </c>
      <c r="O113" s="31">
        <f>Y$12</f>
        <v>13471.175022671299</v>
      </c>
      <c r="P113" s="31">
        <f>Z$12</f>
        <v>12955.0459904133</v>
      </c>
    </row>
    <row r="114" spans="1:16" x14ac:dyDescent="0.55000000000000004">
      <c r="A114" s="11"/>
      <c r="B114" s="11"/>
      <c r="C114" s="11"/>
      <c r="K114" s="10">
        <v>43339</v>
      </c>
      <c r="L114" s="31">
        <f>$V$14</f>
        <v>17345.206914614999</v>
      </c>
      <c r="M114" s="31">
        <f>W$14</f>
        <v>16997.768853190501</v>
      </c>
      <c r="N114" s="31">
        <f>X$14</f>
        <v>16739.992226972401</v>
      </c>
      <c r="O114" s="31">
        <f>Y$12</f>
        <v>13471.175022671299</v>
      </c>
      <c r="P114" s="31">
        <f>Z$12</f>
        <v>12955.0459904133</v>
      </c>
    </row>
    <row r="115" spans="1:16" x14ac:dyDescent="0.55000000000000004">
      <c r="A115" s="11"/>
      <c r="B115" s="11"/>
      <c r="C115" s="11"/>
      <c r="K115" s="10">
        <v>43339</v>
      </c>
      <c r="L115" s="31">
        <f>$V$5</f>
        <v>8000</v>
      </c>
      <c r="M115" s="31">
        <f>W$5</f>
        <v>8000</v>
      </c>
      <c r="N115" s="31">
        <f>X$3</f>
        <v>9739.9922269723993</v>
      </c>
      <c r="O115" s="31">
        <f>Y$3</f>
        <v>13471.175022671299</v>
      </c>
      <c r="P115" s="31">
        <f>Z$7</f>
        <v>12955.0459904133</v>
      </c>
    </row>
    <row r="116" spans="1:16" x14ac:dyDescent="0.55000000000000004">
      <c r="A116" s="11"/>
      <c r="B116" s="11"/>
      <c r="C116" s="11"/>
      <c r="K116" s="10">
        <v>43339.333333333336</v>
      </c>
      <c r="L116" s="31">
        <f>$V$5</f>
        <v>8000</v>
      </c>
      <c r="M116" s="31">
        <f>W$5</f>
        <v>8000</v>
      </c>
      <c r="N116" s="31">
        <f>X$3</f>
        <v>9739.9922269723993</v>
      </c>
      <c r="O116" s="31">
        <f>Y$3</f>
        <v>13471.175022671299</v>
      </c>
      <c r="P116" s="31">
        <f>Z$7</f>
        <v>12955.0459904133</v>
      </c>
    </row>
    <row r="117" spans="1:16" x14ac:dyDescent="0.55000000000000004">
      <c r="A117" s="11"/>
      <c r="B117" s="11"/>
      <c r="C117" s="11"/>
      <c r="K117" s="10">
        <v>43339.333333333336</v>
      </c>
      <c r="L117" s="31">
        <f>$V$6</f>
        <v>8000</v>
      </c>
      <c r="M117" s="31">
        <f>W$6</f>
        <v>8000</v>
      </c>
      <c r="N117" s="31">
        <f>X$4</f>
        <v>9739.9922269723993</v>
      </c>
      <c r="O117" s="31">
        <f>Y$4</f>
        <v>13471.175022671299</v>
      </c>
      <c r="P117" s="31">
        <f>Z$8</f>
        <v>12955.0459904133</v>
      </c>
    </row>
    <row r="118" spans="1:16" x14ac:dyDescent="0.55000000000000004">
      <c r="A118" s="11"/>
      <c r="B118" s="11"/>
      <c r="C118" s="11"/>
      <c r="K118" s="10">
        <v>43340</v>
      </c>
      <c r="L118" s="31">
        <f>$V$6</f>
        <v>8000</v>
      </c>
      <c r="M118" s="31">
        <f>W$6</f>
        <v>8000</v>
      </c>
      <c r="N118" s="31">
        <f>X$4</f>
        <v>9739.9922269723993</v>
      </c>
      <c r="O118" s="31">
        <f>Y$4</f>
        <v>13471.175022671299</v>
      </c>
      <c r="P118" s="31">
        <f>Z$8</f>
        <v>12955.0459904133</v>
      </c>
    </row>
    <row r="119" spans="1:16" x14ac:dyDescent="0.55000000000000004">
      <c r="A119" s="11"/>
      <c r="B119" s="11"/>
      <c r="C119" s="11"/>
      <c r="K119" s="10">
        <v>43340</v>
      </c>
      <c r="L119" s="31">
        <f>$V$9</f>
        <v>8000</v>
      </c>
      <c r="M119" s="31">
        <f>W$7</f>
        <v>9997.7688531905405</v>
      </c>
      <c r="N119" s="31">
        <f>X$7</f>
        <v>9739.9922269723993</v>
      </c>
      <c r="O119" s="31">
        <f>Y$7</f>
        <v>13471.175022671299</v>
      </c>
      <c r="P119" s="31">
        <f>Z$3</f>
        <v>12955.0459904133</v>
      </c>
    </row>
    <row r="120" spans="1:16" x14ac:dyDescent="0.55000000000000004">
      <c r="A120" s="11"/>
      <c r="B120" s="11"/>
      <c r="C120" s="11"/>
      <c r="K120" s="10">
        <v>43340.333333333336</v>
      </c>
      <c r="L120" s="31">
        <f>$V$9</f>
        <v>8000</v>
      </c>
      <c r="M120" s="31">
        <f>W$7</f>
        <v>9997.7688531905405</v>
      </c>
      <c r="N120" s="31">
        <f>X$7</f>
        <v>9739.9922269723993</v>
      </c>
      <c r="O120" s="31">
        <f>Y$7</f>
        <v>13471.175022671299</v>
      </c>
      <c r="P120" s="31">
        <f>Z$3</f>
        <v>12955.0459904133</v>
      </c>
    </row>
    <row r="121" spans="1:16" x14ac:dyDescent="0.55000000000000004">
      <c r="A121" s="11"/>
      <c r="B121" s="11"/>
      <c r="C121" s="11"/>
      <c r="K121" s="10">
        <v>43340.333333333336</v>
      </c>
      <c r="L121" s="31">
        <f>$V$10</f>
        <v>8000</v>
      </c>
      <c r="M121" s="31">
        <f>W$8</f>
        <v>9997.7688531905405</v>
      </c>
      <c r="N121" s="31">
        <f>X$8</f>
        <v>9739.9922269723993</v>
      </c>
      <c r="O121" s="31">
        <f>Y$8</f>
        <v>13471.175022671299</v>
      </c>
      <c r="P121" s="31">
        <f>Z$4</f>
        <v>12955.0459904133</v>
      </c>
    </row>
    <row r="122" spans="1:16" x14ac:dyDescent="0.55000000000000004">
      <c r="A122" s="11"/>
      <c r="B122" s="11"/>
      <c r="C122" s="11"/>
      <c r="K122" s="10">
        <v>43341</v>
      </c>
      <c r="L122" s="31">
        <f>$V$10</f>
        <v>8000</v>
      </c>
      <c r="M122" s="31">
        <f>W$8</f>
        <v>9997.7688531905405</v>
      </c>
      <c r="N122" s="31">
        <f>X$8</f>
        <v>9739.9922269723993</v>
      </c>
      <c r="O122" s="31">
        <f>Y$8</f>
        <v>13471.175022671299</v>
      </c>
      <c r="P122" s="31">
        <f>Z$4</f>
        <v>12955.0459904133</v>
      </c>
    </row>
    <row r="123" spans="1:16" x14ac:dyDescent="0.55000000000000004">
      <c r="A123" s="11"/>
      <c r="B123" s="11"/>
      <c r="C123" s="11"/>
      <c r="K123" s="10">
        <v>43341</v>
      </c>
      <c r="L123" s="31">
        <f>$V$13</f>
        <v>9345.2069146149806</v>
      </c>
      <c r="M123" s="31">
        <f>W$13</f>
        <v>8997.7688531905405</v>
      </c>
      <c r="N123" s="31">
        <f>X$13</f>
        <v>8739.9922269724102</v>
      </c>
      <c r="O123" s="31">
        <f>Y$11</f>
        <v>13471.175022671299</v>
      </c>
      <c r="P123" s="31">
        <f>Z$11</f>
        <v>12955.0459904133</v>
      </c>
    </row>
    <row r="124" spans="1:16" x14ac:dyDescent="0.55000000000000004">
      <c r="K124" s="10">
        <v>43341.333333333336</v>
      </c>
      <c r="L124" s="31">
        <f>$V$13</f>
        <v>9345.2069146149806</v>
      </c>
      <c r="M124" s="31">
        <f>W$13</f>
        <v>8997.7688531905405</v>
      </c>
      <c r="N124" s="31">
        <f>X$13</f>
        <v>8739.9922269724102</v>
      </c>
      <c r="O124" s="31">
        <f>Y$11</f>
        <v>13471.175022671299</v>
      </c>
      <c r="P124" s="31">
        <f>Z$11</f>
        <v>12955.0459904133</v>
      </c>
    </row>
    <row r="125" spans="1:16" x14ac:dyDescent="0.55000000000000004">
      <c r="K125" s="10">
        <v>43341.333333333336</v>
      </c>
      <c r="L125" s="31">
        <f>$V$14</f>
        <v>17345.206914614999</v>
      </c>
      <c r="M125" s="31">
        <f>W$14</f>
        <v>16997.768853190501</v>
      </c>
      <c r="N125" s="31">
        <f>X$14</f>
        <v>16739.992226972401</v>
      </c>
      <c r="O125" s="31">
        <f>Y$12</f>
        <v>13471.175022671299</v>
      </c>
      <c r="P125" s="31">
        <f>Z$12</f>
        <v>12955.0459904133</v>
      </c>
    </row>
    <row r="126" spans="1:16" x14ac:dyDescent="0.55000000000000004">
      <c r="K126" s="10">
        <v>43342</v>
      </c>
      <c r="L126" s="31">
        <f>$V$14</f>
        <v>17345.206914614999</v>
      </c>
      <c r="M126" s="31">
        <f>W$14</f>
        <v>16997.768853190501</v>
      </c>
      <c r="N126" s="31">
        <f>X$14</f>
        <v>16739.992226972401</v>
      </c>
      <c r="O126" s="31">
        <f>Y$12</f>
        <v>13471.175022671299</v>
      </c>
      <c r="P126" s="31">
        <f>Z$12</f>
        <v>12955.0459904133</v>
      </c>
    </row>
    <row r="127" spans="1:16" x14ac:dyDescent="0.55000000000000004">
      <c r="K127" s="10">
        <v>43342</v>
      </c>
      <c r="L127" s="31">
        <f>$V$13</f>
        <v>9345.2069146149806</v>
      </c>
      <c r="M127" s="31">
        <f>W$13</f>
        <v>8997.7688531905405</v>
      </c>
      <c r="N127" s="31">
        <f>X$13</f>
        <v>8739.9922269724102</v>
      </c>
      <c r="O127" s="31">
        <f>Y$11</f>
        <v>13471.175022671299</v>
      </c>
      <c r="P127" s="31">
        <f>Z$11</f>
        <v>12955.0459904133</v>
      </c>
    </row>
    <row r="128" spans="1:16" x14ac:dyDescent="0.55000000000000004">
      <c r="K128" s="10">
        <v>43342.333333333336</v>
      </c>
      <c r="L128" s="31">
        <f>$V$13</f>
        <v>9345.2069146149806</v>
      </c>
      <c r="M128" s="31">
        <f>W$13</f>
        <v>8997.7688531905405</v>
      </c>
      <c r="N128" s="31">
        <f>X$13</f>
        <v>8739.9922269724102</v>
      </c>
      <c r="O128" s="31">
        <f>Y$11</f>
        <v>13471.175022671299</v>
      </c>
      <c r="P128" s="31">
        <f>Z$11</f>
        <v>12955.0459904133</v>
      </c>
    </row>
    <row r="129" spans="11:16" x14ac:dyDescent="0.55000000000000004">
      <c r="K129" s="10">
        <v>43342.333333333336</v>
      </c>
      <c r="L129" s="31">
        <f>$V$14</f>
        <v>17345.206914614999</v>
      </c>
      <c r="M129" s="31">
        <f>W$14</f>
        <v>16997.768853190501</v>
      </c>
      <c r="N129" s="31">
        <f>X$14</f>
        <v>16739.992226972401</v>
      </c>
      <c r="O129" s="31">
        <f>Y$12</f>
        <v>13471.175022671299</v>
      </c>
      <c r="P129" s="31">
        <f>Z$12</f>
        <v>12955.0459904133</v>
      </c>
    </row>
    <row r="130" spans="11:16" x14ac:dyDescent="0.55000000000000004">
      <c r="K130" s="10">
        <v>43343</v>
      </c>
      <c r="L130" s="31">
        <f>$V$14</f>
        <v>17345.206914614999</v>
      </c>
      <c r="M130" s="31">
        <f>W$14</f>
        <v>16997.768853190501</v>
      </c>
      <c r="N130" s="31">
        <f>X$14</f>
        <v>16739.992226972401</v>
      </c>
      <c r="O130" s="31">
        <f>Y$12</f>
        <v>13471.175022671299</v>
      </c>
      <c r="P130" s="31">
        <f>Z$12</f>
        <v>12955.0459904133</v>
      </c>
    </row>
    <row r="131" spans="11:16" x14ac:dyDescent="0.55000000000000004">
      <c r="K131" s="10">
        <v>43343</v>
      </c>
      <c r="L131" s="31">
        <f>$V$13</f>
        <v>9345.2069146149806</v>
      </c>
      <c r="M131" s="31">
        <f>W$13</f>
        <v>8997.7688531905405</v>
      </c>
      <c r="N131" s="31">
        <f>X$13</f>
        <v>8739.9922269724102</v>
      </c>
      <c r="O131" s="31">
        <f>Y$11</f>
        <v>13471.175022671299</v>
      </c>
      <c r="P131" s="31">
        <f>Z$11</f>
        <v>12955.0459904133</v>
      </c>
    </row>
    <row r="132" spans="11:16" x14ac:dyDescent="0.55000000000000004">
      <c r="K132" s="10">
        <v>43343.333333333336</v>
      </c>
      <c r="L132" s="31">
        <f>$V$13</f>
        <v>9345.2069146149806</v>
      </c>
      <c r="M132" s="31">
        <f>W$13</f>
        <v>8997.7688531905405</v>
      </c>
      <c r="N132" s="31">
        <f>X$13</f>
        <v>8739.9922269724102</v>
      </c>
      <c r="O132" s="31">
        <f>Y$11</f>
        <v>13471.175022671299</v>
      </c>
      <c r="P132" s="31">
        <f>Z$11</f>
        <v>12955.0459904133</v>
      </c>
    </row>
    <row r="133" spans="11:16" x14ac:dyDescent="0.55000000000000004">
      <c r="K133" s="10">
        <v>43343.333333333336</v>
      </c>
      <c r="L133" s="31">
        <f>$V$14</f>
        <v>17345.206914614999</v>
      </c>
      <c r="M133" s="31">
        <f>W$14</f>
        <v>16997.768853190501</v>
      </c>
      <c r="N133" s="31">
        <f>X$14</f>
        <v>16739.992226972401</v>
      </c>
      <c r="O133" s="31">
        <f>Y$12</f>
        <v>13471.175022671299</v>
      </c>
      <c r="P133" s="31">
        <f>Z$12</f>
        <v>12955.0459904133</v>
      </c>
    </row>
    <row r="134" spans="11:16" x14ac:dyDescent="0.55000000000000004">
      <c r="K134" s="10">
        <v>43344</v>
      </c>
      <c r="L134" s="31">
        <f>$V$14</f>
        <v>17345.206914614999</v>
      </c>
      <c r="M134" s="31">
        <f>W$14</f>
        <v>16997.768853190501</v>
      </c>
      <c r="N134" s="31">
        <f>X$14</f>
        <v>16739.992226972401</v>
      </c>
      <c r="O134" s="31">
        <f>Y$12</f>
        <v>13471.175022671299</v>
      </c>
      <c r="P134" s="31">
        <f>Z$12</f>
        <v>12955.0459904133</v>
      </c>
    </row>
    <row r="135" spans="11:16" x14ac:dyDescent="0.55000000000000004">
      <c r="L135" s="31"/>
      <c r="M135" s="31"/>
      <c r="N135" s="31"/>
      <c r="O135" s="31"/>
      <c r="P135" s="31"/>
    </row>
    <row r="136" spans="11:16" x14ac:dyDescent="0.55000000000000004">
      <c r="L136" s="31"/>
      <c r="M136" s="31"/>
      <c r="N136" s="31"/>
      <c r="O136" s="31"/>
      <c r="P136" s="31"/>
    </row>
    <row r="137" spans="11:16" x14ac:dyDescent="0.55000000000000004">
      <c r="L137" s="31"/>
      <c r="M137" s="31"/>
      <c r="N137" s="31"/>
      <c r="O137" s="31"/>
      <c r="P137" s="31"/>
    </row>
    <row r="138" spans="11:16" x14ac:dyDescent="0.55000000000000004">
      <c r="L138" s="31"/>
      <c r="M138" s="31"/>
      <c r="N138" s="31"/>
      <c r="O138" s="31"/>
      <c r="P138" s="31"/>
    </row>
    <row r="139" spans="11:16" x14ac:dyDescent="0.55000000000000004">
      <c r="L139" s="31"/>
      <c r="M139" s="31"/>
      <c r="N139" s="31"/>
      <c r="O139" s="31"/>
      <c r="P139" s="31"/>
    </row>
    <row r="140" spans="11:16" x14ac:dyDescent="0.55000000000000004">
      <c r="L140" s="31"/>
      <c r="M140" s="31"/>
      <c r="N140" s="31"/>
      <c r="O140" s="31"/>
      <c r="P140" s="31"/>
    </row>
    <row r="141" spans="11:16" x14ac:dyDescent="0.55000000000000004">
      <c r="L141" s="31"/>
      <c r="M141" s="31"/>
      <c r="N141" s="31"/>
      <c r="O141" s="31"/>
      <c r="P141" s="31"/>
    </row>
    <row r="142" spans="11:16" x14ac:dyDescent="0.55000000000000004">
      <c r="L142" s="31"/>
      <c r="M142" s="31"/>
      <c r="N142" s="31"/>
      <c r="O142" s="31"/>
      <c r="P142" s="31"/>
    </row>
    <row r="143" spans="11:16" x14ac:dyDescent="0.55000000000000004">
      <c r="L143" s="31"/>
      <c r="M143" s="31"/>
      <c r="N143" s="31"/>
      <c r="O143" s="31"/>
      <c r="P143" s="31"/>
    </row>
    <row r="144" spans="11:16" x14ac:dyDescent="0.55000000000000004">
      <c r="L144" s="31"/>
      <c r="M144" s="31"/>
      <c r="N144" s="31"/>
      <c r="O144" s="31"/>
      <c r="P144" s="31"/>
    </row>
    <row r="145" spans="12:16" x14ac:dyDescent="0.55000000000000004">
      <c r="L145" s="31"/>
      <c r="M145" s="31"/>
      <c r="N145" s="31"/>
      <c r="O145" s="31"/>
      <c r="P145" s="31"/>
    </row>
    <row r="146" spans="12:16" x14ac:dyDescent="0.55000000000000004">
      <c r="L146" s="31"/>
      <c r="M146" s="31"/>
      <c r="N146" s="31"/>
      <c r="O146" s="31"/>
      <c r="P146" s="31"/>
    </row>
    <row r="147" spans="12:16" x14ac:dyDescent="0.55000000000000004">
      <c r="L147" s="31"/>
      <c r="M147" s="31"/>
      <c r="N147" s="31"/>
      <c r="O147" s="31"/>
      <c r="P147" s="31"/>
    </row>
    <row r="148" spans="12:16" x14ac:dyDescent="0.55000000000000004">
      <c r="L148" s="31"/>
      <c r="M148" s="31"/>
      <c r="N148" s="31"/>
      <c r="O148" s="31"/>
      <c r="P148" s="31"/>
    </row>
    <row r="149" spans="12:16" x14ac:dyDescent="0.55000000000000004">
      <c r="L149" s="31"/>
      <c r="M149" s="31"/>
      <c r="N149" s="31"/>
      <c r="O149" s="31"/>
      <c r="P149" s="31"/>
    </row>
    <row r="150" spans="12:16" x14ac:dyDescent="0.55000000000000004">
      <c r="L150" s="31"/>
      <c r="M150" s="31"/>
      <c r="N150" s="31"/>
      <c r="O150" s="31"/>
      <c r="P150" s="31"/>
    </row>
  </sheetData>
  <mergeCells count="10">
    <mergeCell ref="S11:S14"/>
    <mergeCell ref="T11:T12"/>
    <mergeCell ref="T13:T14"/>
    <mergeCell ref="L1:S1"/>
    <mergeCell ref="S3:S6"/>
    <mergeCell ref="T3:T4"/>
    <mergeCell ref="T5:T6"/>
    <mergeCell ref="S7:S10"/>
    <mergeCell ref="T7:T8"/>
    <mergeCell ref="T9:T1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542B1-1DB6-4F1F-953A-C686BE5BF0CA}">
  <dimension ref="A1:Z150"/>
  <sheetViews>
    <sheetView topLeftCell="Q36" zoomScaleNormal="100" workbookViewId="0">
      <selection activeCell="AK44" sqref="AK44"/>
    </sheetView>
  </sheetViews>
  <sheetFormatPr defaultRowHeight="14.4" x14ac:dyDescent="0.55000000000000004"/>
  <cols>
    <col min="1" max="4" width="15.578125" customWidth="1"/>
    <col min="11" max="11" width="12.734375" customWidth="1"/>
  </cols>
  <sheetData>
    <row r="1" spans="1:26" ht="69.900000000000006" customHeight="1" x14ac:dyDescent="0.55000000000000004">
      <c r="A1" s="27"/>
      <c r="L1" s="58" t="s">
        <v>43</v>
      </c>
      <c r="M1" s="58"/>
      <c r="N1" s="58"/>
      <c r="O1" s="58"/>
      <c r="P1" s="58"/>
      <c r="Q1" s="58"/>
      <c r="R1" s="58"/>
      <c r="S1" s="58"/>
      <c r="V1">
        <v>0</v>
      </c>
      <c r="W1">
        <v>4</v>
      </c>
      <c r="X1">
        <v>8</v>
      </c>
      <c r="Y1">
        <v>15</v>
      </c>
      <c r="Z1">
        <v>31</v>
      </c>
    </row>
    <row r="2" spans="1:26" x14ac:dyDescent="0.55000000000000004">
      <c r="A2" s="11"/>
      <c r="B2" s="11"/>
      <c r="C2" s="11"/>
      <c r="V2" t="s">
        <v>98</v>
      </c>
      <c r="W2" t="s">
        <v>97</v>
      </c>
      <c r="X2" t="s">
        <v>96</v>
      </c>
      <c r="Y2" t="s">
        <v>95</v>
      </c>
      <c r="Z2" t="s">
        <v>94</v>
      </c>
    </row>
    <row r="3" spans="1:26" x14ac:dyDescent="0.55000000000000004">
      <c r="A3" s="11"/>
      <c r="B3" s="11"/>
      <c r="C3" s="11"/>
      <c r="D3" s="11"/>
      <c r="N3" s="28"/>
      <c r="O3" s="28"/>
      <c r="S3" s="53" t="s">
        <v>19</v>
      </c>
      <c r="T3" s="53" t="s">
        <v>14</v>
      </c>
      <c r="U3" t="s">
        <v>16</v>
      </c>
      <c r="V3" t="s">
        <v>53</v>
      </c>
      <c r="W3" t="s">
        <v>53</v>
      </c>
      <c r="X3">
        <v>8998.0567431014406</v>
      </c>
      <c r="Y3">
        <v>10202.357818370299</v>
      </c>
      <c r="Z3">
        <v>12955.0459904133</v>
      </c>
    </row>
    <row r="4" spans="1:26" x14ac:dyDescent="0.55000000000000004">
      <c r="A4" s="11"/>
      <c r="B4" s="11"/>
      <c r="C4" s="11"/>
      <c r="N4" s="28"/>
      <c r="O4" s="28"/>
      <c r="S4" s="53"/>
      <c r="T4" s="53"/>
      <c r="U4" t="s">
        <v>18</v>
      </c>
      <c r="V4" t="s">
        <v>53</v>
      </c>
      <c r="W4" t="s">
        <v>53</v>
      </c>
      <c r="X4">
        <v>8998.0567431014406</v>
      </c>
      <c r="Y4">
        <v>10202.357818370299</v>
      </c>
      <c r="Z4">
        <v>12955.0459904133</v>
      </c>
    </row>
    <row r="5" spans="1:26" x14ac:dyDescent="0.55000000000000004">
      <c r="A5" s="11"/>
      <c r="B5" s="11"/>
      <c r="C5" s="11"/>
      <c r="N5" s="28"/>
      <c r="O5" s="28"/>
      <c r="S5" s="53"/>
      <c r="T5" s="53" t="s">
        <v>93</v>
      </c>
      <c r="U5" t="s">
        <v>16</v>
      </c>
      <c r="V5">
        <v>8000</v>
      </c>
      <c r="W5">
        <v>8000</v>
      </c>
      <c r="X5" t="s">
        <v>17</v>
      </c>
      <c r="Y5" t="s">
        <v>17</v>
      </c>
      <c r="Z5" t="s">
        <v>17</v>
      </c>
    </row>
    <row r="6" spans="1:26" x14ac:dyDescent="0.55000000000000004">
      <c r="A6" s="11"/>
      <c r="B6" s="11"/>
      <c r="C6" s="11"/>
      <c r="N6" s="28"/>
      <c r="O6" s="28"/>
      <c r="S6" s="53"/>
      <c r="T6" s="53"/>
      <c r="U6" t="s">
        <v>18</v>
      </c>
      <c r="V6">
        <v>8000</v>
      </c>
      <c r="W6">
        <v>8000</v>
      </c>
      <c r="X6" t="s">
        <v>17</v>
      </c>
      <c r="Y6" t="s">
        <v>17</v>
      </c>
      <c r="Z6" t="s">
        <v>17</v>
      </c>
    </row>
    <row r="7" spans="1:26" x14ac:dyDescent="0.55000000000000004">
      <c r="A7" s="11"/>
      <c r="B7" s="11"/>
      <c r="C7" s="11"/>
      <c r="N7" s="28"/>
      <c r="O7" s="28"/>
      <c r="S7" s="53" t="s">
        <v>15</v>
      </c>
      <c r="T7" s="53" t="s">
        <v>14</v>
      </c>
      <c r="U7" t="s">
        <v>16</v>
      </c>
      <c r="V7" t="s">
        <v>53</v>
      </c>
      <c r="W7">
        <v>9145.9170013386902</v>
      </c>
      <c r="X7">
        <v>8998.0567431014406</v>
      </c>
      <c r="Y7">
        <v>10202.357818370299</v>
      </c>
      <c r="Z7">
        <v>12955.0459904133</v>
      </c>
    </row>
    <row r="8" spans="1:26" x14ac:dyDescent="0.55000000000000004">
      <c r="A8" s="11"/>
      <c r="B8" s="11"/>
      <c r="C8" s="11"/>
      <c r="N8" s="29"/>
      <c r="O8" s="29"/>
      <c r="S8" s="53"/>
      <c r="T8" s="53"/>
      <c r="U8" t="s">
        <v>18</v>
      </c>
      <c r="V8" t="s">
        <v>53</v>
      </c>
      <c r="W8">
        <v>9145.9170013386902</v>
      </c>
      <c r="X8">
        <v>8998.0567431014406</v>
      </c>
      <c r="Y8">
        <v>10202.357818370299</v>
      </c>
      <c r="Z8">
        <v>12955.0459904133</v>
      </c>
    </row>
    <row r="9" spans="1:26" x14ac:dyDescent="0.55000000000000004">
      <c r="A9" s="11"/>
      <c r="B9" s="11"/>
      <c r="C9" s="11"/>
      <c r="S9" s="53"/>
      <c r="T9" s="53" t="s">
        <v>93</v>
      </c>
      <c r="U9" t="s">
        <v>16</v>
      </c>
      <c r="V9">
        <v>8000</v>
      </c>
      <c r="W9" t="s">
        <v>53</v>
      </c>
      <c r="X9" t="s">
        <v>17</v>
      </c>
      <c r="Y9" t="s">
        <v>17</v>
      </c>
      <c r="Z9" t="s">
        <v>17</v>
      </c>
    </row>
    <row r="10" spans="1:26" ht="57.6" x14ac:dyDescent="0.55000000000000004">
      <c r="A10" s="11"/>
      <c r="B10" s="11"/>
      <c r="C10" s="11"/>
      <c r="K10" t="s">
        <v>51</v>
      </c>
      <c r="L10" s="30" t="s">
        <v>52</v>
      </c>
      <c r="M10" s="30" t="s">
        <v>90</v>
      </c>
      <c r="N10" s="30" t="s">
        <v>91</v>
      </c>
      <c r="O10" s="30" t="s">
        <v>74</v>
      </c>
      <c r="P10" s="30" t="s">
        <v>92</v>
      </c>
      <c r="S10" s="53"/>
      <c r="T10" s="53"/>
      <c r="U10" t="s">
        <v>18</v>
      </c>
      <c r="V10">
        <v>8000</v>
      </c>
      <c r="W10" t="s">
        <v>53</v>
      </c>
      <c r="X10" t="s">
        <v>17</v>
      </c>
      <c r="Y10" t="s">
        <v>17</v>
      </c>
      <c r="Z10" t="s">
        <v>17</v>
      </c>
    </row>
    <row r="11" spans="1:26" x14ac:dyDescent="0.55000000000000004">
      <c r="A11" s="11"/>
      <c r="B11" s="11"/>
      <c r="C11" s="11"/>
      <c r="K11" s="10">
        <v>43313</v>
      </c>
      <c r="L11" s="31">
        <f>$V$13</f>
        <v>9345.2069146149806</v>
      </c>
      <c r="M11" s="31">
        <f>W$13</f>
        <v>9145.9170013386902</v>
      </c>
      <c r="N11" s="31">
        <f>X$13</f>
        <v>8998.0567431014406</v>
      </c>
      <c r="O11" s="31">
        <f>Y$13</f>
        <v>10202.357818370299</v>
      </c>
      <c r="P11" s="31">
        <f>Z$11</f>
        <v>12955.0459904133</v>
      </c>
      <c r="S11" s="54" t="s">
        <v>20</v>
      </c>
      <c r="T11" s="53" t="s">
        <v>14</v>
      </c>
      <c r="U11" t="s">
        <v>16</v>
      </c>
      <c r="V11" t="s">
        <v>53</v>
      </c>
      <c r="W11" t="s">
        <v>53</v>
      </c>
      <c r="X11" t="s">
        <v>17</v>
      </c>
      <c r="Y11">
        <v>10202.357818370299</v>
      </c>
      <c r="Z11">
        <v>12955.0459904133</v>
      </c>
    </row>
    <row r="12" spans="1:26" x14ac:dyDescent="0.55000000000000004">
      <c r="A12" s="11"/>
      <c r="B12" s="11"/>
      <c r="C12" s="11"/>
      <c r="K12" s="10">
        <v>43313.333333333336</v>
      </c>
      <c r="L12" s="31">
        <f>$V$13</f>
        <v>9345.2069146149806</v>
      </c>
      <c r="M12" s="31">
        <f>W$13</f>
        <v>9145.9170013386902</v>
      </c>
      <c r="N12" s="31">
        <f>X$13</f>
        <v>8998.0567431014406</v>
      </c>
      <c r="O12" s="31">
        <f>Y$13</f>
        <v>10202.357818370299</v>
      </c>
      <c r="P12" s="31">
        <f>Z$11</f>
        <v>12955.0459904133</v>
      </c>
      <c r="S12" s="54"/>
      <c r="T12" s="53"/>
      <c r="U12" t="s">
        <v>18</v>
      </c>
      <c r="V12" t="s">
        <v>53</v>
      </c>
      <c r="W12" t="s">
        <v>53</v>
      </c>
      <c r="X12" t="s">
        <v>17</v>
      </c>
      <c r="Y12">
        <v>10202.357818370299</v>
      </c>
      <c r="Z12">
        <v>12955.0459904133</v>
      </c>
    </row>
    <row r="13" spans="1:26" x14ac:dyDescent="0.55000000000000004">
      <c r="A13" s="11"/>
      <c r="B13" s="11"/>
      <c r="C13" s="11"/>
      <c r="K13" s="10">
        <v>43313.333333333336</v>
      </c>
      <c r="L13" s="31">
        <f>$V$14</f>
        <v>17345.206914614999</v>
      </c>
      <c r="M13" s="31">
        <f>W$14</f>
        <v>17145.917001338701</v>
      </c>
      <c r="N13" s="31">
        <f>X$14</f>
        <v>16998.056743101399</v>
      </c>
      <c r="O13" s="31">
        <f>Y$14</f>
        <v>18202.357818370299</v>
      </c>
      <c r="P13" s="31">
        <f>Z$12</f>
        <v>12955.0459904133</v>
      </c>
      <c r="S13" s="54"/>
      <c r="T13" s="53" t="s">
        <v>93</v>
      </c>
      <c r="U13" t="s">
        <v>16</v>
      </c>
      <c r="V13">
        <v>9345.2069146149806</v>
      </c>
      <c r="W13">
        <v>9145.9170013386902</v>
      </c>
      <c r="X13">
        <v>8998.0567431014406</v>
      </c>
      <c r="Y13">
        <v>10202.357818370299</v>
      </c>
      <c r="Z13" t="s">
        <v>17</v>
      </c>
    </row>
    <row r="14" spans="1:26" x14ac:dyDescent="0.55000000000000004">
      <c r="A14" s="11"/>
      <c r="B14" s="11"/>
      <c r="C14" s="11"/>
      <c r="K14" s="10">
        <v>43314</v>
      </c>
      <c r="L14" s="31">
        <f>$V$14</f>
        <v>17345.206914614999</v>
      </c>
      <c r="M14" s="31">
        <f>W$14</f>
        <v>17145.917001338701</v>
      </c>
      <c r="N14" s="31">
        <f>X$14</f>
        <v>16998.056743101399</v>
      </c>
      <c r="O14" s="31">
        <f>Y$14</f>
        <v>18202.357818370299</v>
      </c>
      <c r="P14" s="31">
        <f>Z$12</f>
        <v>12955.0459904133</v>
      </c>
      <c r="S14" s="54"/>
      <c r="T14" s="53"/>
      <c r="U14" t="s">
        <v>18</v>
      </c>
      <c r="V14">
        <v>17345.206914614999</v>
      </c>
      <c r="W14">
        <v>17145.917001338701</v>
      </c>
      <c r="X14">
        <v>16998.056743101399</v>
      </c>
      <c r="Y14">
        <v>18202.357818370299</v>
      </c>
      <c r="Z14" t="s">
        <v>17</v>
      </c>
    </row>
    <row r="15" spans="1:26" x14ac:dyDescent="0.55000000000000004">
      <c r="A15" s="11"/>
      <c r="B15" s="11"/>
      <c r="C15" s="11"/>
      <c r="K15" s="10">
        <v>43314</v>
      </c>
      <c r="L15" s="31">
        <f>$V$13</f>
        <v>9345.2069146149806</v>
      </c>
      <c r="M15" s="31">
        <f>W$13</f>
        <v>9145.9170013386902</v>
      </c>
      <c r="N15" s="31">
        <f>X$13</f>
        <v>8998.0567431014406</v>
      </c>
      <c r="O15" s="31">
        <f>Y$13</f>
        <v>10202.357818370299</v>
      </c>
      <c r="P15" s="31">
        <f>Z$11</f>
        <v>12955.0459904133</v>
      </c>
    </row>
    <row r="16" spans="1:26" x14ac:dyDescent="0.55000000000000004">
      <c r="A16" s="11"/>
      <c r="B16" s="11"/>
      <c r="C16" s="11"/>
      <c r="K16" s="10">
        <v>43314.333333333336</v>
      </c>
      <c r="L16" s="31">
        <f>$V$13</f>
        <v>9345.2069146149806</v>
      </c>
      <c r="M16" s="31">
        <f>W$13</f>
        <v>9145.9170013386902</v>
      </c>
      <c r="N16" s="31">
        <f>X$13</f>
        <v>8998.0567431014406</v>
      </c>
      <c r="O16" s="31">
        <f>Y$13</f>
        <v>10202.357818370299</v>
      </c>
      <c r="P16" s="31">
        <f>Z$11</f>
        <v>12955.0459904133</v>
      </c>
    </row>
    <row r="17" spans="1:16" x14ac:dyDescent="0.55000000000000004">
      <c r="A17" s="11"/>
      <c r="B17" s="11"/>
      <c r="C17" s="11"/>
      <c r="K17" s="10">
        <v>43314.333333333336</v>
      </c>
      <c r="L17" s="31">
        <f>$V$14</f>
        <v>17345.206914614999</v>
      </c>
      <c r="M17" s="31">
        <f>W$14</f>
        <v>17145.917001338701</v>
      </c>
      <c r="N17" s="31">
        <f>X$14</f>
        <v>16998.056743101399</v>
      </c>
      <c r="O17" s="31">
        <f>Y$14</f>
        <v>18202.357818370299</v>
      </c>
      <c r="P17" s="31">
        <f>Z$12</f>
        <v>12955.0459904133</v>
      </c>
    </row>
    <row r="18" spans="1:16" x14ac:dyDescent="0.55000000000000004">
      <c r="A18" s="11"/>
      <c r="B18" s="11"/>
      <c r="C18" s="11"/>
      <c r="K18" s="10">
        <v>43315</v>
      </c>
      <c r="L18" s="31">
        <f>$V$14</f>
        <v>17345.206914614999</v>
      </c>
      <c r="M18" s="31">
        <f>W$14</f>
        <v>17145.917001338701</v>
      </c>
      <c r="N18" s="31">
        <f>X$14</f>
        <v>16998.056743101399</v>
      </c>
      <c r="O18" s="31">
        <f>Y$14</f>
        <v>18202.357818370299</v>
      </c>
      <c r="P18" s="31">
        <f>Z$12</f>
        <v>12955.0459904133</v>
      </c>
    </row>
    <row r="19" spans="1:16" x14ac:dyDescent="0.55000000000000004">
      <c r="A19" s="11"/>
      <c r="B19" s="11"/>
      <c r="C19" s="11"/>
      <c r="K19" s="10">
        <v>43315</v>
      </c>
      <c r="L19" s="31">
        <f>$V$13</f>
        <v>9345.2069146149806</v>
      </c>
      <c r="M19" s="31">
        <f>W$13</f>
        <v>9145.9170013386902</v>
      </c>
      <c r="N19" s="31">
        <f>X$13</f>
        <v>8998.0567431014406</v>
      </c>
      <c r="O19" s="31">
        <f>Y$13</f>
        <v>10202.357818370299</v>
      </c>
      <c r="P19" s="31">
        <f>Z$11</f>
        <v>12955.0459904133</v>
      </c>
    </row>
    <row r="20" spans="1:16" x14ac:dyDescent="0.55000000000000004">
      <c r="A20" s="11"/>
      <c r="B20" s="11"/>
      <c r="C20" s="11"/>
      <c r="K20" s="10">
        <v>43315.333333333336</v>
      </c>
      <c r="L20" s="31">
        <f>$V$13</f>
        <v>9345.2069146149806</v>
      </c>
      <c r="M20" s="31">
        <f>W$13</f>
        <v>9145.9170013386902</v>
      </c>
      <c r="N20" s="31">
        <f>X$13</f>
        <v>8998.0567431014406</v>
      </c>
      <c r="O20" s="31">
        <f>Y$13</f>
        <v>10202.357818370299</v>
      </c>
      <c r="P20" s="31">
        <f>Z$11</f>
        <v>12955.0459904133</v>
      </c>
    </row>
    <row r="21" spans="1:16" x14ac:dyDescent="0.55000000000000004">
      <c r="A21" s="11"/>
      <c r="B21" s="11"/>
      <c r="C21" s="11"/>
      <c r="K21" s="10">
        <v>43315.333333333336</v>
      </c>
      <c r="L21" s="31">
        <f>$V$14</f>
        <v>17345.206914614999</v>
      </c>
      <c r="M21" s="31">
        <f>W$14</f>
        <v>17145.917001338701</v>
      </c>
      <c r="N21" s="31">
        <f>X$14</f>
        <v>16998.056743101399</v>
      </c>
      <c r="O21" s="31">
        <f>Y$14</f>
        <v>18202.357818370299</v>
      </c>
      <c r="P21" s="31">
        <f>Z$12</f>
        <v>12955.0459904133</v>
      </c>
    </row>
    <row r="22" spans="1:16" x14ac:dyDescent="0.55000000000000004">
      <c r="A22" s="11"/>
      <c r="B22" s="11"/>
      <c r="C22" s="11"/>
      <c r="K22" s="10">
        <v>43316</v>
      </c>
      <c r="L22" s="31">
        <f>$V$14</f>
        <v>17345.206914614999</v>
      </c>
      <c r="M22" s="31">
        <f>W$14</f>
        <v>17145.917001338701</v>
      </c>
      <c r="N22" s="31">
        <f>X$14</f>
        <v>16998.056743101399</v>
      </c>
      <c r="O22" s="31">
        <f>Y$14</f>
        <v>18202.357818370299</v>
      </c>
      <c r="P22" s="31">
        <f>Z$12</f>
        <v>12955.0459904133</v>
      </c>
    </row>
    <row r="23" spans="1:16" x14ac:dyDescent="0.55000000000000004">
      <c r="A23" s="11"/>
      <c r="B23" s="11"/>
      <c r="C23" s="11"/>
      <c r="K23" s="10">
        <v>43316</v>
      </c>
      <c r="L23" s="31">
        <f>$V$13</f>
        <v>9345.2069146149806</v>
      </c>
      <c r="M23" s="31">
        <f>W$13</f>
        <v>9145.9170013386902</v>
      </c>
      <c r="N23" s="31">
        <f>X$13</f>
        <v>8998.0567431014406</v>
      </c>
      <c r="O23" s="31">
        <f>Y$13</f>
        <v>10202.357818370299</v>
      </c>
      <c r="P23" s="31">
        <f>Z$11</f>
        <v>12955.0459904133</v>
      </c>
    </row>
    <row r="24" spans="1:16" x14ac:dyDescent="0.55000000000000004">
      <c r="A24" s="11"/>
      <c r="B24" s="11"/>
      <c r="C24" s="11"/>
      <c r="K24" s="10">
        <v>43316.333333333336</v>
      </c>
      <c r="L24" s="31">
        <f>$V$13</f>
        <v>9345.2069146149806</v>
      </c>
      <c r="M24" s="31">
        <f>W$13</f>
        <v>9145.9170013386902</v>
      </c>
      <c r="N24" s="31">
        <f>X$13</f>
        <v>8998.0567431014406</v>
      </c>
      <c r="O24" s="31">
        <f>Y$13</f>
        <v>10202.357818370299</v>
      </c>
      <c r="P24" s="31">
        <f>Z$11</f>
        <v>12955.0459904133</v>
      </c>
    </row>
    <row r="25" spans="1:16" x14ac:dyDescent="0.55000000000000004">
      <c r="A25" s="11"/>
      <c r="B25" s="11"/>
      <c r="C25" s="11"/>
      <c r="K25" s="10">
        <v>43316.333333333336</v>
      </c>
      <c r="L25" s="31">
        <f>$V$14</f>
        <v>17345.206914614999</v>
      </c>
      <c r="M25" s="31">
        <f>W$14</f>
        <v>17145.917001338701</v>
      </c>
      <c r="N25" s="31">
        <f>X$14</f>
        <v>16998.056743101399</v>
      </c>
      <c r="O25" s="31">
        <f>Y$14</f>
        <v>18202.357818370299</v>
      </c>
      <c r="P25" s="31">
        <f>Z$12</f>
        <v>12955.0459904133</v>
      </c>
    </row>
    <row r="26" spans="1:16" x14ac:dyDescent="0.55000000000000004">
      <c r="A26" s="11"/>
      <c r="B26" s="11"/>
      <c r="C26" s="11"/>
      <c r="K26" s="10">
        <v>43317</v>
      </c>
      <c r="L26" s="31">
        <f>$V$14</f>
        <v>17345.206914614999</v>
      </c>
      <c r="M26" s="31">
        <f>W$14</f>
        <v>17145.917001338701</v>
      </c>
      <c r="N26" s="31">
        <f>X$14</f>
        <v>16998.056743101399</v>
      </c>
      <c r="O26" s="31">
        <f>Y$14</f>
        <v>18202.357818370299</v>
      </c>
      <c r="P26" s="31">
        <f>Z$12</f>
        <v>12955.0459904133</v>
      </c>
    </row>
    <row r="27" spans="1:16" x14ac:dyDescent="0.55000000000000004">
      <c r="A27" s="11"/>
      <c r="B27" s="11"/>
      <c r="C27" s="11"/>
      <c r="K27" s="10">
        <v>43317</v>
      </c>
      <c r="L27" s="31">
        <f>$V$13</f>
        <v>9345.2069146149806</v>
      </c>
      <c r="M27" s="31">
        <f>W$13</f>
        <v>9145.9170013386902</v>
      </c>
      <c r="N27" s="31">
        <f>X$13</f>
        <v>8998.0567431014406</v>
      </c>
      <c r="O27" s="31">
        <f>Y$13</f>
        <v>10202.357818370299</v>
      </c>
      <c r="P27" s="31">
        <f>Z$11</f>
        <v>12955.0459904133</v>
      </c>
    </row>
    <row r="28" spans="1:16" x14ac:dyDescent="0.55000000000000004">
      <c r="A28" s="11"/>
      <c r="B28" s="11"/>
      <c r="C28" s="11"/>
      <c r="K28" s="10">
        <v>43317.333333333336</v>
      </c>
      <c r="L28" s="31">
        <f>$V$13</f>
        <v>9345.2069146149806</v>
      </c>
      <c r="M28" s="31">
        <f>W$13</f>
        <v>9145.9170013386902</v>
      </c>
      <c r="N28" s="31">
        <f>X$13</f>
        <v>8998.0567431014406</v>
      </c>
      <c r="O28" s="31">
        <f>Y$13</f>
        <v>10202.357818370299</v>
      </c>
      <c r="P28" s="31">
        <f>Z$11</f>
        <v>12955.0459904133</v>
      </c>
    </row>
    <row r="29" spans="1:16" x14ac:dyDescent="0.55000000000000004">
      <c r="A29" s="11"/>
      <c r="B29" s="11"/>
      <c r="C29" s="11"/>
      <c r="K29" s="10">
        <v>43317.333333333336</v>
      </c>
      <c r="L29" s="31">
        <f>$V$14</f>
        <v>17345.206914614999</v>
      </c>
      <c r="M29" s="31">
        <f>W$14</f>
        <v>17145.917001338701</v>
      </c>
      <c r="N29" s="31">
        <f>X$14</f>
        <v>16998.056743101399</v>
      </c>
      <c r="O29" s="31">
        <f>Y$14</f>
        <v>18202.357818370299</v>
      </c>
      <c r="P29" s="31">
        <f>Z$12</f>
        <v>12955.0459904133</v>
      </c>
    </row>
    <row r="30" spans="1:16" x14ac:dyDescent="0.55000000000000004">
      <c r="A30" s="11"/>
      <c r="B30" s="11"/>
      <c r="C30" s="11"/>
      <c r="K30" s="10">
        <v>43318</v>
      </c>
      <c r="L30" s="31">
        <f>$V$14</f>
        <v>17345.206914614999</v>
      </c>
      <c r="M30" s="31">
        <f>W$14</f>
        <v>17145.917001338701</v>
      </c>
      <c r="N30" s="31">
        <f>X$14</f>
        <v>16998.056743101399</v>
      </c>
      <c r="O30" s="31">
        <f>Y$14</f>
        <v>18202.357818370299</v>
      </c>
      <c r="P30" s="31">
        <f>Z$12</f>
        <v>12955.0459904133</v>
      </c>
    </row>
    <row r="31" spans="1:16" x14ac:dyDescent="0.55000000000000004">
      <c r="A31" s="11"/>
      <c r="B31" s="11"/>
      <c r="C31" s="11"/>
      <c r="K31" s="10">
        <v>43318</v>
      </c>
      <c r="L31" s="31">
        <f>$V$5</f>
        <v>8000</v>
      </c>
      <c r="M31" s="31">
        <f>W$5</f>
        <v>8000</v>
      </c>
      <c r="N31" s="31">
        <f>X$3</f>
        <v>8998.0567431014406</v>
      </c>
      <c r="O31" s="31">
        <f>Y$3</f>
        <v>10202.357818370299</v>
      </c>
      <c r="P31" s="31">
        <f>Z$7</f>
        <v>12955.0459904133</v>
      </c>
    </row>
    <row r="32" spans="1:16" x14ac:dyDescent="0.55000000000000004">
      <c r="A32" s="11"/>
      <c r="B32" s="11"/>
      <c r="C32" s="11"/>
      <c r="K32" s="10">
        <v>43318.333333333336</v>
      </c>
      <c r="L32" s="31">
        <f>$V$5</f>
        <v>8000</v>
      </c>
      <c r="M32" s="31">
        <f>W$5</f>
        <v>8000</v>
      </c>
      <c r="N32" s="31">
        <f>X$3</f>
        <v>8998.0567431014406</v>
      </c>
      <c r="O32" s="31">
        <f>Y$3</f>
        <v>10202.357818370299</v>
      </c>
      <c r="P32" s="31">
        <f>Z$7</f>
        <v>12955.0459904133</v>
      </c>
    </row>
    <row r="33" spans="1:16" x14ac:dyDescent="0.55000000000000004">
      <c r="A33" s="11"/>
      <c r="B33" s="11"/>
      <c r="C33" s="11"/>
      <c r="K33" s="10">
        <v>43318.333333333336</v>
      </c>
      <c r="L33" s="31">
        <f>$V$6</f>
        <v>8000</v>
      </c>
      <c r="M33" s="31">
        <f>W$6</f>
        <v>8000</v>
      </c>
      <c r="N33" s="31">
        <f>X$4</f>
        <v>8998.0567431014406</v>
      </c>
      <c r="O33" s="31">
        <f>Y$4</f>
        <v>10202.357818370299</v>
      </c>
      <c r="P33" s="31">
        <f>Z$8</f>
        <v>12955.0459904133</v>
      </c>
    </row>
    <row r="34" spans="1:16" x14ac:dyDescent="0.55000000000000004">
      <c r="A34" s="11"/>
      <c r="B34" s="11"/>
      <c r="C34" s="11"/>
      <c r="K34" s="10">
        <v>43319</v>
      </c>
      <c r="L34" s="31">
        <f>$V$6</f>
        <v>8000</v>
      </c>
      <c r="M34" s="31">
        <f>W$6</f>
        <v>8000</v>
      </c>
      <c r="N34" s="31">
        <f>X$4</f>
        <v>8998.0567431014406</v>
      </c>
      <c r="O34" s="31">
        <f>Y$4</f>
        <v>10202.357818370299</v>
      </c>
      <c r="P34" s="31">
        <f>Z$8</f>
        <v>12955.0459904133</v>
      </c>
    </row>
    <row r="35" spans="1:16" x14ac:dyDescent="0.55000000000000004">
      <c r="A35" s="11"/>
      <c r="B35" s="11"/>
      <c r="C35" s="11"/>
      <c r="K35" s="10">
        <v>43319</v>
      </c>
      <c r="L35" s="31">
        <f>$V$9</f>
        <v>8000</v>
      </c>
      <c r="M35" s="31">
        <f>W$7</f>
        <v>9145.9170013386902</v>
      </c>
      <c r="N35" s="31">
        <f>X$7</f>
        <v>8998.0567431014406</v>
      </c>
      <c r="O35" s="31">
        <f>Y$7</f>
        <v>10202.357818370299</v>
      </c>
      <c r="P35" s="31">
        <f>Z$3</f>
        <v>12955.0459904133</v>
      </c>
    </row>
    <row r="36" spans="1:16" x14ac:dyDescent="0.55000000000000004">
      <c r="A36" s="11"/>
      <c r="B36" s="11"/>
      <c r="C36" s="11"/>
      <c r="K36" s="10">
        <v>43319.333333333336</v>
      </c>
      <c r="L36" s="31">
        <f>$V$9</f>
        <v>8000</v>
      </c>
      <c r="M36" s="31">
        <f>W$7</f>
        <v>9145.9170013386902</v>
      </c>
      <c r="N36" s="31">
        <f>X$7</f>
        <v>8998.0567431014406</v>
      </c>
      <c r="O36" s="31">
        <f>Y$7</f>
        <v>10202.357818370299</v>
      </c>
      <c r="P36" s="31">
        <f>Z$3</f>
        <v>12955.0459904133</v>
      </c>
    </row>
    <row r="37" spans="1:16" x14ac:dyDescent="0.55000000000000004">
      <c r="A37" s="11"/>
      <c r="B37" s="11"/>
      <c r="C37" s="11"/>
      <c r="K37" s="10">
        <v>43319.333333333336</v>
      </c>
      <c r="L37" s="31">
        <f>$V$10</f>
        <v>8000</v>
      </c>
      <c r="M37" s="31">
        <f>W$8</f>
        <v>9145.9170013386902</v>
      </c>
      <c r="N37" s="31">
        <f>X$8</f>
        <v>8998.0567431014406</v>
      </c>
      <c r="O37" s="31">
        <f>Y$8</f>
        <v>10202.357818370299</v>
      </c>
      <c r="P37" s="31">
        <f>Z$4</f>
        <v>12955.0459904133</v>
      </c>
    </row>
    <row r="38" spans="1:16" x14ac:dyDescent="0.55000000000000004">
      <c r="A38" s="11"/>
      <c r="B38" s="11"/>
      <c r="C38" s="11"/>
      <c r="K38" s="10">
        <v>43320</v>
      </c>
      <c r="L38" s="31">
        <f>$V$10</f>
        <v>8000</v>
      </c>
      <c r="M38" s="31">
        <f>W$8</f>
        <v>9145.9170013386902</v>
      </c>
      <c r="N38" s="31">
        <f>X$8</f>
        <v>8998.0567431014406</v>
      </c>
      <c r="O38" s="31">
        <f>Y$8</f>
        <v>10202.357818370299</v>
      </c>
      <c r="P38" s="31">
        <f>Z$4</f>
        <v>12955.0459904133</v>
      </c>
    </row>
    <row r="39" spans="1:16" x14ac:dyDescent="0.55000000000000004">
      <c r="A39" s="11"/>
      <c r="B39" s="11"/>
      <c r="C39" s="11"/>
      <c r="K39" s="10">
        <v>43320</v>
      </c>
      <c r="L39" s="31">
        <f>$V$13</f>
        <v>9345.2069146149806</v>
      </c>
      <c r="M39" s="31">
        <f>W$13</f>
        <v>9145.9170013386902</v>
      </c>
      <c r="N39" s="31">
        <f>X$13</f>
        <v>8998.0567431014406</v>
      </c>
      <c r="O39" s="31">
        <f>Y$13</f>
        <v>10202.357818370299</v>
      </c>
      <c r="P39" s="31">
        <f>Z$11</f>
        <v>12955.0459904133</v>
      </c>
    </row>
    <row r="40" spans="1:16" x14ac:dyDescent="0.55000000000000004">
      <c r="A40" s="11"/>
      <c r="B40" s="11"/>
      <c r="C40" s="11"/>
      <c r="K40" s="10">
        <v>43320.333333333336</v>
      </c>
      <c r="L40" s="31">
        <f>$V$13</f>
        <v>9345.2069146149806</v>
      </c>
      <c r="M40" s="31">
        <f>W$13</f>
        <v>9145.9170013386902</v>
      </c>
      <c r="N40" s="31">
        <f>X$13</f>
        <v>8998.0567431014406</v>
      </c>
      <c r="O40" s="31">
        <f>Y$13</f>
        <v>10202.357818370299</v>
      </c>
      <c r="P40" s="31">
        <f>Z$11</f>
        <v>12955.0459904133</v>
      </c>
    </row>
    <row r="41" spans="1:16" x14ac:dyDescent="0.55000000000000004">
      <c r="A41" s="11"/>
      <c r="B41" s="11"/>
      <c r="C41" s="11"/>
      <c r="K41" s="10">
        <v>43320.333333333336</v>
      </c>
      <c r="L41" s="31">
        <f>$V$14</f>
        <v>17345.206914614999</v>
      </c>
      <c r="M41" s="31">
        <f>W$14</f>
        <v>17145.917001338701</v>
      </c>
      <c r="N41" s="31">
        <f>X$14</f>
        <v>16998.056743101399</v>
      </c>
      <c r="O41" s="31">
        <f>Y$14</f>
        <v>18202.357818370299</v>
      </c>
      <c r="P41" s="31">
        <f>Z$12</f>
        <v>12955.0459904133</v>
      </c>
    </row>
    <row r="42" spans="1:16" x14ac:dyDescent="0.55000000000000004">
      <c r="A42" s="11"/>
      <c r="B42" s="11"/>
      <c r="C42" s="11"/>
      <c r="K42" s="10">
        <v>43321</v>
      </c>
      <c r="L42" s="31">
        <f>$V$14</f>
        <v>17345.206914614999</v>
      </c>
      <c r="M42" s="31">
        <f>W$14</f>
        <v>17145.917001338701</v>
      </c>
      <c r="N42" s="31">
        <f>X$14</f>
        <v>16998.056743101399</v>
      </c>
      <c r="O42" s="31">
        <f>Y$14</f>
        <v>18202.357818370299</v>
      </c>
      <c r="P42" s="31">
        <f>Z$12</f>
        <v>12955.0459904133</v>
      </c>
    </row>
    <row r="43" spans="1:16" x14ac:dyDescent="0.55000000000000004">
      <c r="A43" s="11"/>
      <c r="B43" s="11"/>
      <c r="C43" s="11"/>
      <c r="K43" s="10">
        <v>43321</v>
      </c>
      <c r="L43" s="31">
        <f>$V$13</f>
        <v>9345.2069146149806</v>
      </c>
      <c r="M43" s="31">
        <f>W$13</f>
        <v>9145.9170013386902</v>
      </c>
      <c r="N43" s="31">
        <f>X$13</f>
        <v>8998.0567431014406</v>
      </c>
      <c r="O43" s="31">
        <f>Y$13</f>
        <v>10202.357818370299</v>
      </c>
      <c r="P43" s="31">
        <f>Z$11</f>
        <v>12955.0459904133</v>
      </c>
    </row>
    <row r="44" spans="1:16" x14ac:dyDescent="0.55000000000000004">
      <c r="A44" s="11"/>
      <c r="B44" s="11"/>
      <c r="C44" s="11"/>
      <c r="K44" s="10">
        <v>43321.333333333336</v>
      </c>
      <c r="L44" s="31">
        <f>$V$13</f>
        <v>9345.2069146149806</v>
      </c>
      <c r="M44" s="31">
        <f>W$13</f>
        <v>9145.9170013386902</v>
      </c>
      <c r="N44" s="31">
        <f>X$13</f>
        <v>8998.0567431014406</v>
      </c>
      <c r="O44" s="31">
        <f>Y$13</f>
        <v>10202.357818370299</v>
      </c>
      <c r="P44" s="31">
        <f>Z$11</f>
        <v>12955.0459904133</v>
      </c>
    </row>
    <row r="45" spans="1:16" x14ac:dyDescent="0.55000000000000004">
      <c r="A45" s="11"/>
      <c r="B45" s="11"/>
      <c r="C45" s="11"/>
      <c r="K45" s="10">
        <v>43321.333333333336</v>
      </c>
      <c r="L45" s="31">
        <f>$V$14</f>
        <v>17345.206914614999</v>
      </c>
      <c r="M45" s="31">
        <f>W$14</f>
        <v>17145.917001338701</v>
      </c>
      <c r="N45" s="31">
        <f>X$14</f>
        <v>16998.056743101399</v>
      </c>
      <c r="O45" s="31">
        <f>Y$14</f>
        <v>18202.357818370299</v>
      </c>
      <c r="P45" s="31">
        <f>Z$12</f>
        <v>12955.0459904133</v>
      </c>
    </row>
    <row r="46" spans="1:16" x14ac:dyDescent="0.55000000000000004">
      <c r="A46" s="11"/>
      <c r="B46" s="11"/>
      <c r="C46" s="11"/>
      <c r="K46" s="10">
        <v>43322</v>
      </c>
      <c r="L46" s="31">
        <f>$V$14</f>
        <v>17345.206914614999</v>
      </c>
      <c r="M46" s="31">
        <f>W$14</f>
        <v>17145.917001338701</v>
      </c>
      <c r="N46" s="31">
        <f>X$14</f>
        <v>16998.056743101399</v>
      </c>
      <c r="O46" s="31">
        <f>Y$14</f>
        <v>18202.357818370299</v>
      </c>
      <c r="P46" s="31">
        <f>Z$12</f>
        <v>12955.0459904133</v>
      </c>
    </row>
    <row r="47" spans="1:16" x14ac:dyDescent="0.55000000000000004">
      <c r="A47" s="11"/>
      <c r="B47" s="11"/>
      <c r="C47" s="11"/>
      <c r="K47" s="10">
        <v>43322</v>
      </c>
      <c r="L47" s="31">
        <f>$V$13</f>
        <v>9345.2069146149806</v>
      </c>
      <c r="M47" s="31">
        <f>W$13</f>
        <v>9145.9170013386902</v>
      </c>
      <c r="N47" s="31">
        <f>X$13</f>
        <v>8998.0567431014406</v>
      </c>
      <c r="O47" s="31">
        <f>Y$13</f>
        <v>10202.357818370299</v>
      </c>
      <c r="P47" s="31">
        <f>Z$11</f>
        <v>12955.0459904133</v>
      </c>
    </row>
    <row r="48" spans="1:16" x14ac:dyDescent="0.55000000000000004">
      <c r="A48" s="11"/>
      <c r="B48" s="11"/>
      <c r="C48" s="11"/>
      <c r="K48" s="10">
        <v>43322.333333333336</v>
      </c>
      <c r="L48" s="31">
        <f>$V$13</f>
        <v>9345.2069146149806</v>
      </c>
      <c r="M48" s="31">
        <f>W$13</f>
        <v>9145.9170013386902</v>
      </c>
      <c r="N48" s="31">
        <f>X$13</f>
        <v>8998.0567431014406</v>
      </c>
      <c r="O48" s="31">
        <f>Y$13</f>
        <v>10202.357818370299</v>
      </c>
      <c r="P48" s="31">
        <f>Z$11</f>
        <v>12955.0459904133</v>
      </c>
    </row>
    <row r="49" spans="1:16" x14ac:dyDescent="0.55000000000000004">
      <c r="A49" s="11"/>
      <c r="B49" s="11"/>
      <c r="C49" s="11"/>
      <c r="K49" s="10">
        <v>43322.333333333336</v>
      </c>
      <c r="L49" s="31">
        <f>$V$14</f>
        <v>17345.206914614999</v>
      </c>
      <c r="M49" s="31">
        <f>W$14</f>
        <v>17145.917001338701</v>
      </c>
      <c r="N49" s="31">
        <f>X$14</f>
        <v>16998.056743101399</v>
      </c>
      <c r="O49" s="31">
        <f>Y$14</f>
        <v>18202.357818370299</v>
      </c>
      <c r="P49" s="31">
        <f>Z$12</f>
        <v>12955.0459904133</v>
      </c>
    </row>
    <row r="50" spans="1:16" x14ac:dyDescent="0.55000000000000004">
      <c r="A50" s="11"/>
      <c r="B50" s="11"/>
      <c r="C50" s="11"/>
      <c r="K50" s="10">
        <v>43323</v>
      </c>
      <c r="L50" s="31">
        <f>$V$14</f>
        <v>17345.206914614999</v>
      </c>
      <c r="M50" s="31">
        <f>W$14</f>
        <v>17145.917001338701</v>
      </c>
      <c r="N50" s="31">
        <f>X$14</f>
        <v>16998.056743101399</v>
      </c>
      <c r="O50" s="31">
        <f>Y$14</f>
        <v>18202.357818370299</v>
      </c>
      <c r="P50" s="31">
        <f>Z$12</f>
        <v>12955.0459904133</v>
      </c>
    </row>
    <row r="51" spans="1:16" x14ac:dyDescent="0.55000000000000004">
      <c r="A51" s="11"/>
      <c r="B51" s="11"/>
      <c r="C51" s="11"/>
      <c r="K51" s="10">
        <v>43323</v>
      </c>
      <c r="L51" s="31">
        <f>$V$13</f>
        <v>9345.2069146149806</v>
      </c>
      <c r="M51" s="31">
        <f>W$13</f>
        <v>9145.9170013386902</v>
      </c>
      <c r="N51" s="31">
        <f>X$13</f>
        <v>8998.0567431014406</v>
      </c>
      <c r="O51" s="31">
        <f>Y$13</f>
        <v>10202.357818370299</v>
      </c>
      <c r="P51" s="31">
        <f>Z$11</f>
        <v>12955.0459904133</v>
      </c>
    </row>
    <row r="52" spans="1:16" x14ac:dyDescent="0.55000000000000004">
      <c r="A52" s="11"/>
      <c r="B52" s="11"/>
      <c r="C52" s="11"/>
      <c r="K52" s="10">
        <v>43323.333333333336</v>
      </c>
      <c r="L52" s="31">
        <f>$V$13</f>
        <v>9345.2069146149806</v>
      </c>
      <c r="M52" s="31">
        <f>W$13</f>
        <v>9145.9170013386902</v>
      </c>
      <c r="N52" s="31">
        <f>X$13</f>
        <v>8998.0567431014406</v>
      </c>
      <c r="O52" s="31">
        <f>Y$13</f>
        <v>10202.357818370299</v>
      </c>
      <c r="P52" s="31">
        <f>Z$11</f>
        <v>12955.0459904133</v>
      </c>
    </row>
    <row r="53" spans="1:16" x14ac:dyDescent="0.55000000000000004">
      <c r="A53" s="11"/>
      <c r="B53" s="11"/>
      <c r="C53" s="11"/>
      <c r="K53" s="10">
        <v>43323.333333333336</v>
      </c>
      <c r="L53" s="31">
        <f>$V$14</f>
        <v>17345.206914614999</v>
      </c>
      <c r="M53" s="31">
        <f>W$14</f>
        <v>17145.917001338701</v>
      </c>
      <c r="N53" s="31">
        <f>X$14</f>
        <v>16998.056743101399</v>
      </c>
      <c r="O53" s="31">
        <f>Y$14</f>
        <v>18202.357818370299</v>
      </c>
      <c r="P53" s="31">
        <f>Z$12</f>
        <v>12955.0459904133</v>
      </c>
    </row>
    <row r="54" spans="1:16" x14ac:dyDescent="0.55000000000000004">
      <c r="A54" s="11"/>
      <c r="B54" s="11"/>
      <c r="C54" s="11"/>
      <c r="K54" s="10">
        <v>43324</v>
      </c>
      <c r="L54" s="31">
        <f>$V$14</f>
        <v>17345.206914614999</v>
      </c>
      <c r="M54" s="31">
        <f>W$14</f>
        <v>17145.917001338701</v>
      </c>
      <c r="N54" s="31">
        <f>X$14</f>
        <v>16998.056743101399</v>
      </c>
      <c r="O54" s="31">
        <f>Y$14</f>
        <v>18202.357818370299</v>
      </c>
      <c r="P54" s="31">
        <f>Z$12</f>
        <v>12955.0459904133</v>
      </c>
    </row>
    <row r="55" spans="1:16" x14ac:dyDescent="0.55000000000000004">
      <c r="A55" s="11"/>
      <c r="B55" s="11"/>
      <c r="C55" s="11"/>
      <c r="K55" s="10">
        <v>43324</v>
      </c>
      <c r="L55" s="31">
        <f>$V$13</f>
        <v>9345.2069146149806</v>
      </c>
      <c r="M55" s="31">
        <f>W$13</f>
        <v>9145.9170013386902</v>
      </c>
      <c r="N55" s="31">
        <f>X$13</f>
        <v>8998.0567431014406</v>
      </c>
      <c r="O55" s="31">
        <f>Y$13</f>
        <v>10202.357818370299</v>
      </c>
      <c r="P55" s="31">
        <f>Z$11</f>
        <v>12955.0459904133</v>
      </c>
    </row>
    <row r="56" spans="1:16" x14ac:dyDescent="0.55000000000000004">
      <c r="A56" s="11"/>
      <c r="B56" s="11"/>
      <c r="C56" s="11"/>
      <c r="K56" s="10">
        <v>43324.333333333336</v>
      </c>
      <c r="L56" s="31">
        <f>$V$13</f>
        <v>9345.2069146149806</v>
      </c>
      <c r="M56" s="31">
        <f>W$13</f>
        <v>9145.9170013386902</v>
      </c>
      <c r="N56" s="31">
        <f>X$13</f>
        <v>8998.0567431014406</v>
      </c>
      <c r="O56" s="31">
        <f>Y$13</f>
        <v>10202.357818370299</v>
      </c>
      <c r="P56" s="31">
        <f>Z$11</f>
        <v>12955.0459904133</v>
      </c>
    </row>
    <row r="57" spans="1:16" x14ac:dyDescent="0.55000000000000004">
      <c r="A57" s="11"/>
      <c r="B57" s="11"/>
      <c r="C57" s="11"/>
      <c r="K57" s="10">
        <v>43324.333333333336</v>
      </c>
      <c r="L57" s="31">
        <f>$V$14</f>
        <v>17345.206914614999</v>
      </c>
      <c r="M57" s="31">
        <f>W$14</f>
        <v>17145.917001338701</v>
      </c>
      <c r="N57" s="31">
        <f>X$14</f>
        <v>16998.056743101399</v>
      </c>
      <c r="O57" s="31">
        <f>Y$14</f>
        <v>18202.357818370299</v>
      </c>
      <c r="P57" s="31">
        <f>Z$12</f>
        <v>12955.0459904133</v>
      </c>
    </row>
    <row r="58" spans="1:16" x14ac:dyDescent="0.55000000000000004">
      <c r="A58" s="11"/>
      <c r="B58" s="11"/>
      <c r="C58" s="11"/>
      <c r="K58" s="10">
        <v>43325</v>
      </c>
      <c r="L58" s="31">
        <f>$V$14</f>
        <v>17345.206914614999</v>
      </c>
      <c r="M58" s="31">
        <f>W$14</f>
        <v>17145.917001338701</v>
      </c>
      <c r="N58" s="31">
        <f>X$14</f>
        <v>16998.056743101399</v>
      </c>
      <c r="O58" s="31">
        <f>Y$14</f>
        <v>18202.357818370299</v>
      </c>
      <c r="P58" s="31">
        <f>Z$12</f>
        <v>12955.0459904133</v>
      </c>
    </row>
    <row r="59" spans="1:16" x14ac:dyDescent="0.55000000000000004">
      <c r="A59" s="11"/>
      <c r="B59" s="11"/>
      <c r="C59" s="11"/>
      <c r="K59" s="10">
        <v>43325</v>
      </c>
      <c r="L59" s="31">
        <f>$V$5</f>
        <v>8000</v>
      </c>
      <c r="M59" s="31">
        <f>W$5</f>
        <v>8000</v>
      </c>
      <c r="N59" s="31">
        <f>X$3</f>
        <v>8998.0567431014406</v>
      </c>
      <c r="O59" s="31">
        <f>Y$3</f>
        <v>10202.357818370299</v>
      </c>
      <c r="P59" s="31">
        <f>Z$7</f>
        <v>12955.0459904133</v>
      </c>
    </row>
    <row r="60" spans="1:16" x14ac:dyDescent="0.55000000000000004">
      <c r="A60" s="11"/>
      <c r="B60" s="11"/>
      <c r="C60" s="11"/>
      <c r="K60" s="10">
        <v>43325.333333333336</v>
      </c>
      <c r="L60" s="31">
        <f>$V$5</f>
        <v>8000</v>
      </c>
      <c r="M60" s="31">
        <f>W$5</f>
        <v>8000</v>
      </c>
      <c r="N60" s="31">
        <f>X$3</f>
        <v>8998.0567431014406</v>
      </c>
      <c r="O60" s="31">
        <f>Y$3</f>
        <v>10202.357818370299</v>
      </c>
      <c r="P60" s="31">
        <f>Z$7</f>
        <v>12955.0459904133</v>
      </c>
    </row>
    <row r="61" spans="1:16" x14ac:dyDescent="0.55000000000000004">
      <c r="A61" s="11"/>
      <c r="B61" s="11"/>
      <c r="C61" s="11"/>
      <c r="K61" s="10">
        <v>43325.333333333336</v>
      </c>
      <c r="L61" s="31">
        <f>$V$6</f>
        <v>8000</v>
      </c>
      <c r="M61" s="31">
        <f>W$6</f>
        <v>8000</v>
      </c>
      <c r="N61" s="31">
        <f>X$4</f>
        <v>8998.0567431014406</v>
      </c>
      <c r="O61" s="31">
        <f>Y$4</f>
        <v>10202.357818370299</v>
      </c>
      <c r="P61" s="31">
        <f>Z$8</f>
        <v>12955.0459904133</v>
      </c>
    </row>
    <row r="62" spans="1:16" x14ac:dyDescent="0.55000000000000004">
      <c r="A62" s="11"/>
      <c r="B62" s="11"/>
      <c r="C62" s="11"/>
      <c r="K62" s="10">
        <v>43326</v>
      </c>
      <c r="L62" s="31">
        <f>$V$6</f>
        <v>8000</v>
      </c>
      <c r="M62" s="31">
        <f>W$6</f>
        <v>8000</v>
      </c>
      <c r="N62" s="31">
        <f>X$4</f>
        <v>8998.0567431014406</v>
      </c>
      <c r="O62" s="31">
        <f>Y$4</f>
        <v>10202.357818370299</v>
      </c>
      <c r="P62" s="31">
        <f>Z$8</f>
        <v>12955.0459904133</v>
      </c>
    </row>
    <row r="63" spans="1:16" x14ac:dyDescent="0.55000000000000004">
      <c r="A63" s="11"/>
      <c r="B63" s="11"/>
      <c r="C63" s="11"/>
      <c r="K63" s="10">
        <v>43326</v>
      </c>
      <c r="L63" s="31">
        <f>$V$9</f>
        <v>8000</v>
      </c>
      <c r="M63" s="31">
        <f>W$7</f>
        <v>9145.9170013386902</v>
      </c>
      <c r="N63" s="31">
        <f>X$7</f>
        <v>8998.0567431014406</v>
      </c>
      <c r="O63" s="31">
        <f>Y$7</f>
        <v>10202.357818370299</v>
      </c>
      <c r="P63" s="31">
        <f>Z$3</f>
        <v>12955.0459904133</v>
      </c>
    </row>
    <row r="64" spans="1:16" x14ac:dyDescent="0.55000000000000004">
      <c r="A64" s="11"/>
      <c r="B64" s="11"/>
      <c r="C64" s="11"/>
      <c r="K64" s="10">
        <v>43326.333333333336</v>
      </c>
      <c r="L64" s="31">
        <f>$V$9</f>
        <v>8000</v>
      </c>
      <c r="M64" s="31">
        <f>W$7</f>
        <v>9145.9170013386902</v>
      </c>
      <c r="N64" s="31">
        <f>X$7</f>
        <v>8998.0567431014406</v>
      </c>
      <c r="O64" s="31">
        <f>Y$7</f>
        <v>10202.357818370299</v>
      </c>
      <c r="P64" s="31">
        <f>Z$3</f>
        <v>12955.0459904133</v>
      </c>
    </row>
    <row r="65" spans="1:16" x14ac:dyDescent="0.55000000000000004">
      <c r="A65" s="11"/>
      <c r="B65" s="11"/>
      <c r="C65" s="11"/>
      <c r="K65" s="10">
        <v>43326.333333333336</v>
      </c>
      <c r="L65" s="31">
        <f>$V$10</f>
        <v>8000</v>
      </c>
      <c r="M65" s="31">
        <f>W$8</f>
        <v>9145.9170013386902</v>
      </c>
      <c r="N65" s="31">
        <f>X$8</f>
        <v>8998.0567431014406</v>
      </c>
      <c r="O65" s="31">
        <f>Y$8</f>
        <v>10202.357818370299</v>
      </c>
      <c r="P65" s="31">
        <f>Z$4</f>
        <v>12955.0459904133</v>
      </c>
    </row>
    <row r="66" spans="1:16" x14ac:dyDescent="0.55000000000000004">
      <c r="A66" s="11"/>
      <c r="B66" s="11"/>
      <c r="C66" s="11"/>
      <c r="K66" s="10">
        <v>43327</v>
      </c>
      <c r="L66" s="31">
        <f>$V$10</f>
        <v>8000</v>
      </c>
      <c r="M66" s="31">
        <f>W$8</f>
        <v>9145.9170013386902</v>
      </c>
      <c r="N66" s="31">
        <f>X$8</f>
        <v>8998.0567431014406</v>
      </c>
      <c r="O66" s="31">
        <f>Y$8</f>
        <v>10202.357818370299</v>
      </c>
      <c r="P66" s="31">
        <f>Z$4</f>
        <v>12955.0459904133</v>
      </c>
    </row>
    <row r="67" spans="1:16" x14ac:dyDescent="0.55000000000000004">
      <c r="A67" s="11"/>
      <c r="B67" s="11"/>
      <c r="C67" s="11"/>
      <c r="K67" s="10">
        <v>43327</v>
      </c>
      <c r="L67" s="31">
        <f>$V$13</f>
        <v>9345.2069146149806</v>
      </c>
      <c r="M67" s="31">
        <f>W$13</f>
        <v>9145.9170013386902</v>
      </c>
      <c r="N67" s="31">
        <f>X$13</f>
        <v>8998.0567431014406</v>
      </c>
      <c r="O67" s="31">
        <f>Y$13</f>
        <v>10202.357818370299</v>
      </c>
      <c r="P67" s="31">
        <f>Z$11</f>
        <v>12955.0459904133</v>
      </c>
    </row>
    <row r="68" spans="1:16" x14ac:dyDescent="0.55000000000000004">
      <c r="A68" s="11"/>
      <c r="B68" s="11"/>
      <c r="C68" s="11"/>
      <c r="K68" s="10">
        <v>43327.333333333336</v>
      </c>
      <c r="L68" s="31">
        <f>$V$13</f>
        <v>9345.2069146149806</v>
      </c>
      <c r="M68" s="31">
        <f>W$13</f>
        <v>9145.9170013386902</v>
      </c>
      <c r="N68" s="31">
        <f>X$13</f>
        <v>8998.0567431014406</v>
      </c>
      <c r="O68" s="31">
        <f>Y$13</f>
        <v>10202.357818370299</v>
      </c>
      <c r="P68" s="31">
        <f>Z$11</f>
        <v>12955.0459904133</v>
      </c>
    </row>
    <row r="69" spans="1:16" x14ac:dyDescent="0.55000000000000004">
      <c r="A69" s="11"/>
      <c r="B69" s="11"/>
      <c r="C69" s="11"/>
      <c r="K69" s="10">
        <v>43327.333333333336</v>
      </c>
      <c r="L69" s="31">
        <f>$V$14</f>
        <v>17345.206914614999</v>
      </c>
      <c r="M69" s="31">
        <f>W$14</f>
        <v>17145.917001338701</v>
      </c>
      <c r="N69" s="31">
        <f>X$14</f>
        <v>16998.056743101399</v>
      </c>
      <c r="O69" s="31">
        <f>Y$14</f>
        <v>18202.357818370299</v>
      </c>
      <c r="P69" s="31">
        <f>Z$12</f>
        <v>12955.0459904133</v>
      </c>
    </row>
    <row r="70" spans="1:16" x14ac:dyDescent="0.55000000000000004">
      <c r="A70" s="11"/>
      <c r="B70" s="11"/>
      <c r="C70" s="11"/>
      <c r="K70" s="10">
        <v>43328</v>
      </c>
      <c r="L70" s="31">
        <f>$V$14</f>
        <v>17345.206914614999</v>
      </c>
      <c r="M70" s="31">
        <f>W$14</f>
        <v>17145.917001338701</v>
      </c>
      <c r="N70" s="31">
        <f>X$14</f>
        <v>16998.056743101399</v>
      </c>
      <c r="O70" s="31">
        <f>Y$14</f>
        <v>18202.357818370299</v>
      </c>
      <c r="P70" s="31">
        <f>Z$12</f>
        <v>12955.0459904133</v>
      </c>
    </row>
    <row r="71" spans="1:16" x14ac:dyDescent="0.55000000000000004">
      <c r="A71" s="11"/>
      <c r="B71" s="11"/>
      <c r="C71" s="11"/>
      <c r="K71" s="10">
        <v>43328</v>
      </c>
      <c r="L71" s="31">
        <f>$V$13</f>
        <v>9345.2069146149806</v>
      </c>
      <c r="M71" s="31">
        <f>W$13</f>
        <v>9145.9170013386902</v>
      </c>
      <c r="N71" s="31">
        <f>X$13</f>
        <v>8998.0567431014406</v>
      </c>
      <c r="O71" s="31">
        <f>Y$13</f>
        <v>10202.357818370299</v>
      </c>
      <c r="P71" s="31">
        <f>Z$11</f>
        <v>12955.0459904133</v>
      </c>
    </row>
    <row r="72" spans="1:16" x14ac:dyDescent="0.55000000000000004">
      <c r="A72" s="11"/>
      <c r="B72" s="11"/>
      <c r="C72" s="11"/>
      <c r="K72" s="10">
        <v>43328.333333333336</v>
      </c>
      <c r="L72" s="31">
        <f>$V$13</f>
        <v>9345.2069146149806</v>
      </c>
      <c r="M72" s="31">
        <f>W$13</f>
        <v>9145.9170013386902</v>
      </c>
      <c r="N72" s="31">
        <f>X$13</f>
        <v>8998.0567431014406</v>
      </c>
      <c r="O72" s="31">
        <f>Y$13</f>
        <v>10202.357818370299</v>
      </c>
      <c r="P72" s="31">
        <f>Z$11</f>
        <v>12955.0459904133</v>
      </c>
    </row>
    <row r="73" spans="1:16" x14ac:dyDescent="0.55000000000000004">
      <c r="A73" s="11"/>
      <c r="B73" s="11"/>
      <c r="C73" s="11"/>
      <c r="K73" s="10">
        <v>43328.333333333336</v>
      </c>
      <c r="L73" s="31">
        <f>$V$14</f>
        <v>17345.206914614999</v>
      </c>
      <c r="M73" s="31">
        <f>W$14</f>
        <v>17145.917001338701</v>
      </c>
      <c r="N73" s="31">
        <f>X$14</f>
        <v>16998.056743101399</v>
      </c>
      <c r="O73" s="31">
        <f>Y$14</f>
        <v>18202.357818370299</v>
      </c>
      <c r="P73" s="31">
        <f>Z$12</f>
        <v>12955.0459904133</v>
      </c>
    </row>
    <row r="74" spans="1:16" x14ac:dyDescent="0.55000000000000004">
      <c r="A74" s="11"/>
      <c r="B74" s="11"/>
      <c r="C74" s="11"/>
      <c r="K74" s="10">
        <v>43329</v>
      </c>
      <c r="L74" s="31">
        <f>$V$14</f>
        <v>17345.206914614999</v>
      </c>
      <c r="M74" s="31">
        <f>W$14</f>
        <v>17145.917001338701</v>
      </c>
      <c r="N74" s="31">
        <f>X$14</f>
        <v>16998.056743101399</v>
      </c>
      <c r="O74" s="31">
        <f>Y$14</f>
        <v>18202.357818370299</v>
      </c>
      <c r="P74" s="31">
        <f>Z$12</f>
        <v>12955.0459904133</v>
      </c>
    </row>
    <row r="75" spans="1:16" x14ac:dyDescent="0.55000000000000004">
      <c r="A75" s="11"/>
      <c r="B75" s="11"/>
      <c r="C75" s="11"/>
      <c r="K75" s="10">
        <v>43329</v>
      </c>
      <c r="L75" s="31">
        <f>$V$13</f>
        <v>9345.2069146149806</v>
      </c>
      <c r="M75" s="31">
        <f>W$13</f>
        <v>9145.9170013386902</v>
      </c>
      <c r="N75" s="31">
        <f>X$13</f>
        <v>8998.0567431014406</v>
      </c>
      <c r="O75" s="31">
        <f>Y$13</f>
        <v>10202.357818370299</v>
      </c>
      <c r="P75" s="31">
        <f>Z$11</f>
        <v>12955.0459904133</v>
      </c>
    </row>
    <row r="76" spans="1:16" x14ac:dyDescent="0.55000000000000004">
      <c r="A76" s="11"/>
      <c r="B76" s="11"/>
      <c r="C76" s="11"/>
      <c r="K76" s="10">
        <v>43329.333333333336</v>
      </c>
      <c r="L76" s="31">
        <f>$V$13</f>
        <v>9345.2069146149806</v>
      </c>
      <c r="M76" s="31">
        <f>W$13</f>
        <v>9145.9170013386902</v>
      </c>
      <c r="N76" s="31">
        <f>X$13</f>
        <v>8998.0567431014406</v>
      </c>
      <c r="O76" s="31">
        <f>Y$13</f>
        <v>10202.357818370299</v>
      </c>
      <c r="P76" s="31">
        <f>Z$11</f>
        <v>12955.0459904133</v>
      </c>
    </row>
    <row r="77" spans="1:16" x14ac:dyDescent="0.55000000000000004">
      <c r="A77" s="11"/>
      <c r="B77" s="11"/>
      <c r="C77" s="11"/>
      <c r="K77" s="10">
        <v>43329.333333333336</v>
      </c>
      <c r="L77" s="31">
        <f>$V$14</f>
        <v>17345.206914614999</v>
      </c>
      <c r="M77" s="31">
        <f>W$14</f>
        <v>17145.917001338701</v>
      </c>
      <c r="N77" s="31">
        <f>X$14</f>
        <v>16998.056743101399</v>
      </c>
      <c r="O77" s="31">
        <f>Y$14</f>
        <v>18202.357818370299</v>
      </c>
      <c r="P77" s="31">
        <f>Z$12</f>
        <v>12955.0459904133</v>
      </c>
    </row>
    <row r="78" spans="1:16" x14ac:dyDescent="0.55000000000000004">
      <c r="A78" s="11"/>
      <c r="B78" s="11"/>
      <c r="C78" s="11"/>
      <c r="K78" s="10">
        <v>43330</v>
      </c>
      <c r="L78" s="31">
        <f>$V$14</f>
        <v>17345.206914614999</v>
      </c>
      <c r="M78" s="31">
        <f>W$14</f>
        <v>17145.917001338701</v>
      </c>
      <c r="N78" s="31">
        <f>X$14</f>
        <v>16998.056743101399</v>
      </c>
      <c r="O78" s="31">
        <f>Y$14</f>
        <v>18202.357818370299</v>
      </c>
      <c r="P78" s="31">
        <f>Z$12</f>
        <v>12955.0459904133</v>
      </c>
    </row>
    <row r="79" spans="1:16" x14ac:dyDescent="0.55000000000000004">
      <c r="A79" s="11"/>
      <c r="B79" s="11"/>
      <c r="C79" s="11"/>
      <c r="K79" s="10">
        <v>43330</v>
      </c>
      <c r="L79" s="31">
        <f>$V$13</f>
        <v>9345.2069146149806</v>
      </c>
      <c r="M79" s="31">
        <f>W$13</f>
        <v>9145.9170013386902</v>
      </c>
      <c r="N79" s="31">
        <f>X$13</f>
        <v>8998.0567431014406</v>
      </c>
      <c r="O79" s="31">
        <f>Y$13</f>
        <v>10202.357818370299</v>
      </c>
      <c r="P79" s="31">
        <f>Z$11</f>
        <v>12955.0459904133</v>
      </c>
    </row>
    <row r="80" spans="1:16" x14ac:dyDescent="0.55000000000000004">
      <c r="A80" s="11"/>
      <c r="B80" s="11"/>
      <c r="C80" s="11"/>
      <c r="K80" s="10">
        <v>43330.333333333336</v>
      </c>
      <c r="L80" s="31">
        <f>$V$13</f>
        <v>9345.2069146149806</v>
      </c>
      <c r="M80" s="31">
        <f>W$13</f>
        <v>9145.9170013386902</v>
      </c>
      <c r="N80" s="31">
        <f>X$13</f>
        <v>8998.0567431014406</v>
      </c>
      <c r="O80" s="31">
        <f>Y$13</f>
        <v>10202.357818370299</v>
      </c>
      <c r="P80" s="31">
        <f>Z$11</f>
        <v>12955.0459904133</v>
      </c>
    </row>
    <row r="81" spans="1:16" x14ac:dyDescent="0.55000000000000004">
      <c r="A81" s="11"/>
      <c r="B81" s="11"/>
      <c r="C81" s="11"/>
      <c r="K81" s="10">
        <v>43330.333333333336</v>
      </c>
      <c r="L81" s="31">
        <f>$V$14</f>
        <v>17345.206914614999</v>
      </c>
      <c r="M81" s="31">
        <f>W$14</f>
        <v>17145.917001338701</v>
      </c>
      <c r="N81" s="31">
        <f>X$14</f>
        <v>16998.056743101399</v>
      </c>
      <c r="O81" s="31">
        <f>Y$14</f>
        <v>18202.357818370299</v>
      </c>
      <c r="P81" s="31">
        <f>Z$12</f>
        <v>12955.0459904133</v>
      </c>
    </row>
    <row r="82" spans="1:16" x14ac:dyDescent="0.55000000000000004">
      <c r="A82" s="11"/>
      <c r="B82" s="11"/>
      <c r="C82" s="11"/>
      <c r="K82" s="10">
        <v>43331</v>
      </c>
      <c r="L82" s="31">
        <f>$V$14</f>
        <v>17345.206914614999</v>
      </c>
      <c r="M82" s="31">
        <f>W$14</f>
        <v>17145.917001338701</v>
      </c>
      <c r="N82" s="31">
        <f>X$14</f>
        <v>16998.056743101399</v>
      </c>
      <c r="O82" s="31">
        <f>Y$14</f>
        <v>18202.357818370299</v>
      </c>
      <c r="P82" s="31">
        <f>Z$12</f>
        <v>12955.0459904133</v>
      </c>
    </row>
    <row r="83" spans="1:16" x14ac:dyDescent="0.55000000000000004">
      <c r="A83" s="11"/>
      <c r="B83" s="11"/>
      <c r="C83" s="11"/>
      <c r="K83" s="10">
        <v>43331</v>
      </c>
      <c r="L83" s="31">
        <f>$V$13</f>
        <v>9345.2069146149806</v>
      </c>
      <c r="M83" s="31">
        <f>W$13</f>
        <v>9145.9170013386902</v>
      </c>
      <c r="N83" s="31">
        <f>X$13</f>
        <v>8998.0567431014406</v>
      </c>
      <c r="O83" s="31">
        <f>Y$13</f>
        <v>10202.357818370299</v>
      </c>
      <c r="P83" s="31">
        <f>Z$11</f>
        <v>12955.0459904133</v>
      </c>
    </row>
    <row r="84" spans="1:16" x14ac:dyDescent="0.55000000000000004">
      <c r="A84" s="11"/>
      <c r="B84" s="11"/>
      <c r="C84" s="11"/>
      <c r="K84" s="10">
        <v>43331.333333333336</v>
      </c>
      <c r="L84" s="31">
        <f>$V$13</f>
        <v>9345.2069146149806</v>
      </c>
      <c r="M84" s="31">
        <f>W$13</f>
        <v>9145.9170013386902</v>
      </c>
      <c r="N84" s="31">
        <f>X$13</f>
        <v>8998.0567431014406</v>
      </c>
      <c r="O84" s="31">
        <f>Y$13</f>
        <v>10202.357818370299</v>
      </c>
      <c r="P84" s="31">
        <f>Z$11</f>
        <v>12955.0459904133</v>
      </c>
    </row>
    <row r="85" spans="1:16" x14ac:dyDescent="0.55000000000000004">
      <c r="A85" s="11"/>
      <c r="B85" s="11"/>
      <c r="C85" s="11"/>
      <c r="K85" s="10">
        <v>43331.333333333336</v>
      </c>
      <c r="L85" s="31">
        <f>$V$14</f>
        <v>17345.206914614999</v>
      </c>
      <c r="M85" s="31">
        <f>W$14</f>
        <v>17145.917001338701</v>
      </c>
      <c r="N85" s="31">
        <f>X$14</f>
        <v>16998.056743101399</v>
      </c>
      <c r="O85" s="31">
        <f>Y$14</f>
        <v>18202.357818370299</v>
      </c>
      <c r="P85" s="31">
        <f>Z$12</f>
        <v>12955.0459904133</v>
      </c>
    </row>
    <row r="86" spans="1:16" x14ac:dyDescent="0.55000000000000004">
      <c r="A86" s="11"/>
      <c r="B86" s="11"/>
      <c r="C86" s="11"/>
      <c r="K86" s="10">
        <v>43332</v>
      </c>
      <c r="L86" s="31">
        <f>$V$14</f>
        <v>17345.206914614999</v>
      </c>
      <c r="M86" s="31">
        <f>W$14</f>
        <v>17145.917001338701</v>
      </c>
      <c r="N86" s="31">
        <f>X$14</f>
        <v>16998.056743101399</v>
      </c>
      <c r="O86" s="31">
        <f>Y$14</f>
        <v>18202.357818370299</v>
      </c>
      <c r="P86" s="31">
        <f>Z$12</f>
        <v>12955.0459904133</v>
      </c>
    </row>
    <row r="87" spans="1:16" x14ac:dyDescent="0.55000000000000004">
      <c r="A87" s="11"/>
      <c r="B87" s="11"/>
      <c r="C87" s="11"/>
      <c r="K87" s="10">
        <v>43332</v>
      </c>
      <c r="L87" s="31">
        <f>$V$5</f>
        <v>8000</v>
      </c>
      <c r="M87" s="31">
        <f>W$5</f>
        <v>8000</v>
      </c>
      <c r="N87" s="31">
        <f>X$3</f>
        <v>8998.0567431014406</v>
      </c>
      <c r="O87" s="31">
        <f>Y$3</f>
        <v>10202.357818370299</v>
      </c>
      <c r="P87" s="31">
        <f>Z$7</f>
        <v>12955.0459904133</v>
      </c>
    </row>
    <row r="88" spans="1:16" x14ac:dyDescent="0.55000000000000004">
      <c r="A88" s="11"/>
      <c r="B88" s="11"/>
      <c r="C88" s="11"/>
      <c r="K88" s="10">
        <v>43332.333333333336</v>
      </c>
      <c r="L88" s="31">
        <f>$V$5</f>
        <v>8000</v>
      </c>
      <c r="M88" s="31">
        <f>W$5</f>
        <v>8000</v>
      </c>
      <c r="N88" s="31">
        <f>X$3</f>
        <v>8998.0567431014406</v>
      </c>
      <c r="O88" s="31">
        <f>Y$3</f>
        <v>10202.357818370299</v>
      </c>
      <c r="P88" s="31">
        <f>Z$7</f>
        <v>12955.0459904133</v>
      </c>
    </row>
    <row r="89" spans="1:16" x14ac:dyDescent="0.55000000000000004">
      <c r="A89" s="11"/>
      <c r="B89" s="11"/>
      <c r="C89" s="11"/>
      <c r="K89" s="10">
        <v>43332.333333333336</v>
      </c>
      <c r="L89" s="31">
        <f>$V$6</f>
        <v>8000</v>
      </c>
      <c r="M89" s="31">
        <f>W$6</f>
        <v>8000</v>
      </c>
      <c r="N89" s="31">
        <f>X$4</f>
        <v>8998.0567431014406</v>
      </c>
      <c r="O89" s="31">
        <f>Y$4</f>
        <v>10202.357818370299</v>
      </c>
      <c r="P89" s="31">
        <f>Z$8</f>
        <v>12955.0459904133</v>
      </c>
    </row>
    <row r="90" spans="1:16" x14ac:dyDescent="0.55000000000000004">
      <c r="A90" s="11"/>
      <c r="B90" s="11"/>
      <c r="C90" s="11"/>
      <c r="K90" s="10">
        <v>43333</v>
      </c>
      <c r="L90" s="31">
        <f>$V$6</f>
        <v>8000</v>
      </c>
      <c r="M90" s="31">
        <f>W$6</f>
        <v>8000</v>
      </c>
      <c r="N90" s="31">
        <f>X$4</f>
        <v>8998.0567431014406</v>
      </c>
      <c r="O90" s="31">
        <f>Y$4</f>
        <v>10202.357818370299</v>
      </c>
      <c r="P90" s="31">
        <f>Z$8</f>
        <v>12955.0459904133</v>
      </c>
    </row>
    <row r="91" spans="1:16" x14ac:dyDescent="0.55000000000000004">
      <c r="A91" s="11"/>
      <c r="B91" s="11"/>
      <c r="C91" s="11"/>
      <c r="K91" s="10">
        <v>43333</v>
      </c>
      <c r="L91" s="31">
        <f>$V$9</f>
        <v>8000</v>
      </c>
      <c r="M91" s="31">
        <f>W$7</f>
        <v>9145.9170013386902</v>
      </c>
      <c r="N91" s="31">
        <f>X$7</f>
        <v>8998.0567431014406</v>
      </c>
      <c r="O91" s="31">
        <f>Y$7</f>
        <v>10202.357818370299</v>
      </c>
      <c r="P91" s="31">
        <f>Z$3</f>
        <v>12955.0459904133</v>
      </c>
    </row>
    <row r="92" spans="1:16" x14ac:dyDescent="0.55000000000000004">
      <c r="A92" s="11"/>
      <c r="B92" s="11"/>
      <c r="C92" s="11"/>
      <c r="K92" s="10">
        <v>43333.333333333336</v>
      </c>
      <c r="L92" s="31">
        <f>$V$9</f>
        <v>8000</v>
      </c>
      <c r="M92" s="31">
        <f>W$7</f>
        <v>9145.9170013386902</v>
      </c>
      <c r="N92" s="31">
        <f>X$7</f>
        <v>8998.0567431014406</v>
      </c>
      <c r="O92" s="31">
        <f>Y$7</f>
        <v>10202.357818370299</v>
      </c>
      <c r="P92" s="31">
        <f>Z$3</f>
        <v>12955.0459904133</v>
      </c>
    </row>
    <row r="93" spans="1:16" x14ac:dyDescent="0.55000000000000004">
      <c r="A93" s="11"/>
      <c r="B93" s="11"/>
      <c r="C93" s="11"/>
      <c r="K93" s="10">
        <v>43333.333333333336</v>
      </c>
      <c r="L93" s="31">
        <f>$V$10</f>
        <v>8000</v>
      </c>
      <c r="M93" s="31">
        <f>W$8</f>
        <v>9145.9170013386902</v>
      </c>
      <c r="N93" s="31">
        <f>X$8</f>
        <v>8998.0567431014406</v>
      </c>
      <c r="O93" s="31">
        <f>Y$8</f>
        <v>10202.357818370299</v>
      </c>
      <c r="P93" s="31">
        <f>Z$4</f>
        <v>12955.0459904133</v>
      </c>
    </row>
    <row r="94" spans="1:16" x14ac:dyDescent="0.55000000000000004">
      <c r="A94" s="11"/>
      <c r="B94" s="11"/>
      <c r="C94" s="11"/>
      <c r="K94" s="10">
        <v>43334</v>
      </c>
      <c r="L94" s="31">
        <f>$V$10</f>
        <v>8000</v>
      </c>
      <c r="M94" s="31">
        <f>W$8</f>
        <v>9145.9170013386902</v>
      </c>
      <c r="N94" s="31">
        <f>X$8</f>
        <v>8998.0567431014406</v>
      </c>
      <c r="O94" s="31">
        <f>Y$8</f>
        <v>10202.357818370299</v>
      </c>
      <c r="P94" s="31">
        <f>Z$4</f>
        <v>12955.0459904133</v>
      </c>
    </row>
    <row r="95" spans="1:16" x14ac:dyDescent="0.55000000000000004">
      <c r="A95" s="11"/>
      <c r="B95" s="11"/>
      <c r="C95" s="11"/>
      <c r="K95" s="10">
        <v>43334</v>
      </c>
      <c r="L95" s="31">
        <f>$V$13</f>
        <v>9345.2069146149806</v>
      </c>
      <c r="M95" s="31">
        <f>W$13</f>
        <v>9145.9170013386902</v>
      </c>
      <c r="N95" s="31">
        <f>X$13</f>
        <v>8998.0567431014406</v>
      </c>
      <c r="O95" s="31">
        <f>Y$13</f>
        <v>10202.357818370299</v>
      </c>
      <c r="P95" s="31">
        <f>Z$11</f>
        <v>12955.0459904133</v>
      </c>
    </row>
    <row r="96" spans="1:16" x14ac:dyDescent="0.55000000000000004">
      <c r="A96" s="11"/>
      <c r="B96" s="11"/>
      <c r="C96" s="11"/>
      <c r="K96" s="10">
        <v>43334.333333333336</v>
      </c>
      <c r="L96" s="31">
        <f>$V$13</f>
        <v>9345.2069146149806</v>
      </c>
      <c r="M96" s="31">
        <f>W$13</f>
        <v>9145.9170013386902</v>
      </c>
      <c r="N96" s="31">
        <f>X$13</f>
        <v>8998.0567431014406</v>
      </c>
      <c r="O96" s="31">
        <f>Y$13</f>
        <v>10202.357818370299</v>
      </c>
      <c r="P96" s="31">
        <f>Z$11</f>
        <v>12955.0459904133</v>
      </c>
    </row>
    <row r="97" spans="1:16" x14ac:dyDescent="0.55000000000000004">
      <c r="A97" s="11"/>
      <c r="B97" s="11"/>
      <c r="C97" s="11"/>
      <c r="K97" s="10">
        <v>43334.333333333336</v>
      </c>
      <c r="L97" s="31">
        <f>$V$14</f>
        <v>17345.206914614999</v>
      </c>
      <c r="M97" s="31">
        <f>W$14</f>
        <v>17145.917001338701</v>
      </c>
      <c r="N97" s="31">
        <f>X$14</f>
        <v>16998.056743101399</v>
      </c>
      <c r="O97" s="31">
        <f>Y$14</f>
        <v>18202.357818370299</v>
      </c>
      <c r="P97" s="31">
        <f>Z$12</f>
        <v>12955.0459904133</v>
      </c>
    </row>
    <row r="98" spans="1:16" x14ac:dyDescent="0.55000000000000004">
      <c r="A98" s="11"/>
      <c r="B98" s="11"/>
      <c r="C98" s="11"/>
      <c r="K98" s="10">
        <v>43335</v>
      </c>
      <c r="L98" s="31">
        <f>$V$14</f>
        <v>17345.206914614999</v>
      </c>
      <c r="M98" s="31">
        <f>W$14</f>
        <v>17145.917001338701</v>
      </c>
      <c r="N98" s="31">
        <f>X$14</f>
        <v>16998.056743101399</v>
      </c>
      <c r="O98" s="31">
        <f>Y$14</f>
        <v>18202.357818370299</v>
      </c>
      <c r="P98" s="31">
        <f>Z$12</f>
        <v>12955.0459904133</v>
      </c>
    </row>
    <row r="99" spans="1:16" x14ac:dyDescent="0.55000000000000004">
      <c r="A99" s="11"/>
      <c r="B99" s="11"/>
      <c r="C99" s="11"/>
      <c r="K99" s="10">
        <v>43335</v>
      </c>
      <c r="L99" s="31">
        <f>$V$13</f>
        <v>9345.2069146149806</v>
      </c>
      <c r="M99" s="31">
        <f>W$13</f>
        <v>9145.9170013386902</v>
      </c>
      <c r="N99" s="31">
        <f>X$13</f>
        <v>8998.0567431014406</v>
      </c>
      <c r="O99" s="31">
        <f>Y$11</f>
        <v>10202.357818370299</v>
      </c>
      <c r="P99" s="31">
        <f>Z$11</f>
        <v>12955.0459904133</v>
      </c>
    </row>
    <row r="100" spans="1:16" x14ac:dyDescent="0.55000000000000004">
      <c r="A100" s="11"/>
      <c r="B100" s="11"/>
      <c r="C100" s="11"/>
      <c r="K100" s="10">
        <v>43335.333333333336</v>
      </c>
      <c r="L100" s="31">
        <f>$V$13</f>
        <v>9345.2069146149806</v>
      </c>
      <c r="M100" s="31">
        <f>W$13</f>
        <v>9145.9170013386902</v>
      </c>
      <c r="N100" s="31">
        <f>X$13</f>
        <v>8998.0567431014406</v>
      </c>
      <c r="O100" s="31">
        <f>Y$11</f>
        <v>10202.357818370299</v>
      </c>
      <c r="P100" s="31">
        <f>Z$11</f>
        <v>12955.0459904133</v>
      </c>
    </row>
    <row r="101" spans="1:16" x14ac:dyDescent="0.55000000000000004">
      <c r="A101" s="11"/>
      <c r="B101" s="11"/>
      <c r="C101" s="11"/>
      <c r="K101" s="10">
        <v>43335.333333333336</v>
      </c>
      <c r="L101" s="31">
        <f>$V$14</f>
        <v>17345.206914614999</v>
      </c>
      <c r="M101" s="31">
        <f>W$14</f>
        <v>17145.917001338701</v>
      </c>
      <c r="N101" s="31">
        <f>X$14</f>
        <v>16998.056743101399</v>
      </c>
      <c r="O101" s="31">
        <f>Y$12</f>
        <v>10202.357818370299</v>
      </c>
      <c r="P101" s="31">
        <f>Z$12</f>
        <v>12955.0459904133</v>
      </c>
    </row>
    <row r="102" spans="1:16" x14ac:dyDescent="0.55000000000000004">
      <c r="A102" s="11"/>
      <c r="B102" s="11"/>
      <c r="C102" s="11"/>
      <c r="K102" s="10">
        <v>43336</v>
      </c>
      <c r="L102" s="31">
        <f>$V$14</f>
        <v>17345.206914614999</v>
      </c>
      <c r="M102" s="31">
        <f>W$14</f>
        <v>17145.917001338701</v>
      </c>
      <c r="N102" s="31">
        <f>X$14</f>
        <v>16998.056743101399</v>
      </c>
      <c r="O102" s="31">
        <f>Y$12</f>
        <v>10202.357818370299</v>
      </c>
      <c r="P102" s="31">
        <f>Z$12</f>
        <v>12955.0459904133</v>
      </c>
    </row>
    <row r="103" spans="1:16" x14ac:dyDescent="0.55000000000000004">
      <c r="A103" s="11"/>
      <c r="B103" s="11"/>
      <c r="C103" s="11"/>
      <c r="K103" s="10">
        <v>43336</v>
      </c>
      <c r="L103" s="31">
        <f>$V$13</f>
        <v>9345.2069146149806</v>
      </c>
      <c r="M103" s="31">
        <f>W$13</f>
        <v>9145.9170013386902</v>
      </c>
      <c r="N103" s="31">
        <f>X$13</f>
        <v>8998.0567431014406</v>
      </c>
      <c r="O103" s="31">
        <f>Y$11</f>
        <v>10202.357818370299</v>
      </c>
      <c r="P103" s="31">
        <f>Z$11</f>
        <v>12955.0459904133</v>
      </c>
    </row>
    <row r="104" spans="1:16" x14ac:dyDescent="0.55000000000000004">
      <c r="A104" s="11"/>
      <c r="B104" s="11"/>
      <c r="C104" s="11"/>
      <c r="K104" s="10">
        <v>43336.333333333336</v>
      </c>
      <c r="L104" s="31">
        <f>$V$13</f>
        <v>9345.2069146149806</v>
      </c>
      <c r="M104" s="31">
        <f>W$13</f>
        <v>9145.9170013386902</v>
      </c>
      <c r="N104" s="31">
        <f>X$13</f>
        <v>8998.0567431014406</v>
      </c>
      <c r="O104" s="31">
        <f>Y$11</f>
        <v>10202.357818370299</v>
      </c>
      <c r="P104" s="31">
        <f>Z$11</f>
        <v>12955.0459904133</v>
      </c>
    </row>
    <row r="105" spans="1:16" x14ac:dyDescent="0.55000000000000004">
      <c r="A105" s="11"/>
      <c r="B105" s="11"/>
      <c r="C105" s="11"/>
      <c r="K105" s="10">
        <v>43336.333333333336</v>
      </c>
      <c r="L105" s="31">
        <f>$V$14</f>
        <v>17345.206914614999</v>
      </c>
      <c r="M105" s="31">
        <f>W$14</f>
        <v>17145.917001338701</v>
      </c>
      <c r="N105" s="31">
        <f>X$14</f>
        <v>16998.056743101399</v>
      </c>
      <c r="O105" s="31">
        <f>Y$12</f>
        <v>10202.357818370299</v>
      </c>
      <c r="P105" s="31">
        <f>Z$12</f>
        <v>12955.0459904133</v>
      </c>
    </row>
    <row r="106" spans="1:16" x14ac:dyDescent="0.55000000000000004">
      <c r="A106" s="11"/>
      <c r="B106" s="11"/>
      <c r="C106" s="11"/>
      <c r="K106" s="10">
        <v>43337</v>
      </c>
      <c r="L106" s="31">
        <f>$V$14</f>
        <v>17345.206914614999</v>
      </c>
      <c r="M106" s="31">
        <f>W$14</f>
        <v>17145.917001338701</v>
      </c>
      <c r="N106" s="31">
        <f>X$14</f>
        <v>16998.056743101399</v>
      </c>
      <c r="O106" s="31">
        <f>Y$12</f>
        <v>10202.357818370299</v>
      </c>
      <c r="P106" s="31">
        <f>Z$12</f>
        <v>12955.0459904133</v>
      </c>
    </row>
    <row r="107" spans="1:16" x14ac:dyDescent="0.55000000000000004">
      <c r="A107" s="11"/>
      <c r="B107" s="11"/>
      <c r="C107" s="11"/>
      <c r="K107" s="10">
        <v>43337</v>
      </c>
      <c r="L107" s="31">
        <f>$V$13</f>
        <v>9345.2069146149806</v>
      </c>
      <c r="M107" s="31">
        <f>W$13</f>
        <v>9145.9170013386902</v>
      </c>
      <c r="N107" s="31">
        <f>X$13</f>
        <v>8998.0567431014406</v>
      </c>
      <c r="O107" s="31">
        <f>Y$11</f>
        <v>10202.357818370299</v>
      </c>
      <c r="P107" s="31">
        <f>Z$11</f>
        <v>12955.0459904133</v>
      </c>
    </row>
    <row r="108" spans="1:16" x14ac:dyDescent="0.55000000000000004">
      <c r="A108" s="11"/>
      <c r="B108" s="11"/>
      <c r="C108" s="11"/>
      <c r="K108" s="10">
        <v>43337.333333333336</v>
      </c>
      <c r="L108" s="31">
        <f>$V$13</f>
        <v>9345.2069146149806</v>
      </c>
      <c r="M108" s="31">
        <f>W$13</f>
        <v>9145.9170013386902</v>
      </c>
      <c r="N108" s="31">
        <f>X$13</f>
        <v>8998.0567431014406</v>
      </c>
      <c r="O108" s="31">
        <f>Y$11</f>
        <v>10202.357818370299</v>
      </c>
      <c r="P108" s="31">
        <f>Z$11</f>
        <v>12955.0459904133</v>
      </c>
    </row>
    <row r="109" spans="1:16" x14ac:dyDescent="0.55000000000000004">
      <c r="A109" s="11"/>
      <c r="B109" s="11"/>
      <c r="C109" s="11"/>
      <c r="K109" s="10">
        <v>43337.333333333336</v>
      </c>
      <c r="L109" s="31">
        <f>$V$14</f>
        <v>17345.206914614999</v>
      </c>
      <c r="M109" s="31">
        <f>W$14</f>
        <v>17145.917001338701</v>
      </c>
      <c r="N109" s="31">
        <f>X$14</f>
        <v>16998.056743101399</v>
      </c>
      <c r="O109" s="31">
        <f>Y$12</f>
        <v>10202.357818370299</v>
      </c>
      <c r="P109" s="31">
        <f>Z$12</f>
        <v>12955.0459904133</v>
      </c>
    </row>
    <row r="110" spans="1:16" x14ac:dyDescent="0.55000000000000004">
      <c r="A110" s="11"/>
      <c r="B110" s="11"/>
      <c r="C110" s="11"/>
      <c r="K110" s="10">
        <v>43338</v>
      </c>
      <c r="L110" s="31">
        <f>$V$14</f>
        <v>17345.206914614999</v>
      </c>
      <c r="M110" s="31">
        <f>W$14</f>
        <v>17145.917001338701</v>
      </c>
      <c r="N110" s="31">
        <f>X$14</f>
        <v>16998.056743101399</v>
      </c>
      <c r="O110" s="31">
        <f>Y$12</f>
        <v>10202.357818370299</v>
      </c>
      <c r="P110" s="31">
        <f>Z$12</f>
        <v>12955.0459904133</v>
      </c>
    </row>
    <row r="111" spans="1:16" x14ac:dyDescent="0.55000000000000004">
      <c r="A111" s="11"/>
      <c r="B111" s="11"/>
      <c r="C111" s="11"/>
      <c r="K111" s="10">
        <v>43338</v>
      </c>
      <c r="L111" s="31">
        <f>$V$13</f>
        <v>9345.2069146149806</v>
      </c>
      <c r="M111" s="31">
        <f>W$13</f>
        <v>9145.9170013386902</v>
      </c>
      <c r="N111" s="31">
        <f>X$13</f>
        <v>8998.0567431014406</v>
      </c>
      <c r="O111" s="31">
        <f>Y$11</f>
        <v>10202.357818370299</v>
      </c>
      <c r="P111" s="31">
        <f>Z$11</f>
        <v>12955.0459904133</v>
      </c>
    </row>
    <row r="112" spans="1:16" x14ac:dyDescent="0.55000000000000004">
      <c r="A112" s="11"/>
      <c r="B112" s="11"/>
      <c r="C112" s="11"/>
      <c r="K112" s="10">
        <v>43338.333333333336</v>
      </c>
      <c r="L112" s="31">
        <f>$V$13</f>
        <v>9345.2069146149806</v>
      </c>
      <c r="M112" s="31">
        <f>W$13</f>
        <v>9145.9170013386902</v>
      </c>
      <c r="N112" s="31">
        <f>X$13</f>
        <v>8998.0567431014406</v>
      </c>
      <c r="O112" s="31">
        <f>Y$11</f>
        <v>10202.357818370299</v>
      </c>
      <c r="P112" s="31">
        <f>Z$11</f>
        <v>12955.0459904133</v>
      </c>
    </row>
    <row r="113" spans="1:16" x14ac:dyDescent="0.55000000000000004">
      <c r="A113" s="11"/>
      <c r="B113" s="11"/>
      <c r="C113" s="11"/>
      <c r="K113" s="10">
        <v>43338.333333333336</v>
      </c>
      <c r="L113" s="31">
        <f>$V$14</f>
        <v>17345.206914614999</v>
      </c>
      <c r="M113" s="31">
        <f>W$14</f>
        <v>17145.917001338701</v>
      </c>
      <c r="N113" s="31">
        <f>X$14</f>
        <v>16998.056743101399</v>
      </c>
      <c r="O113" s="31">
        <f>Y$12</f>
        <v>10202.357818370299</v>
      </c>
      <c r="P113" s="31">
        <f>Z$12</f>
        <v>12955.0459904133</v>
      </c>
    </row>
    <row r="114" spans="1:16" x14ac:dyDescent="0.55000000000000004">
      <c r="A114" s="11"/>
      <c r="B114" s="11"/>
      <c r="C114" s="11"/>
      <c r="K114" s="10">
        <v>43339</v>
      </c>
      <c r="L114" s="31">
        <f>$V$14</f>
        <v>17345.206914614999</v>
      </c>
      <c r="M114" s="31">
        <f>W$14</f>
        <v>17145.917001338701</v>
      </c>
      <c r="N114" s="31">
        <f>X$14</f>
        <v>16998.056743101399</v>
      </c>
      <c r="O114" s="31">
        <f>Y$12</f>
        <v>10202.357818370299</v>
      </c>
      <c r="P114" s="31">
        <f>Z$12</f>
        <v>12955.0459904133</v>
      </c>
    </row>
    <row r="115" spans="1:16" x14ac:dyDescent="0.55000000000000004">
      <c r="A115" s="11"/>
      <c r="B115" s="11"/>
      <c r="C115" s="11"/>
      <c r="K115" s="10">
        <v>43339</v>
      </c>
      <c r="L115" s="31">
        <f>$V$5</f>
        <v>8000</v>
      </c>
      <c r="M115" s="31">
        <f>W$5</f>
        <v>8000</v>
      </c>
      <c r="N115" s="31">
        <f>X$3</f>
        <v>8998.0567431014406</v>
      </c>
      <c r="O115" s="31">
        <f>Y$3</f>
        <v>10202.357818370299</v>
      </c>
      <c r="P115" s="31">
        <f>Z$7</f>
        <v>12955.0459904133</v>
      </c>
    </row>
    <row r="116" spans="1:16" x14ac:dyDescent="0.55000000000000004">
      <c r="A116" s="11"/>
      <c r="B116" s="11"/>
      <c r="C116" s="11"/>
      <c r="K116" s="10">
        <v>43339.333333333336</v>
      </c>
      <c r="L116" s="31">
        <f>$V$5</f>
        <v>8000</v>
      </c>
      <c r="M116" s="31">
        <f>W$5</f>
        <v>8000</v>
      </c>
      <c r="N116" s="31">
        <f>X$3</f>
        <v>8998.0567431014406</v>
      </c>
      <c r="O116" s="31">
        <f>Y$3</f>
        <v>10202.357818370299</v>
      </c>
      <c r="P116" s="31">
        <f>Z$7</f>
        <v>12955.0459904133</v>
      </c>
    </row>
    <row r="117" spans="1:16" x14ac:dyDescent="0.55000000000000004">
      <c r="A117" s="11"/>
      <c r="B117" s="11"/>
      <c r="C117" s="11"/>
      <c r="K117" s="10">
        <v>43339.333333333336</v>
      </c>
      <c r="L117" s="31">
        <f>$V$6</f>
        <v>8000</v>
      </c>
      <c r="M117" s="31">
        <f>W$6</f>
        <v>8000</v>
      </c>
      <c r="N117" s="31">
        <f>X$4</f>
        <v>8998.0567431014406</v>
      </c>
      <c r="O117" s="31">
        <f>Y$4</f>
        <v>10202.357818370299</v>
      </c>
      <c r="P117" s="31">
        <f>Z$8</f>
        <v>12955.0459904133</v>
      </c>
    </row>
    <row r="118" spans="1:16" x14ac:dyDescent="0.55000000000000004">
      <c r="A118" s="11"/>
      <c r="B118" s="11"/>
      <c r="C118" s="11"/>
      <c r="K118" s="10">
        <v>43340</v>
      </c>
      <c r="L118" s="31">
        <f>$V$6</f>
        <v>8000</v>
      </c>
      <c r="M118" s="31">
        <f>W$6</f>
        <v>8000</v>
      </c>
      <c r="N118" s="31">
        <f>X$4</f>
        <v>8998.0567431014406</v>
      </c>
      <c r="O118" s="31">
        <f>Y$4</f>
        <v>10202.357818370299</v>
      </c>
      <c r="P118" s="31">
        <f>Z$8</f>
        <v>12955.0459904133</v>
      </c>
    </row>
    <row r="119" spans="1:16" x14ac:dyDescent="0.55000000000000004">
      <c r="A119" s="11"/>
      <c r="B119" s="11"/>
      <c r="C119" s="11"/>
      <c r="K119" s="10">
        <v>43340</v>
      </c>
      <c r="L119" s="31">
        <f>$V$9</f>
        <v>8000</v>
      </c>
      <c r="M119" s="31">
        <f>W$7</f>
        <v>9145.9170013386902</v>
      </c>
      <c r="N119" s="31">
        <f>X$7</f>
        <v>8998.0567431014406</v>
      </c>
      <c r="O119" s="31">
        <f>Y$7</f>
        <v>10202.357818370299</v>
      </c>
      <c r="P119" s="31">
        <f>Z$3</f>
        <v>12955.0459904133</v>
      </c>
    </row>
    <row r="120" spans="1:16" x14ac:dyDescent="0.55000000000000004">
      <c r="A120" s="11"/>
      <c r="B120" s="11"/>
      <c r="C120" s="11"/>
      <c r="K120" s="10">
        <v>43340.333333333336</v>
      </c>
      <c r="L120" s="31">
        <f>$V$9</f>
        <v>8000</v>
      </c>
      <c r="M120" s="31">
        <f>W$7</f>
        <v>9145.9170013386902</v>
      </c>
      <c r="N120" s="31">
        <f>X$7</f>
        <v>8998.0567431014406</v>
      </c>
      <c r="O120" s="31">
        <f>Y$7</f>
        <v>10202.357818370299</v>
      </c>
      <c r="P120" s="31">
        <f>Z$3</f>
        <v>12955.0459904133</v>
      </c>
    </row>
    <row r="121" spans="1:16" x14ac:dyDescent="0.55000000000000004">
      <c r="A121" s="11"/>
      <c r="B121" s="11"/>
      <c r="C121" s="11"/>
      <c r="K121" s="10">
        <v>43340.333333333336</v>
      </c>
      <c r="L121" s="31">
        <f>$V$10</f>
        <v>8000</v>
      </c>
      <c r="M121" s="31">
        <f>W$8</f>
        <v>9145.9170013386902</v>
      </c>
      <c r="N121" s="31">
        <f>X$8</f>
        <v>8998.0567431014406</v>
      </c>
      <c r="O121" s="31">
        <f>Y$8</f>
        <v>10202.357818370299</v>
      </c>
      <c r="P121" s="31">
        <f>Z$4</f>
        <v>12955.0459904133</v>
      </c>
    </row>
    <row r="122" spans="1:16" x14ac:dyDescent="0.55000000000000004">
      <c r="A122" s="11"/>
      <c r="B122" s="11"/>
      <c r="C122" s="11"/>
      <c r="K122" s="10">
        <v>43341</v>
      </c>
      <c r="L122" s="31">
        <f>$V$10</f>
        <v>8000</v>
      </c>
      <c r="M122" s="31">
        <f>W$8</f>
        <v>9145.9170013386902</v>
      </c>
      <c r="N122" s="31">
        <f>X$8</f>
        <v>8998.0567431014406</v>
      </c>
      <c r="O122" s="31">
        <f>Y$8</f>
        <v>10202.357818370299</v>
      </c>
      <c r="P122" s="31">
        <f>Z$4</f>
        <v>12955.0459904133</v>
      </c>
    </row>
    <row r="123" spans="1:16" x14ac:dyDescent="0.55000000000000004">
      <c r="A123" s="11"/>
      <c r="B123" s="11"/>
      <c r="C123" s="11"/>
      <c r="K123" s="10">
        <v>43341</v>
      </c>
      <c r="L123" s="31">
        <f>$V$13</f>
        <v>9345.2069146149806</v>
      </c>
      <c r="M123" s="31">
        <f>W$13</f>
        <v>9145.9170013386902</v>
      </c>
      <c r="N123" s="31">
        <f>X$13</f>
        <v>8998.0567431014406</v>
      </c>
      <c r="O123" s="31">
        <f>Y$11</f>
        <v>10202.357818370299</v>
      </c>
      <c r="P123" s="31">
        <f>Z$11</f>
        <v>12955.0459904133</v>
      </c>
    </row>
    <row r="124" spans="1:16" x14ac:dyDescent="0.55000000000000004">
      <c r="K124" s="10">
        <v>43341.333333333336</v>
      </c>
      <c r="L124" s="31">
        <f>$V$13</f>
        <v>9345.2069146149806</v>
      </c>
      <c r="M124" s="31">
        <f>W$13</f>
        <v>9145.9170013386902</v>
      </c>
      <c r="N124" s="31">
        <f>X$13</f>
        <v>8998.0567431014406</v>
      </c>
      <c r="O124" s="31">
        <f>Y$11</f>
        <v>10202.357818370299</v>
      </c>
      <c r="P124" s="31">
        <f>Z$11</f>
        <v>12955.0459904133</v>
      </c>
    </row>
    <row r="125" spans="1:16" x14ac:dyDescent="0.55000000000000004">
      <c r="K125" s="10">
        <v>43341.333333333336</v>
      </c>
      <c r="L125" s="31">
        <f>$V$14</f>
        <v>17345.206914614999</v>
      </c>
      <c r="M125" s="31">
        <f>W$14</f>
        <v>17145.917001338701</v>
      </c>
      <c r="N125" s="31">
        <f>X$14</f>
        <v>16998.056743101399</v>
      </c>
      <c r="O125" s="31">
        <f>Y$12</f>
        <v>10202.357818370299</v>
      </c>
      <c r="P125" s="31">
        <f>Z$12</f>
        <v>12955.0459904133</v>
      </c>
    </row>
    <row r="126" spans="1:16" x14ac:dyDescent="0.55000000000000004">
      <c r="K126" s="10">
        <v>43342</v>
      </c>
      <c r="L126" s="31">
        <f>$V$14</f>
        <v>17345.206914614999</v>
      </c>
      <c r="M126" s="31">
        <f>W$14</f>
        <v>17145.917001338701</v>
      </c>
      <c r="N126" s="31">
        <f>X$14</f>
        <v>16998.056743101399</v>
      </c>
      <c r="O126" s="31">
        <f>Y$12</f>
        <v>10202.357818370299</v>
      </c>
      <c r="P126" s="31">
        <f>Z$12</f>
        <v>12955.0459904133</v>
      </c>
    </row>
    <row r="127" spans="1:16" x14ac:dyDescent="0.55000000000000004">
      <c r="K127" s="10">
        <v>43342</v>
      </c>
      <c r="L127" s="31">
        <f>$V$13</f>
        <v>9345.2069146149806</v>
      </c>
      <c r="M127" s="31">
        <f>W$13</f>
        <v>9145.9170013386902</v>
      </c>
      <c r="N127" s="31">
        <f>X$13</f>
        <v>8998.0567431014406</v>
      </c>
      <c r="O127" s="31">
        <f>Y$11</f>
        <v>10202.357818370299</v>
      </c>
      <c r="P127" s="31">
        <f>Z$11</f>
        <v>12955.0459904133</v>
      </c>
    </row>
    <row r="128" spans="1:16" x14ac:dyDescent="0.55000000000000004">
      <c r="K128" s="10">
        <v>43342.333333333336</v>
      </c>
      <c r="L128" s="31">
        <f>$V$13</f>
        <v>9345.2069146149806</v>
      </c>
      <c r="M128" s="31">
        <f>W$13</f>
        <v>9145.9170013386902</v>
      </c>
      <c r="N128" s="31">
        <f>X$13</f>
        <v>8998.0567431014406</v>
      </c>
      <c r="O128" s="31">
        <f>Y$11</f>
        <v>10202.357818370299</v>
      </c>
      <c r="P128" s="31">
        <f>Z$11</f>
        <v>12955.0459904133</v>
      </c>
    </row>
    <row r="129" spans="11:16" x14ac:dyDescent="0.55000000000000004">
      <c r="K129" s="10">
        <v>43342.333333333336</v>
      </c>
      <c r="L129" s="31">
        <f>$V$14</f>
        <v>17345.206914614999</v>
      </c>
      <c r="M129" s="31">
        <f>W$14</f>
        <v>17145.917001338701</v>
      </c>
      <c r="N129" s="31">
        <f>X$14</f>
        <v>16998.056743101399</v>
      </c>
      <c r="O129" s="31">
        <f>Y$12</f>
        <v>10202.357818370299</v>
      </c>
      <c r="P129" s="31">
        <f>Z$12</f>
        <v>12955.0459904133</v>
      </c>
    </row>
    <row r="130" spans="11:16" x14ac:dyDescent="0.55000000000000004">
      <c r="K130" s="10">
        <v>43343</v>
      </c>
      <c r="L130" s="31">
        <f>$V$14</f>
        <v>17345.206914614999</v>
      </c>
      <c r="M130" s="31">
        <f>W$14</f>
        <v>17145.917001338701</v>
      </c>
      <c r="N130" s="31">
        <f>X$14</f>
        <v>16998.056743101399</v>
      </c>
      <c r="O130" s="31">
        <f>Y$12</f>
        <v>10202.357818370299</v>
      </c>
      <c r="P130" s="31">
        <f>Z$12</f>
        <v>12955.0459904133</v>
      </c>
    </row>
    <row r="131" spans="11:16" x14ac:dyDescent="0.55000000000000004">
      <c r="K131" s="10">
        <v>43343</v>
      </c>
      <c r="L131" s="31">
        <f>$V$13</f>
        <v>9345.2069146149806</v>
      </c>
      <c r="M131" s="31">
        <f>W$13</f>
        <v>9145.9170013386902</v>
      </c>
      <c r="N131" s="31">
        <f>X$13</f>
        <v>8998.0567431014406</v>
      </c>
      <c r="O131" s="31">
        <f>Y$11</f>
        <v>10202.357818370299</v>
      </c>
      <c r="P131" s="31">
        <f>Z$11</f>
        <v>12955.0459904133</v>
      </c>
    </row>
    <row r="132" spans="11:16" x14ac:dyDescent="0.55000000000000004">
      <c r="K132" s="10">
        <v>43343.333333333336</v>
      </c>
      <c r="L132" s="31">
        <f>$V$13</f>
        <v>9345.2069146149806</v>
      </c>
      <c r="M132" s="31">
        <f>W$13</f>
        <v>9145.9170013386902</v>
      </c>
      <c r="N132" s="31">
        <f>X$13</f>
        <v>8998.0567431014406</v>
      </c>
      <c r="O132" s="31">
        <f>Y$11</f>
        <v>10202.357818370299</v>
      </c>
      <c r="P132" s="31">
        <f>Z$11</f>
        <v>12955.0459904133</v>
      </c>
    </row>
    <row r="133" spans="11:16" x14ac:dyDescent="0.55000000000000004">
      <c r="K133" s="10">
        <v>43343.333333333336</v>
      </c>
      <c r="L133" s="31">
        <f>$V$14</f>
        <v>17345.206914614999</v>
      </c>
      <c r="M133" s="31">
        <f>W$14</f>
        <v>17145.917001338701</v>
      </c>
      <c r="N133" s="31">
        <f>X$14</f>
        <v>16998.056743101399</v>
      </c>
      <c r="O133" s="31">
        <f>Y$12</f>
        <v>10202.357818370299</v>
      </c>
      <c r="P133" s="31">
        <f>Z$12</f>
        <v>12955.0459904133</v>
      </c>
    </row>
    <row r="134" spans="11:16" x14ac:dyDescent="0.55000000000000004">
      <c r="K134" s="10">
        <v>43344</v>
      </c>
      <c r="L134" s="31">
        <f>$V$14</f>
        <v>17345.206914614999</v>
      </c>
      <c r="M134" s="31">
        <f>W$14</f>
        <v>17145.917001338701</v>
      </c>
      <c r="N134" s="31">
        <f>X$14</f>
        <v>16998.056743101399</v>
      </c>
      <c r="O134" s="31">
        <f>Y$12</f>
        <v>10202.357818370299</v>
      </c>
      <c r="P134" s="31">
        <f>Z$12</f>
        <v>12955.0459904133</v>
      </c>
    </row>
    <row r="135" spans="11:16" x14ac:dyDescent="0.55000000000000004">
      <c r="L135" s="31"/>
      <c r="M135" s="31"/>
      <c r="N135" s="31"/>
      <c r="O135" s="31"/>
      <c r="P135" s="31"/>
    </row>
    <row r="136" spans="11:16" x14ac:dyDescent="0.55000000000000004">
      <c r="L136" s="31"/>
      <c r="M136" s="31"/>
      <c r="N136" s="31"/>
      <c r="O136" s="31"/>
      <c r="P136" s="31"/>
    </row>
    <row r="137" spans="11:16" x14ac:dyDescent="0.55000000000000004">
      <c r="L137" s="31"/>
      <c r="M137" s="31"/>
      <c r="N137" s="31"/>
      <c r="O137" s="31"/>
      <c r="P137" s="31"/>
    </row>
    <row r="138" spans="11:16" x14ac:dyDescent="0.55000000000000004">
      <c r="L138" s="31"/>
      <c r="M138" s="31"/>
      <c r="N138" s="31"/>
      <c r="O138" s="31"/>
      <c r="P138" s="31"/>
    </row>
    <row r="139" spans="11:16" x14ac:dyDescent="0.55000000000000004">
      <c r="L139" s="31"/>
      <c r="M139" s="31"/>
      <c r="N139" s="31"/>
      <c r="O139" s="31"/>
      <c r="P139" s="31"/>
    </row>
    <row r="140" spans="11:16" x14ac:dyDescent="0.55000000000000004">
      <c r="L140" s="31"/>
      <c r="M140" s="31"/>
      <c r="N140" s="31"/>
      <c r="O140" s="31"/>
      <c r="P140" s="31"/>
    </row>
    <row r="141" spans="11:16" x14ac:dyDescent="0.55000000000000004">
      <c r="L141" s="31"/>
      <c r="M141" s="31"/>
      <c r="N141" s="31"/>
      <c r="O141" s="31"/>
      <c r="P141" s="31"/>
    </row>
    <row r="142" spans="11:16" x14ac:dyDescent="0.55000000000000004">
      <c r="L142" s="31"/>
      <c r="M142" s="31"/>
      <c r="N142" s="31"/>
      <c r="O142" s="31"/>
      <c r="P142" s="31"/>
    </row>
    <row r="143" spans="11:16" x14ac:dyDescent="0.55000000000000004">
      <c r="L143" s="31"/>
      <c r="M143" s="31"/>
      <c r="N143" s="31"/>
      <c r="O143" s="31"/>
      <c r="P143" s="31"/>
    </row>
    <row r="144" spans="11:16" x14ac:dyDescent="0.55000000000000004">
      <c r="L144" s="31"/>
      <c r="M144" s="31"/>
      <c r="N144" s="31"/>
      <c r="O144" s="31"/>
      <c r="P144" s="31"/>
    </row>
    <row r="145" spans="12:16" x14ac:dyDescent="0.55000000000000004">
      <c r="L145" s="31"/>
      <c r="M145" s="31"/>
      <c r="N145" s="31"/>
      <c r="O145" s="31"/>
      <c r="P145" s="31"/>
    </row>
    <row r="146" spans="12:16" x14ac:dyDescent="0.55000000000000004">
      <c r="L146" s="31"/>
      <c r="M146" s="31"/>
      <c r="N146" s="31"/>
      <c r="O146" s="31"/>
      <c r="P146" s="31"/>
    </row>
    <row r="147" spans="12:16" x14ac:dyDescent="0.55000000000000004">
      <c r="L147" s="31"/>
      <c r="M147" s="31"/>
      <c r="N147" s="31"/>
      <c r="O147" s="31"/>
      <c r="P147" s="31"/>
    </row>
    <row r="148" spans="12:16" x14ac:dyDescent="0.55000000000000004">
      <c r="L148" s="31"/>
      <c r="M148" s="31"/>
      <c r="N148" s="31"/>
      <c r="O148" s="31"/>
      <c r="P148" s="31"/>
    </row>
    <row r="149" spans="12:16" x14ac:dyDescent="0.55000000000000004">
      <c r="L149" s="31"/>
      <c r="M149" s="31"/>
      <c r="N149" s="31"/>
      <c r="O149" s="31"/>
      <c r="P149" s="31"/>
    </row>
    <row r="150" spans="12:16" x14ac:dyDescent="0.55000000000000004">
      <c r="L150" s="31"/>
      <c r="M150" s="31"/>
      <c r="N150" s="31"/>
      <c r="O150" s="31"/>
      <c r="P150" s="31"/>
    </row>
  </sheetData>
  <mergeCells count="10">
    <mergeCell ref="L1:S1"/>
    <mergeCell ref="S3:S6"/>
    <mergeCell ref="S7:S10"/>
    <mergeCell ref="S11:S14"/>
    <mergeCell ref="T3:T4"/>
    <mergeCell ref="T5:T6"/>
    <mergeCell ref="T7:T8"/>
    <mergeCell ref="T9:T10"/>
    <mergeCell ref="T11:T12"/>
    <mergeCell ref="T13:T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L64"/>
  <sheetViews>
    <sheetView topLeftCell="F38" zoomScale="66" zoomScaleNormal="50" workbookViewId="0">
      <selection activeCell="BL38" sqref="BL38"/>
    </sheetView>
  </sheetViews>
  <sheetFormatPr defaultRowHeight="14.4" x14ac:dyDescent="0.55000000000000004"/>
  <sheetData>
    <row r="1" spans="1:28" ht="15.6" customHeight="1" x14ac:dyDescent="0.6">
      <c r="A1" s="34" t="s">
        <v>30</v>
      </c>
      <c r="B1" s="34"/>
      <c r="C1" s="34"/>
      <c r="D1" s="34"/>
      <c r="E1" s="34"/>
      <c r="F1" s="34"/>
      <c r="G1" s="34"/>
      <c r="H1" s="35" t="s">
        <v>31</v>
      </c>
      <c r="I1" s="35"/>
      <c r="J1" s="35"/>
      <c r="K1" s="35"/>
      <c r="L1" s="35"/>
      <c r="M1" s="35"/>
      <c r="N1" s="35"/>
      <c r="O1" s="36" t="s">
        <v>32</v>
      </c>
      <c r="P1" s="36"/>
      <c r="Q1" s="36"/>
      <c r="R1" s="36"/>
      <c r="S1" s="36"/>
      <c r="T1" s="36"/>
      <c r="U1" s="36"/>
      <c r="V1" s="37" t="s">
        <v>33</v>
      </c>
      <c r="W1" s="37"/>
      <c r="X1" s="37"/>
      <c r="Y1" s="37"/>
      <c r="Z1" s="37"/>
      <c r="AA1" s="37"/>
      <c r="AB1" s="37"/>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8" spans="35:64" x14ac:dyDescent="0.55000000000000004">
      <c r="AK18" t="s">
        <v>0</v>
      </c>
      <c r="AL18" t="s">
        <v>1</v>
      </c>
      <c r="AM18" t="s">
        <v>2</v>
      </c>
      <c r="AN18" t="s">
        <v>3</v>
      </c>
      <c r="AO18" t="s">
        <v>4</v>
      </c>
      <c r="AP18" t="s">
        <v>5</v>
      </c>
      <c r="AQ18" t="s">
        <v>6</v>
      </c>
      <c r="AR18" t="s">
        <v>7</v>
      </c>
      <c r="AS18" t="s">
        <v>8</v>
      </c>
      <c r="AT18" t="s">
        <v>9</v>
      </c>
      <c r="AU18" t="s">
        <v>10</v>
      </c>
      <c r="AV18" t="s">
        <v>11</v>
      </c>
    </row>
    <row r="19" spans="35:64"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c r="BA19">
        <f>AK20-AK19</f>
        <v>3266541.6713253036</v>
      </c>
      <c r="BB19">
        <f t="shared" ref="BB19:BK22" si="0">AL20-AL19</f>
        <v>3244089.8226506002</v>
      </c>
      <c r="BC19">
        <f t="shared" si="0"/>
        <v>3223434.1218699031</v>
      </c>
      <c r="BD19">
        <f t="shared" si="0"/>
        <v>3186712.8760375008</v>
      </c>
      <c r="BE19">
        <f t="shared" si="0"/>
        <v>3173637.4699128009</v>
      </c>
      <c r="BF19">
        <f t="shared" si="0"/>
        <v>3162249.2129654028</v>
      </c>
      <c r="BG19">
        <f t="shared" si="0"/>
        <v>3097829.035761103</v>
      </c>
      <c r="BH19">
        <f t="shared" si="0"/>
        <v>3033408.8585568033</v>
      </c>
      <c r="BI19">
        <f t="shared" si="0"/>
        <v>2929599.2356522977</v>
      </c>
      <c r="BJ19">
        <f t="shared" si="0"/>
        <v>2929599.2356523015</v>
      </c>
      <c r="BK19">
        <f t="shared" si="0"/>
        <v>2929599.2356522977</v>
      </c>
      <c r="BL19">
        <f>AV20-AV19</f>
        <v>2929599.2356523015</v>
      </c>
    </row>
    <row r="20" spans="35:64"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c r="BA20">
        <f t="shared" ref="BA20:BA21" si="1">AK21-AK20</f>
        <v>3098817.2690762989</v>
      </c>
      <c r="BB20">
        <f t="shared" si="0"/>
        <v>3062388.3868809007</v>
      </c>
      <c r="BC20">
        <f t="shared" si="0"/>
        <v>3028873.8152609989</v>
      </c>
      <c r="BD20">
        <f t="shared" si="0"/>
        <v>2969292.3546035998</v>
      </c>
      <c r="BE20">
        <f t="shared" si="0"/>
        <v>2948077.066888202</v>
      </c>
      <c r="BF20">
        <f t="shared" si="0"/>
        <v>2929599.2356522977</v>
      </c>
      <c r="BG20">
        <f t="shared" si="0"/>
        <v>2929599.2356522977</v>
      </c>
      <c r="BH20">
        <f t="shared" si="0"/>
        <v>2929599.2356522977</v>
      </c>
      <c r="BI20">
        <f t="shared" si="0"/>
        <v>2929599.2356523015</v>
      </c>
      <c r="BJ20">
        <f t="shared" si="0"/>
        <v>2929599.2356522977</v>
      </c>
      <c r="BK20">
        <f t="shared" si="0"/>
        <v>2929599.2356523015</v>
      </c>
      <c r="BL20">
        <f t="shared" ref="BL20:BL21" si="2">AV21-AV20</f>
        <v>2929599.2356523015</v>
      </c>
    </row>
    <row r="21" spans="35:64"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c r="BA21">
        <f t="shared" si="1"/>
        <v>3098817.2690762989</v>
      </c>
      <c r="BB21">
        <f t="shared" si="0"/>
        <v>3062388.3868808001</v>
      </c>
      <c r="BC21">
        <f t="shared" si="0"/>
        <v>3028873.8152610995</v>
      </c>
      <c r="BD21">
        <f t="shared" si="0"/>
        <v>2969292.3546035998</v>
      </c>
      <c r="BE21">
        <f t="shared" si="0"/>
        <v>2948077.0668882988</v>
      </c>
      <c r="BF21">
        <f t="shared" si="0"/>
        <v>2929599.2356523015</v>
      </c>
      <c r="BG21">
        <f t="shared" si="0"/>
        <v>2929599.2356523015</v>
      </c>
      <c r="BH21">
        <f t="shared" si="0"/>
        <v>2929599.2356523015</v>
      </c>
      <c r="BI21">
        <f t="shared" si="0"/>
        <v>2929599.2356522977</v>
      </c>
      <c r="BJ21">
        <f t="shared" si="0"/>
        <v>2929599.2356523015</v>
      </c>
      <c r="BK21">
        <f t="shared" si="0"/>
        <v>2929599.2356523015</v>
      </c>
      <c r="BL21">
        <f t="shared" si="2"/>
        <v>2929599.2356522977</v>
      </c>
    </row>
    <row r="22" spans="35:64"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c r="BA22">
        <f>AK23-AK22</f>
        <v>3098817.2690763026</v>
      </c>
      <c r="BB22">
        <f t="shared" si="0"/>
        <v>3062388.3868809044</v>
      </c>
      <c r="BC22">
        <f t="shared" si="0"/>
        <v>3028873.8152609989</v>
      </c>
      <c r="BD22">
        <f t="shared" si="0"/>
        <v>2969292.3546036035</v>
      </c>
      <c r="BE22">
        <f t="shared" si="0"/>
        <v>2948077.066888202</v>
      </c>
      <c r="BF22">
        <f t="shared" si="0"/>
        <v>2929599.2356522977</v>
      </c>
      <c r="BG22">
        <f t="shared" si="0"/>
        <v>2929599.2356523015</v>
      </c>
      <c r="BH22">
        <f t="shared" si="0"/>
        <v>2929599.2356522977</v>
      </c>
      <c r="BI22">
        <f t="shared" si="0"/>
        <v>2929599.2356523015</v>
      </c>
      <c r="BJ22">
        <f t="shared" si="0"/>
        <v>2929599.2356523015</v>
      </c>
      <c r="BK22">
        <f t="shared" si="0"/>
        <v>2929599.2356522977</v>
      </c>
      <c r="BL22">
        <f>AV23-AV22</f>
        <v>2929599.2356523015</v>
      </c>
    </row>
    <row r="23" spans="35:64"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64"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64"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64"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64"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64"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64"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64"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64"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64"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3: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3: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3: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3: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3:48" x14ac:dyDescent="0.55000000000000004">
      <c r="C37">
        <v>0</v>
      </c>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3: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3:48" ht="23.1" x14ac:dyDescent="0.85">
      <c r="Z41" s="7"/>
    </row>
    <row r="47" spans="3:48" x14ac:dyDescent="0.55000000000000004">
      <c r="AJ47" s="8" t="s">
        <v>42</v>
      </c>
      <c r="AK47" s="8"/>
      <c r="AL47" s="8"/>
      <c r="AM47" s="8"/>
      <c r="AN47" s="8"/>
      <c r="AO47" s="8"/>
      <c r="AP47" s="8"/>
    </row>
    <row r="57" spans="1:56" ht="18.3" x14ac:dyDescent="0.7">
      <c r="A57" s="50" t="s">
        <v>71</v>
      </c>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row>
    <row r="58" spans="1:56" ht="15.6" x14ac:dyDescent="0.55000000000000004">
      <c r="A58" s="51" t="s">
        <v>75</v>
      </c>
      <c r="B58" s="51"/>
      <c r="C58" s="51"/>
      <c r="D58" s="51"/>
      <c r="E58" s="51"/>
      <c r="F58" s="51"/>
      <c r="G58" s="51"/>
      <c r="H58" s="51"/>
      <c r="I58" s="51"/>
      <c r="J58" s="51"/>
      <c r="K58" s="51"/>
      <c r="L58" s="51"/>
      <c r="M58" s="51"/>
      <c r="N58" s="51"/>
      <c r="O58" s="52" t="s">
        <v>76</v>
      </c>
      <c r="P58" s="52"/>
      <c r="Q58" s="52"/>
      <c r="R58" s="52"/>
      <c r="S58" s="52"/>
      <c r="T58" s="52"/>
      <c r="U58" s="52"/>
      <c r="V58" s="52"/>
      <c r="W58" s="52"/>
      <c r="X58" s="52"/>
      <c r="Y58" s="52"/>
      <c r="Z58" s="52"/>
      <c r="AA58" s="52"/>
      <c r="AB58" s="52"/>
      <c r="AC58" s="48" t="s">
        <v>77</v>
      </c>
      <c r="AD58" s="48"/>
      <c r="AE58" s="48"/>
      <c r="AF58" s="48"/>
      <c r="AG58" s="48"/>
      <c r="AH58" s="48"/>
      <c r="AI58" s="48"/>
      <c r="AJ58" s="48"/>
      <c r="AK58" s="48"/>
      <c r="AL58" s="48"/>
      <c r="AM58" s="48"/>
      <c r="AN58" s="48"/>
      <c r="AO58" s="48"/>
      <c r="AP58" s="48"/>
      <c r="AQ58" s="49" t="s">
        <v>72</v>
      </c>
      <c r="AR58" s="49"/>
      <c r="AS58" s="49"/>
      <c r="AT58" s="49"/>
      <c r="AU58" s="49"/>
      <c r="AV58" s="49"/>
      <c r="AW58" s="49"/>
      <c r="AX58" s="49"/>
      <c r="AY58" s="49"/>
      <c r="AZ58" s="49"/>
      <c r="BA58" s="49"/>
      <c r="BB58" s="49"/>
      <c r="BC58" s="49"/>
      <c r="BD58" s="49"/>
    </row>
    <row r="59" spans="1:56" x14ac:dyDescent="0.55000000000000004">
      <c r="A59" s="15" t="s">
        <v>78</v>
      </c>
      <c r="B59" s="15" t="s">
        <v>40</v>
      </c>
      <c r="C59" s="15">
        <v>0</v>
      </c>
      <c r="D59" s="15">
        <v>1</v>
      </c>
      <c r="E59" s="15">
        <v>2</v>
      </c>
      <c r="F59" s="15">
        <v>4</v>
      </c>
      <c r="G59" s="15">
        <v>6</v>
      </c>
      <c r="H59" s="15">
        <v>8</v>
      </c>
      <c r="I59" s="15">
        <v>9</v>
      </c>
      <c r="J59" s="15">
        <v>10</v>
      </c>
      <c r="K59" s="15">
        <v>15</v>
      </c>
      <c r="L59" s="15">
        <v>20</v>
      </c>
      <c r="M59" s="15">
        <v>25</v>
      </c>
      <c r="N59" s="15">
        <v>31</v>
      </c>
      <c r="O59" s="15" t="s">
        <v>78</v>
      </c>
      <c r="P59" s="15" t="s">
        <v>40</v>
      </c>
      <c r="Q59" s="15">
        <v>0</v>
      </c>
      <c r="R59" s="15">
        <v>1</v>
      </c>
      <c r="S59" s="15">
        <v>2</v>
      </c>
      <c r="T59" s="15">
        <v>4</v>
      </c>
      <c r="U59" s="15">
        <v>6</v>
      </c>
      <c r="V59" s="15">
        <v>8</v>
      </c>
      <c r="W59" s="15">
        <v>9</v>
      </c>
      <c r="X59" s="15">
        <v>10</v>
      </c>
      <c r="Y59" s="15">
        <v>15</v>
      </c>
      <c r="Z59" s="15">
        <v>20</v>
      </c>
      <c r="AA59" s="15">
        <v>25</v>
      </c>
      <c r="AB59" s="15">
        <v>31</v>
      </c>
      <c r="AC59" s="15" t="s">
        <v>78</v>
      </c>
      <c r="AD59" s="15" t="s">
        <v>40</v>
      </c>
      <c r="AE59" s="15">
        <v>0</v>
      </c>
      <c r="AF59" s="15">
        <v>1</v>
      </c>
      <c r="AG59" s="15">
        <v>2</v>
      </c>
      <c r="AH59" s="15">
        <v>4</v>
      </c>
      <c r="AI59" s="15">
        <v>6</v>
      </c>
      <c r="AJ59" s="15">
        <v>8</v>
      </c>
      <c r="AK59" s="15">
        <v>9</v>
      </c>
      <c r="AL59" s="15">
        <v>10</v>
      </c>
      <c r="AM59" s="15">
        <v>15</v>
      </c>
      <c r="AN59" s="15">
        <v>20</v>
      </c>
      <c r="AO59" s="15">
        <v>25</v>
      </c>
      <c r="AP59" s="15">
        <v>30</v>
      </c>
      <c r="AQ59" s="15" t="s">
        <v>78</v>
      </c>
      <c r="AR59" s="15" t="s">
        <v>40</v>
      </c>
      <c r="AS59" s="15">
        <v>0</v>
      </c>
      <c r="AT59" s="15">
        <v>1</v>
      </c>
      <c r="AU59" s="15">
        <v>2</v>
      </c>
      <c r="AV59" s="15">
        <v>4</v>
      </c>
      <c r="AW59" s="15">
        <v>6</v>
      </c>
      <c r="AX59" s="15">
        <v>8</v>
      </c>
      <c r="AY59" s="15">
        <v>9</v>
      </c>
      <c r="AZ59" s="15">
        <v>10</v>
      </c>
      <c r="BA59" s="15">
        <v>15</v>
      </c>
      <c r="BB59" s="15">
        <v>20</v>
      </c>
      <c r="BC59" s="15">
        <v>25</v>
      </c>
      <c r="BD59" s="15">
        <v>31</v>
      </c>
    </row>
    <row r="60" spans="1:56" ht="15.6" x14ac:dyDescent="0.6">
      <c r="A60" s="18" t="s">
        <v>34</v>
      </c>
      <c r="B60" t="s">
        <v>13</v>
      </c>
      <c r="D60">
        <f>(AL19-AK19)/(D$59-C$59)</f>
        <v>0</v>
      </c>
      <c r="E60">
        <f t="shared" ref="E60:N64" si="3">(AM19-AL19)/(E$59-D$59)</f>
        <v>0</v>
      </c>
      <c r="F60">
        <f t="shared" si="3"/>
        <v>0</v>
      </c>
      <c r="G60">
        <f t="shared" si="3"/>
        <v>0</v>
      </c>
      <c r="H60">
        <f t="shared" si="3"/>
        <v>0</v>
      </c>
      <c r="I60">
        <f t="shared" si="3"/>
        <v>0</v>
      </c>
      <c r="J60">
        <f t="shared" si="3"/>
        <v>0</v>
      </c>
      <c r="K60">
        <f t="shared" si="3"/>
        <v>-43658.252623399349</v>
      </c>
      <c r="L60">
        <f t="shared" si="3"/>
        <v>-64420.17720430046</v>
      </c>
      <c r="M60">
        <f t="shared" si="3"/>
        <v>-64420.177204299718</v>
      </c>
      <c r="N60">
        <f t="shared" si="3"/>
        <v>-64420.177204300337</v>
      </c>
      <c r="O60" s="18" t="s">
        <v>34</v>
      </c>
      <c r="P60" t="s">
        <v>13</v>
      </c>
      <c r="R60">
        <f>(AL24-AK24)/(R$59-Q$59)</f>
        <v>-13061.939999997616</v>
      </c>
      <c r="S60">
        <f t="shared" ref="S60:AB64" si="4">(AM24-AL24)/(S$59-R$59)</f>
        <v>-13061.940000001341</v>
      </c>
      <c r="T60">
        <f t="shared" si="4"/>
        <v>-13061.939999999478</v>
      </c>
      <c r="U60">
        <f t="shared" si="4"/>
        <v>-8707.9600000008941</v>
      </c>
      <c r="V60">
        <f t="shared" si="4"/>
        <v>-8707.9599999990314</v>
      </c>
      <c r="W60">
        <f t="shared" si="4"/>
        <v>-4353.980000000447</v>
      </c>
      <c r="X60">
        <f t="shared" si="4"/>
        <v>-4353.980000000447</v>
      </c>
      <c r="Y60">
        <f t="shared" si="4"/>
        <v>-29894.057784679531</v>
      </c>
      <c r="Z60">
        <f t="shared" si="4"/>
        <v>-62734.765591400115</v>
      </c>
      <c r="AA60">
        <f t="shared" si="4"/>
        <v>-62734.765591400115</v>
      </c>
      <c r="AB60">
        <f t="shared" si="4"/>
        <v>-62734.765591400363</v>
      </c>
      <c r="AC60" s="18" t="s">
        <v>34</v>
      </c>
      <c r="AD60" t="s">
        <v>13</v>
      </c>
      <c r="AF60">
        <f>(AL29-AK29)/(AF$59-AE$59)</f>
        <v>-19592.909999996424</v>
      </c>
      <c r="AG60">
        <f t="shared" ref="AG60:AP64" si="5">(AM29-AL29)/(AG$59-AF$59)</f>
        <v>-19592.910000000149</v>
      </c>
      <c r="AH60">
        <f t="shared" si="5"/>
        <v>-19592.910000000149</v>
      </c>
      <c r="AI60">
        <f t="shared" si="5"/>
        <v>-13061.940000001341</v>
      </c>
      <c r="AJ60">
        <f t="shared" si="5"/>
        <v>-13061.939999999478</v>
      </c>
      <c r="AK60">
        <f t="shared" si="5"/>
        <v>-6530.9699999988079</v>
      </c>
      <c r="AL60">
        <f t="shared" si="5"/>
        <v>-6530.9700000025332</v>
      </c>
      <c r="AM60">
        <f t="shared" si="5"/>
        <v>-23011.960365339368</v>
      </c>
      <c r="AN60">
        <f t="shared" si="5"/>
        <v>-61892.059784940633</v>
      </c>
      <c r="AO60">
        <f t="shared" si="5"/>
        <v>-61892.059784939884</v>
      </c>
      <c r="AP60">
        <f>(AV29-AU29)/(AP$59-AO$59)</f>
        <v>-74270.471741940084</v>
      </c>
      <c r="AQ60" s="18" t="s">
        <v>34</v>
      </c>
      <c r="AR60" t="s">
        <v>13</v>
      </c>
      <c r="AT60">
        <f>(AL34-AK34)/(AT$59-AS$59)</f>
        <v>-26123.879999998957</v>
      </c>
      <c r="AU60">
        <f t="shared" ref="AU60:BD64" si="6">(AM34-AL34)/(AU$59-AT$59)</f>
        <v>-26123.879999998957</v>
      </c>
      <c r="AV60">
        <f t="shared" si="6"/>
        <v>-26123.88000000082</v>
      </c>
      <c r="AW60">
        <f t="shared" si="6"/>
        <v>-17415.919999999925</v>
      </c>
      <c r="AX60">
        <f t="shared" si="6"/>
        <v>-17415.919999999925</v>
      </c>
      <c r="AY60">
        <f t="shared" si="6"/>
        <v>-8707.9599999971688</v>
      </c>
      <c r="AZ60">
        <f t="shared" si="6"/>
        <v>-8707.9600000008941</v>
      </c>
      <c r="BA60">
        <f t="shared" si="6"/>
        <v>-16129.862945979834</v>
      </c>
      <c r="BB60">
        <f t="shared" si="6"/>
        <v>-61049.353978500512</v>
      </c>
      <c r="BC60">
        <f t="shared" si="6"/>
        <v>-61049.353978479652</v>
      </c>
      <c r="BD60">
        <f t="shared" si="6"/>
        <v>-61049.353978500389</v>
      </c>
    </row>
    <row r="61" spans="1:56" ht="15.6" x14ac:dyDescent="0.6">
      <c r="A61" s="18" t="s">
        <v>35</v>
      </c>
      <c r="B61" t="s">
        <v>22</v>
      </c>
      <c r="D61">
        <f t="shared" ref="D61:D64" si="7">(AL20-AK20)/(D$59-C$59)</f>
        <v>-22451.848674703389</v>
      </c>
      <c r="E61">
        <f t="shared" si="3"/>
        <v>-20655.700780697167</v>
      </c>
      <c r="F61">
        <f t="shared" si="3"/>
        <v>-18360.62291620113</v>
      </c>
      <c r="G61">
        <f t="shared" si="3"/>
        <v>-6537.7030623499304</v>
      </c>
      <c r="H61">
        <f t="shared" si="3"/>
        <v>-5694.1284736990929</v>
      </c>
      <c r="I61">
        <f t="shared" si="3"/>
        <v>-64420.177204299718</v>
      </c>
      <c r="J61">
        <f t="shared" si="3"/>
        <v>-64420.177204299718</v>
      </c>
      <c r="K61">
        <f t="shared" si="3"/>
        <v>-64420.17720430046</v>
      </c>
      <c r="L61">
        <f t="shared" si="3"/>
        <v>-64420.177204299718</v>
      </c>
      <c r="M61">
        <f t="shared" si="3"/>
        <v>-64420.17720430046</v>
      </c>
      <c r="N61">
        <f t="shared" si="3"/>
        <v>-64420.177204299718</v>
      </c>
      <c r="O61" s="18" t="s">
        <v>35</v>
      </c>
      <c r="P61" t="s">
        <v>22</v>
      </c>
      <c r="R61">
        <f t="shared" ref="R61:R64" si="8">(AL25-AK25)/(R$59-Q$59)</f>
        <v>-30796.977008000016</v>
      </c>
      <c r="S61">
        <f t="shared" si="4"/>
        <v>-28333.21884740144</v>
      </c>
      <c r="T61">
        <f t="shared" si="4"/>
        <v>-25185.083419900388</v>
      </c>
      <c r="U61">
        <f t="shared" si="4"/>
        <v>-8967.702117299661</v>
      </c>
      <c r="V61">
        <f t="shared" si="4"/>
        <v>-7810.5792634505779</v>
      </c>
      <c r="W61">
        <f t="shared" si="4"/>
        <v>-62734.765591397882</v>
      </c>
      <c r="X61">
        <f t="shared" si="4"/>
        <v>-62734.765591301024</v>
      </c>
      <c r="Y61">
        <f t="shared" si="4"/>
        <v>-62734.765591400115</v>
      </c>
      <c r="Z61">
        <f t="shared" si="4"/>
        <v>-62734.765591400115</v>
      </c>
      <c r="AA61">
        <f t="shared" si="4"/>
        <v>-62734.765591400115</v>
      </c>
      <c r="AB61">
        <f t="shared" si="4"/>
        <v>-62734.765591399744</v>
      </c>
      <c r="AC61" s="18" t="s">
        <v>35</v>
      </c>
      <c r="AD61" t="s">
        <v>22</v>
      </c>
      <c r="AF61">
        <f t="shared" ref="AF61:AF64" si="9">(AL30-AK30)/(AF$59-AE$59)</f>
        <v>-34969.541174702346</v>
      </c>
      <c r="AG61">
        <f t="shared" si="5"/>
        <v>-32171.977880697697</v>
      </c>
      <c r="AH61">
        <f t="shared" si="5"/>
        <v>-28597.313671750948</v>
      </c>
      <c r="AI61">
        <f t="shared" si="5"/>
        <v>-10182.701644750312</v>
      </c>
      <c r="AJ61">
        <f t="shared" si="5"/>
        <v>-8868.804658299312</v>
      </c>
      <c r="AK61">
        <f t="shared" si="5"/>
        <v>-61892.05978500098</v>
      </c>
      <c r="AL61">
        <f t="shared" si="5"/>
        <v>-61892.059784900397</v>
      </c>
      <c r="AM61">
        <f t="shared" si="5"/>
        <v>-61892.059784960002</v>
      </c>
      <c r="AN61">
        <f t="shared" si="5"/>
        <v>-61892.059784939884</v>
      </c>
      <c r="AO61">
        <f t="shared" si="5"/>
        <v>-61892.059784939884</v>
      </c>
      <c r="AP61">
        <f t="shared" si="5"/>
        <v>-74270.471741940084</v>
      </c>
      <c r="AQ61" s="18" t="s">
        <v>35</v>
      </c>
      <c r="AR61" t="s">
        <v>22</v>
      </c>
      <c r="AT61">
        <f t="shared" ref="AT61:AT64" si="10">(AL35-AK35)/(AT$59-AS$59)</f>
        <v>-39142.105341400951</v>
      </c>
      <c r="AU61">
        <f t="shared" si="6"/>
        <v>-36010.736914001405</v>
      </c>
      <c r="AV61">
        <f t="shared" si="6"/>
        <v>-32009.543923599645</v>
      </c>
      <c r="AW61">
        <f t="shared" si="6"/>
        <v>-11397.701172200963</v>
      </c>
      <c r="AX61">
        <f t="shared" si="6"/>
        <v>-9927.0300531983376</v>
      </c>
      <c r="AY61">
        <f t="shared" si="6"/>
        <v>-61049.35397849977</v>
      </c>
      <c r="AZ61">
        <f t="shared" si="6"/>
        <v>-61049.353978503495</v>
      </c>
      <c r="BA61">
        <f t="shared" si="6"/>
        <v>-61049.35397849977</v>
      </c>
      <c r="BB61">
        <f t="shared" si="6"/>
        <v>-61049.35397849977</v>
      </c>
      <c r="BC61">
        <f t="shared" si="6"/>
        <v>-61049.353978480402</v>
      </c>
      <c r="BD61">
        <f t="shared" si="6"/>
        <v>-61049.35397849977</v>
      </c>
    </row>
    <row r="62" spans="1:56" ht="15.6" x14ac:dyDescent="0.6">
      <c r="A62" s="18" t="s">
        <v>36</v>
      </c>
      <c r="B62" t="s">
        <v>23</v>
      </c>
      <c r="D62">
        <f t="shared" si="7"/>
        <v>-58880.730870101601</v>
      </c>
      <c r="E62">
        <f t="shared" si="3"/>
        <v>-54170.272400598973</v>
      </c>
      <c r="F62">
        <f t="shared" si="3"/>
        <v>-48151.353244900703</v>
      </c>
      <c r="G62">
        <f t="shared" si="3"/>
        <v>-17145.346920048818</v>
      </c>
      <c r="H62">
        <f t="shared" si="3"/>
        <v>-14933.044091651216</v>
      </c>
      <c r="I62">
        <f t="shared" si="3"/>
        <v>-64420.177204299718</v>
      </c>
      <c r="J62">
        <f t="shared" si="3"/>
        <v>-64420.177204299718</v>
      </c>
      <c r="K62">
        <f t="shared" si="3"/>
        <v>-64420.177204299718</v>
      </c>
      <c r="L62">
        <f t="shared" si="3"/>
        <v>-64420.17720430046</v>
      </c>
      <c r="M62">
        <f t="shared" si="3"/>
        <v>-64420.177204299718</v>
      </c>
      <c r="N62">
        <f t="shared" si="3"/>
        <v>-64420.177204299718</v>
      </c>
      <c r="O62" s="18" t="s">
        <v>36</v>
      </c>
      <c r="P62" t="s">
        <v>23</v>
      </c>
      <c r="R62">
        <f t="shared" si="8"/>
        <v>-67225.859203502536</v>
      </c>
      <c r="S62">
        <f t="shared" si="4"/>
        <v>-61847.790467198938</v>
      </c>
      <c r="T62">
        <f t="shared" si="4"/>
        <v>-54975.813748599961</v>
      </c>
      <c r="U62">
        <f t="shared" si="4"/>
        <v>-19575.34597495012</v>
      </c>
      <c r="V62">
        <f t="shared" si="4"/>
        <v>-17049.494881449267</v>
      </c>
      <c r="W62">
        <f t="shared" si="4"/>
        <v>-62734.765591401607</v>
      </c>
      <c r="X62">
        <f t="shared" si="4"/>
        <v>-62734.765591397882</v>
      </c>
      <c r="Y62">
        <f t="shared" si="4"/>
        <v>-62734.765591400115</v>
      </c>
      <c r="Z62">
        <f t="shared" si="4"/>
        <v>-62734.765591379997</v>
      </c>
      <c r="AA62">
        <f t="shared" si="4"/>
        <v>-62734.765591400115</v>
      </c>
      <c r="AB62">
        <f t="shared" si="4"/>
        <v>-62734.765591399744</v>
      </c>
      <c r="AC62" s="18" t="s">
        <v>36</v>
      </c>
      <c r="AD62" t="s">
        <v>23</v>
      </c>
      <c r="AF62">
        <f t="shared" si="9"/>
        <v>-71398.423370100558</v>
      </c>
      <c r="AG62">
        <f t="shared" si="5"/>
        <v>-65686.549500599504</v>
      </c>
      <c r="AH62">
        <f t="shared" si="5"/>
        <v>-58388.044000450522</v>
      </c>
      <c r="AI62">
        <f t="shared" si="5"/>
        <v>-20790.3455024492</v>
      </c>
      <c r="AJ62">
        <f t="shared" si="5"/>
        <v>-18107.720276299864</v>
      </c>
      <c r="AK62">
        <f t="shared" si="5"/>
        <v>-61892.059784900397</v>
      </c>
      <c r="AL62">
        <f t="shared" si="5"/>
        <v>-61892.059784900397</v>
      </c>
      <c r="AM62">
        <f t="shared" si="5"/>
        <v>-61892.059784960002</v>
      </c>
      <c r="AN62">
        <f t="shared" si="5"/>
        <v>-61892.059784939884</v>
      </c>
      <c r="AO62">
        <f t="shared" si="5"/>
        <v>-61892.059784939884</v>
      </c>
      <c r="AP62">
        <f t="shared" si="5"/>
        <v>-74270.471741940084</v>
      </c>
      <c r="AQ62" s="18" t="s">
        <v>36</v>
      </c>
      <c r="AR62" t="s">
        <v>23</v>
      </c>
      <c r="AT62">
        <f t="shared" si="10"/>
        <v>-75570.987536799163</v>
      </c>
      <c r="AU62">
        <f t="shared" si="6"/>
        <v>-69525.308533903211</v>
      </c>
      <c r="AV62">
        <f t="shared" si="6"/>
        <v>-61800.274252299219</v>
      </c>
      <c r="AW62">
        <f t="shared" si="6"/>
        <v>-22005.34502989985</v>
      </c>
      <c r="AX62">
        <f t="shared" si="6"/>
        <v>-19165.945671150461</v>
      </c>
      <c r="AY62">
        <f t="shared" si="6"/>
        <v>-61049.35397849977</v>
      </c>
      <c r="AZ62">
        <f t="shared" si="6"/>
        <v>-61049.35397849977</v>
      </c>
      <c r="BA62">
        <f t="shared" si="6"/>
        <v>-61049.35397849977</v>
      </c>
      <c r="BB62">
        <f t="shared" si="6"/>
        <v>-61049.353978500512</v>
      </c>
      <c r="BC62">
        <f t="shared" si="6"/>
        <v>-61049.35397849977</v>
      </c>
      <c r="BD62">
        <f t="shared" si="6"/>
        <v>-61049.353978483006</v>
      </c>
    </row>
    <row r="63" spans="1:56" ht="15.6" x14ac:dyDescent="0.6">
      <c r="A63" s="18" t="s">
        <v>37</v>
      </c>
      <c r="B63" t="s">
        <v>24</v>
      </c>
      <c r="D63">
        <f t="shared" si="7"/>
        <v>-95309.613065600395</v>
      </c>
      <c r="E63">
        <f t="shared" si="3"/>
        <v>-87684.844020299613</v>
      </c>
      <c r="F63">
        <f t="shared" si="3"/>
        <v>-77942.083573650569</v>
      </c>
      <c r="G63">
        <f t="shared" si="3"/>
        <v>-27752.990777699277</v>
      </c>
      <c r="H63">
        <f t="shared" si="3"/>
        <v>-24171.959709649906</v>
      </c>
      <c r="I63">
        <f t="shared" si="3"/>
        <v>-64420.177204299718</v>
      </c>
      <c r="J63">
        <f t="shared" si="3"/>
        <v>-64420.177204299718</v>
      </c>
      <c r="K63">
        <f t="shared" si="3"/>
        <v>-64420.17720430046</v>
      </c>
      <c r="L63">
        <f t="shared" si="3"/>
        <v>-64420.177204299718</v>
      </c>
      <c r="M63">
        <f t="shared" si="3"/>
        <v>-64420.177204299718</v>
      </c>
      <c r="N63">
        <f t="shared" si="3"/>
        <v>-64420.177204300337</v>
      </c>
      <c r="O63" s="18" t="s">
        <v>37</v>
      </c>
      <c r="P63" t="s">
        <v>24</v>
      </c>
      <c r="R63">
        <f t="shared" si="8"/>
        <v>-103654.74139890075</v>
      </c>
      <c r="S63">
        <f t="shared" si="4"/>
        <v>-95362.362087000161</v>
      </c>
      <c r="T63">
        <f t="shared" si="4"/>
        <v>-84766.544077349827</v>
      </c>
      <c r="U63">
        <f t="shared" si="4"/>
        <v>-30182.989832649007</v>
      </c>
      <c r="V63">
        <f t="shared" si="4"/>
        <v>-26288.410499401391</v>
      </c>
      <c r="W63">
        <f t="shared" si="4"/>
        <v>-62734.765591397882</v>
      </c>
      <c r="X63">
        <f t="shared" si="4"/>
        <v>-62734.765591401607</v>
      </c>
      <c r="Y63">
        <f t="shared" si="4"/>
        <v>-62734.765591400115</v>
      </c>
      <c r="Z63">
        <f t="shared" si="4"/>
        <v>-62734.765591399373</v>
      </c>
      <c r="AA63">
        <f t="shared" si="4"/>
        <v>-62734.765591379997</v>
      </c>
      <c r="AB63">
        <f t="shared" si="4"/>
        <v>-62734.765591400363</v>
      </c>
      <c r="AC63" s="18" t="s">
        <v>37</v>
      </c>
      <c r="AD63" t="s">
        <v>24</v>
      </c>
      <c r="AF63">
        <f t="shared" si="9"/>
        <v>-107827.30556559935</v>
      </c>
      <c r="AG63">
        <f t="shared" si="5"/>
        <v>-99201.121120300144</v>
      </c>
      <c r="AH63">
        <f t="shared" si="5"/>
        <v>-88178.774329200387</v>
      </c>
      <c r="AI63">
        <f t="shared" si="5"/>
        <v>-31397.989360099658</v>
      </c>
      <c r="AJ63">
        <f t="shared" si="5"/>
        <v>-27346.635894300416</v>
      </c>
      <c r="AK63">
        <f t="shared" si="5"/>
        <v>-61892.059784900397</v>
      </c>
      <c r="AL63">
        <f t="shared" si="5"/>
        <v>-61892.059784997255</v>
      </c>
      <c r="AM63">
        <f t="shared" si="5"/>
        <v>-61892.059784940633</v>
      </c>
      <c r="AN63">
        <f t="shared" si="5"/>
        <v>-61892.059784939884</v>
      </c>
      <c r="AO63">
        <f t="shared" si="5"/>
        <v>-61892.059784960002</v>
      </c>
      <c r="AP63">
        <f t="shared" si="5"/>
        <v>-74270.471741919959</v>
      </c>
      <c r="AQ63" s="18" t="s">
        <v>37</v>
      </c>
      <c r="AR63" t="s">
        <v>24</v>
      </c>
      <c r="AT63">
        <f t="shared" si="10"/>
        <v>-111999.8697322011</v>
      </c>
      <c r="AU63">
        <f t="shared" si="6"/>
        <v>-103039.88015369698</v>
      </c>
      <c r="AV63">
        <f t="shared" si="6"/>
        <v>-91591.004581050947</v>
      </c>
      <c r="AW63">
        <f t="shared" si="6"/>
        <v>-32612.988887550309</v>
      </c>
      <c r="AX63">
        <f t="shared" si="6"/>
        <v>-28404.861289199442</v>
      </c>
      <c r="AY63">
        <f t="shared" si="6"/>
        <v>-61049.353978399187</v>
      </c>
      <c r="AZ63">
        <f t="shared" si="6"/>
        <v>-61049.35397849977</v>
      </c>
      <c r="BA63">
        <f t="shared" si="6"/>
        <v>-61049.353978500512</v>
      </c>
      <c r="BB63">
        <f t="shared" si="6"/>
        <v>-61049.35397849977</v>
      </c>
      <c r="BC63">
        <f t="shared" si="6"/>
        <v>-61049.35397849977</v>
      </c>
      <c r="BD63">
        <f t="shared" si="6"/>
        <v>-61049.353978483625</v>
      </c>
    </row>
    <row r="64" spans="1:56" ht="15.6" x14ac:dyDescent="0.6">
      <c r="A64" s="18" t="s">
        <v>38</v>
      </c>
      <c r="B64" t="s">
        <v>25</v>
      </c>
      <c r="D64">
        <f t="shared" si="7"/>
        <v>-131738.49526099861</v>
      </c>
      <c r="E64">
        <f t="shared" si="3"/>
        <v>-121199.41564020514</v>
      </c>
      <c r="F64">
        <f t="shared" si="3"/>
        <v>-107732.81390234828</v>
      </c>
      <c r="G64">
        <f t="shared" si="3"/>
        <v>-38360.634635400027</v>
      </c>
      <c r="H64">
        <f t="shared" si="3"/>
        <v>-33410.875327602029</v>
      </c>
      <c r="I64">
        <f t="shared" si="3"/>
        <v>-64420.177204295993</v>
      </c>
      <c r="J64">
        <f t="shared" si="3"/>
        <v>-64420.177204303443</v>
      </c>
      <c r="K64">
        <f t="shared" si="3"/>
        <v>-64420.177204299718</v>
      </c>
      <c r="L64">
        <f t="shared" si="3"/>
        <v>-64420.177204299718</v>
      </c>
      <c r="M64">
        <f t="shared" si="3"/>
        <v>-64420.17720430046</v>
      </c>
      <c r="N64">
        <f t="shared" si="3"/>
        <v>-64420.177204299718</v>
      </c>
      <c r="O64" s="18" t="s">
        <v>38</v>
      </c>
      <c r="P64" t="s">
        <v>25</v>
      </c>
      <c r="R64">
        <f t="shared" si="8"/>
        <v>-140083.62359429896</v>
      </c>
      <c r="S64">
        <f t="shared" si="4"/>
        <v>-128876.93370690197</v>
      </c>
      <c r="T64">
        <f t="shared" si="4"/>
        <v>-114557.2744060494</v>
      </c>
      <c r="U64">
        <f t="shared" si="4"/>
        <v>-40790.633690301329</v>
      </c>
      <c r="V64">
        <f t="shared" si="4"/>
        <v>-35527.32611740008</v>
      </c>
      <c r="W64">
        <f t="shared" si="4"/>
        <v>-62734.765591397882</v>
      </c>
      <c r="X64">
        <f t="shared" si="4"/>
        <v>-62734.765591401607</v>
      </c>
      <c r="Y64">
        <f t="shared" si="4"/>
        <v>-62734.765591400115</v>
      </c>
      <c r="Z64">
        <f t="shared" si="4"/>
        <v>-62734.765591400115</v>
      </c>
      <c r="AA64">
        <f t="shared" si="4"/>
        <v>-62734.765591400115</v>
      </c>
      <c r="AB64">
        <f t="shared" si="4"/>
        <v>-62734.76559138298</v>
      </c>
      <c r="AC64" s="18" t="s">
        <v>38</v>
      </c>
      <c r="AD64" t="s">
        <v>25</v>
      </c>
      <c r="AF64">
        <f t="shared" si="9"/>
        <v>-144256.18776100129</v>
      </c>
      <c r="AG64">
        <f t="shared" si="5"/>
        <v>-132715.69274020195</v>
      </c>
      <c r="AH64">
        <f t="shared" si="5"/>
        <v>-117969.5046578981</v>
      </c>
      <c r="AI64">
        <f t="shared" si="5"/>
        <v>-42005.633217800409</v>
      </c>
      <c r="AJ64">
        <f t="shared" si="5"/>
        <v>-36585.551512252539</v>
      </c>
      <c r="AK64">
        <f t="shared" si="5"/>
        <v>-61892.059784896672</v>
      </c>
      <c r="AL64">
        <f t="shared" si="5"/>
        <v>-61892.05978500098</v>
      </c>
      <c r="AM64">
        <f t="shared" si="5"/>
        <v>-61892.059784939884</v>
      </c>
      <c r="AN64">
        <f t="shared" si="5"/>
        <v>-61892.059784939884</v>
      </c>
      <c r="AO64">
        <f t="shared" si="5"/>
        <v>-61892.059784960002</v>
      </c>
      <c r="AP64">
        <f t="shared" si="5"/>
        <v>-74270.471741919959</v>
      </c>
      <c r="AQ64" s="18" t="s">
        <v>38</v>
      </c>
      <c r="AR64" t="s">
        <v>25</v>
      </c>
      <c r="AT64">
        <f t="shared" si="10"/>
        <v>-148428.75192770362</v>
      </c>
      <c r="AU64">
        <f t="shared" si="6"/>
        <v>-136554.45177350193</v>
      </c>
      <c r="AV64">
        <f t="shared" si="6"/>
        <v>-121381.7349097468</v>
      </c>
      <c r="AW64">
        <f t="shared" si="6"/>
        <v>-43220.63274525106</v>
      </c>
      <c r="AX64">
        <f t="shared" si="6"/>
        <v>-37643.776907149702</v>
      </c>
      <c r="AY64">
        <f t="shared" si="6"/>
        <v>-61049.35397849977</v>
      </c>
      <c r="AZ64">
        <f t="shared" si="6"/>
        <v>-61049.353978503495</v>
      </c>
      <c r="BA64">
        <f t="shared" si="6"/>
        <v>-61049.353978479652</v>
      </c>
      <c r="BB64">
        <f t="shared" si="6"/>
        <v>-61049.35397849977</v>
      </c>
      <c r="BC64">
        <f t="shared" si="6"/>
        <v>-61049.353978500512</v>
      </c>
      <c r="BD64">
        <f t="shared" si="6"/>
        <v>-61049.353978483006</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H63"/>
  <sheetViews>
    <sheetView topLeftCell="B1" zoomScale="58" workbookViewId="0">
      <selection activeCell="AH2" sqref="AH2"/>
    </sheetView>
  </sheetViews>
  <sheetFormatPr defaultRowHeight="14.4" x14ac:dyDescent="0.55000000000000004"/>
  <sheetData>
    <row r="1" spans="1:34" x14ac:dyDescent="0.55000000000000004">
      <c r="A1" t="s">
        <v>86</v>
      </c>
    </row>
    <row r="2" spans="1:34" x14ac:dyDescent="0.55000000000000004">
      <c r="A2" t="s">
        <v>87</v>
      </c>
      <c r="B2" t="s">
        <v>44</v>
      </c>
      <c r="C2" t="s">
        <v>88</v>
      </c>
      <c r="K2" t="s">
        <v>34</v>
      </c>
      <c r="L2" t="s">
        <v>35</v>
      </c>
      <c r="M2" t="s">
        <v>36</v>
      </c>
      <c r="N2" t="s">
        <v>37</v>
      </c>
      <c r="O2" t="s">
        <v>38</v>
      </c>
      <c r="AD2" t="s">
        <v>99</v>
      </c>
      <c r="AE2" t="s">
        <v>100</v>
      </c>
      <c r="AF2" t="s">
        <v>101</v>
      </c>
      <c r="AG2" t="s">
        <v>102</v>
      </c>
      <c r="AH2" t="s">
        <v>103</v>
      </c>
    </row>
    <row r="3" spans="1:34" x14ac:dyDescent="0.55000000000000004">
      <c r="A3" t="s">
        <v>48</v>
      </c>
      <c r="B3" t="s">
        <v>89</v>
      </c>
      <c r="C3" t="s">
        <v>50</v>
      </c>
      <c r="I3" t="s">
        <v>39</v>
      </c>
      <c r="J3" t="s">
        <v>40</v>
      </c>
      <c r="K3" t="s">
        <v>13</v>
      </c>
      <c r="L3" t="s">
        <v>22</v>
      </c>
      <c r="M3" t="s">
        <v>23</v>
      </c>
      <c r="N3" t="s">
        <v>24</v>
      </c>
      <c r="O3" t="s">
        <v>25</v>
      </c>
      <c r="AC3">
        <v>0</v>
      </c>
      <c r="AD3">
        <v>21.1</v>
      </c>
      <c r="AE3">
        <v>24.3</v>
      </c>
      <c r="AF3">
        <v>27.2</v>
      </c>
      <c r="AG3">
        <v>30.1</v>
      </c>
      <c r="AH3">
        <v>33</v>
      </c>
    </row>
    <row r="4" spans="1:34" x14ac:dyDescent="0.55000000000000004">
      <c r="A4" s="11" t="s">
        <v>13</v>
      </c>
      <c r="B4" s="11" t="s">
        <v>0</v>
      </c>
      <c r="C4">
        <v>21756208.747951813</v>
      </c>
      <c r="I4" t="s">
        <v>0</v>
      </c>
      <c r="J4">
        <v>0</v>
      </c>
      <c r="K4">
        <f>C4/1000000</f>
        <v>21.756208747951813</v>
      </c>
      <c r="L4">
        <f>C16/1000000</f>
        <v>25.022750419277116</v>
      </c>
      <c r="M4">
        <f>C28/1000000</f>
        <v>28.121567688353423</v>
      </c>
      <c r="N4">
        <f>C40/1000000</f>
        <v>31.220384957429726</v>
      </c>
      <c r="O4">
        <f>C52/1000000</f>
        <v>34.319202226506029</v>
      </c>
    </row>
    <row r="5" spans="1:34" x14ac:dyDescent="0.55000000000000004">
      <c r="A5" s="11" t="s">
        <v>13</v>
      </c>
      <c r="B5" s="11" t="s">
        <v>1</v>
      </c>
      <c r="C5">
        <v>21756208.747951813</v>
      </c>
      <c r="I5" t="s">
        <v>1</v>
      </c>
      <c r="J5">
        <v>1</v>
      </c>
      <c r="K5">
        <f t="shared" ref="K5:K14" si="0">C5/1000000</f>
        <v>21.756208747951813</v>
      </c>
      <c r="L5">
        <f t="shared" ref="L5:L15" si="1">C17/1000000</f>
        <v>25.000298570602414</v>
      </c>
      <c r="M5">
        <f t="shared" ref="M5:M15" si="2">C29/1000000</f>
        <v>28.062686957483269</v>
      </c>
      <c r="N5">
        <f t="shared" ref="N5:N15" si="3">C41/1000000</f>
        <v>31.125075344364124</v>
      </c>
      <c r="O5">
        <f t="shared" ref="O5:O15" si="4">C53/1000000</f>
        <v>34.187463731244982</v>
      </c>
    </row>
    <row r="6" spans="1:34" x14ac:dyDescent="0.55000000000000004">
      <c r="A6" s="11" t="s">
        <v>13</v>
      </c>
      <c r="B6" s="11" t="s">
        <v>2</v>
      </c>
      <c r="C6">
        <v>21756208.747951813</v>
      </c>
      <c r="I6" t="s">
        <v>2</v>
      </c>
      <c r="J6">
        <v>2</v>
      </c>
      <c r="K6">
        <f t="shared" si="0"/>
        <v>21.756208747951813</v>
      </c>
      <c r="L6">
        <f t="shared" si="1"/>
        <v>24.979642869821689</v>
      </c>
      <c r="M6">
        <f t="shared" si="2"/>
        <v>28.008516685082732</v>
      </c>
      <c r="N6">
        <f t="shared" si="3"/>
        <v>31.037390500343783</v>
      </c>
      <c r="O6">
        <f t="shared" si="4"/>
        <v>34.066264315604826</v>
      </c>
    </row>
    <row r="7" spans="1:34" x14ac:dyDescent="0.55000000000000004">
      <c r="A7" s="11" t="s">
        <v>13</v>
      </c>
      <c r="B7" s="11" t="s">
        <v>3</v>
      </c>
      <c r="C7">
        <v>21756208.747951813</v>
      </c>
      <c r="I7" t="s">
        <v>3</v>
      </c>
      <c r="J7">
        <v>4</v>
      </c>
      <c r="K7">
        <f t="shared" si="0"/>
        <v>21.756208747951813</v>
      </c>
      <c r="L7">
        <f t="shared" si="1"/>
        <v>24.942921623989296</v>
      </c>
      <c r="M7">
        <f t="shared" si="2"/>
        <v>27.912213978592895</v>
      </c>
      <c r="N7">
        <f t="shared" si="3"/>
        <v>30.881506333196494</v>
      </c>
      <c r="O7">
        <f t="shared" si="4"/>
        <v>33.850798687800093</v>
      </c>
    </row>
    <row r="8" spans="1:34" x14ac:dyDescent="0.55000000000000004">
      <c r="A8" s="11" t="s">
        <v>13</v>
      </c>
      <c r="B8" s="11" t="s">
        <v>4</v>
      </c>
      <c r="C8">
        <v>21756208.747951813</v>
      </c>
      <c r="I8" t="s">
        <v>4</v>
      </c>
      <c r="J8">
        <v>6</v>
      </c>
      <c r="K8">
        <f t="shared" si="0"/>
        <v>21.756208747951813</v>
      </c>
      <c r="L8">
        <f t="shared" si="1"/>
        <v>24.929846217864565</v>
      </c>
      <c r="M8">
        <f t="shared" si="2"/>
        <v>27.877923284752811</v>
      </c>
      <c r="N8">
        <f t="shared" si="3"/>
        <v>30.826000351641056</v>
      </c>
      <c r="O8">
        <f t="shared" si="4"/>
        <v>33.774077418529295</v>
      </c>
    </row>
    <row r="9" spans="1:34" x14ac:dyDescent="0.55000000000000004">
      <c r="A9" s="11" t="s">
        <v>13</v>
      </c>
      <c r="B9" s="11" t="s">
        <v>5</v>
      </c>
      <c r="C9">
        <v>21756208.747951813</v>
      </c>
      <c r="I9" t="s">
        <v>5</v>
      </c>
      <c r="J9">
        <v>8</v>
      </c>
      <c r="K9">
        <f t="shared" si="0"/>
        <v>21.756208747951813</v>
      </c>
      <c r="L9">
        <f t="shared" si="1"/>
        <v>24.91845796091722</v>
      </c>
      <c r="M9">
        <f t="shared" si="2"/>
        <v>27.848057196569506</v>
      </c>
      <c r="N9">
        <f t="shared" si="3"/>
        <v>30.777656432221793</v>
      </c>
      <c r="O9">
        <f t="shared" si="4"/>
        <v>33.70725566787408</v>
      </c>
    </row>
    <row r="10" spans="1:34" x14ac:dyDescent="0.55000000000000004">
      <c r="A10" s="11" t="s">
        <v>13</v>
      </c>
      <c r="B10" s="11" t="s">
        <v>6</v>
      </c>
      <c r="C10">
        <v>21756208.747951806</v>
      </c>
      <c r="I10" t="s">
        <v>6</v>
      </c>
      <c r="J10">
        <v>9</v>
      </c>
      <c r="K10">
        <f t="shared" si="0"/>
        <v>21.756208747951806</v>
      </c>
      <c r="L10">
        <f t="shared" si="1"/>
        <v>24.854037783712918</v>
      </c>
      <c r="M10">
        <f t="shared" si="2"/>
        <v>27.783637019365205</v>
      </c>
      <c r="N10">
        <f t="shared" si="3"/>
        <v>30.713236255017492</v>
      </c>
      <c r="O10">
        <f t="shared" si="4"/>
        <v>33.642835490669782</v>
      </c>
    </row>
    <row r="11" spans="1:34" x14ac:dyDescent="0.55000000000000004">
      <c r="A11" s="11" t="s">
        <v>13</v>
      </c>
      <c r="B11" s="11" t="s">
        <v>7</v>
      </c>
      <c r="C11">
        <v>21756208.747951806</v>
      </c>
      <c r="I11" t="s">
        <v>7</v>
      </c>
      <c r="J11">
        <v>10</v>
      </c>
      <c r="K11">
        <f t="shared" si="0"/>
        <v>21.756208747951806</v>
      </c>
      <c r="L11">
        <f t="shared" si="1"/>
        <v>24.789617606508621</v>
      </c>
      <c r="M11">
        <f t="shared" si="2"/>
        <v>27.719216842160908</v>
      </c>
      <c r="N11">
        <f t="shared" si="3"/>
        <v>30.648816077813194</v>
      </c>
      <c r="O11">
        <f t="shared" si="4"/>
        <v>33.578415313465477</v>
      </c>
    </row>
    <row r="12" spans="1:34" x14ac:dyDescent="0.55000000000000004">
      <c r="A12" s="11" t="s">
        <v>13</v>
      </c>
      <c r="B12" s="11" t="s">
        <v>8</v>
      </c>
      <c r="C12">
        <v>21537917.484834827</v>
      </c>
      <c r="I12" t="s">
        <v>8</v>
      </c>
      <c r="J12">
        <f>[1]Num_steady!B11</f>
        <v>15</v>
      </c>
      <c r="K12">
        <f t="shared" si="0"/>
        <v>21.537917484834828</v>
      </c>
      <c r="L12">
        <f t="shared" si="1"/>
        <v>24.467516720487115</v>
      </c>
      <c r="M12">
        <f t="shared" si="2"/>
        <v>27.397115956139402</v>
      </c>
      <c r="N12">
        <f t="shared" si="3"/>
        <v>30.326715191791688</v>
      </c>
      <c r="O12">
        <f t="shared" si="4"/>
        <v>33.256314427443975</v>
      </c>
    </row>
    <row r="13" spans="1:34" x14ac:dyDescent="0.55000000000000004">
      <c r="A13" s="11" t="s">
        <v>13</v>
      </c>
      <c r="B13" s="11" t="s">
        <v>9</v>
      </c>
      <c r="C13">
        <v>21215816.598813318</v>
      </c>
      <c r="I13" t="s">
        <v>9</v>
      </c>
      <c r="J13">
        <f>[1]Num_steady!B12</f>
        <v>20</v>
      </c>
      <c r="K13">
        <f t="shared" si="0"/>
        <v>21.215816598813319</v>
      </c>
      <c r="L13">
        <f t="shared" si="1"/>
        <v>24.145415834465606</v>
      </c>
      <c r="M13">
        <f t="shared" si="2"/>
        <v>27.075015070117892</v>
      </c>
      <c r="N13">
        <f t="shared" si="3"/>
        <v>30.004614305770179</v>
      </c>
      <c r="O13">
        <f t="shared" si="4"/>
        <v>32.934213541422466</v>
      </c>
    </row>
    <row r="14" spans="1:34" x14ac:dyDescent="0.55000000000000004">
      <c r="A14" s="11" t="s">
        <v>13</v>
      </c>
      <c r="B14" s="11" t="s">
        <v>10</v>
      </c>
      <c r="C14">
        <v>20893715.712791812</v>
      </c>
      <c r="I14" t="s">
        <v>10</v>
      </c>
      <c r="J14">
        <f>[1]Num_steady!B13</f>
        <v>25</v>
      </c>
      <c r="K14">
        <f t="shared" si="0"/>
        <v>20.893715712791813</v>
      </c>
      <c r="L14">
        <f t="shared" si="1"/>
        <v>23.823314948444096</v>
      </c>
      <c r="M14">
        <f t="shared" si="2"/>
        <v>26.752914184096383</v>
      </c>
      <c r="N14">
        <f t="shared" si="3"/>
        <v>29.68251341974867</v>
      </c>
      <c r="O14">
        <f t="shared" si="4"/>
        <v>32.612112655400956</v>
      </c>
    </row>
    <row r="15" spans="1:34" x14ac:dyDescent="0.55000000000000004">
      <c r="A15" s="11" t="s">
        <v>13</v>
      </c>
      <c r="B15" s="11" t="s">
        <v>11</v>
      </c>
      <c r="C15">
        <v>20507194.64956601</v>
      </c>
      <c r="I15" t="s">
        <v>11</v>
      </c>
      <c r="J15">
        <v>31</v>
      </c>
      <c r="K15">
        <f>C15/1000000</f>
        <v>20.50719464956601</v>
      </c>
      <c r="L15">
        <f t="shared" si="1"/>
        <v>23.436793885218297</v>
      </c>
      <c r="M15">
        <f t="shared" si="2"/>
        <v>26.366393120870583</v>
      </c>
      <c r="N15">
        <f t="shared" si="3"/>
        <v>29.29599235652287</v>
      </c>
      <c r="O15">
        <f t="shared" si="4"/>
        <v>32.225591592175157</v>
      </c>
    </row>
    <row r="16" spans="1:34" x14ac:dyDescent="0.55000000000000004">
      <c r="A16" s="11" t="s">
        <v>22</v>
      </c>
      <c r="B16" s="11" t="s">
        <v>0</v>
      </c>
      <c r="C16">
        <v>25022750.419277117</v>
      </c>
    </row>
    <row r="17" spans="1:3" x14ac:dyDescent="0.55000000000000004">
      <c r="A17" s="11" t="s">
        <v>22</v>
      </c>
      <c r="B17" s="11" t="s">
        <v>1</v>
      </c>
      <c r="C17">
        <v>25000298.570602413</v>
      </c>
    </row>
    <row r="18" spans="1:3" x14ac:dyDescent="0.55000000000000004">
      <c r="A18" s="11" t="s">
        <v>22</v>
      </c>
      <c r="B18" s="11" t="s">
        <v>2</v>
      </c>
      <c r="C18">
        <v>24979642.86982169</v>
      </c>
    </row>
    <row r="19" spans="1:3" x14ac:dyDescent="0.55000000000000004">
      <c r="A19" s="11" t="s">
        <v>22</v>
      </c>
      <c r="B19" s="11" t="s">
        <v>3</v>
      </c>
      <c r="C19">
        <v>24942921.623989295</v>
      </c>
    </row>
    <row r="20" spans="1:3" x14ac:dyDescent="0.55000000000000004">
      <c r="A20" s="11" t="s">
        <v>22</v>
      </c>
      <c r="B20" s="11" t="s">
        <v>4</v>
      </c>
      <c r="C20">
        <v>24929846.217864566</v>
      </c>
    </row>
    <row r="21" spans="1:3" x14ac:dyDescent="0.55000000000000004">
      <c r="A21" s="11" t="s">
        <v>22</v>
      </c>
      <c r="B21" s="11" t="s">
        <v>5</v>
      </c>
      <c r="C21">
        <v>24918457.96091722</v>
      </c>
    </row>
    <row r="22" spans="1:3" x14ac:dyDescent="0.55000000000000004">
      <c r="A22" s="11" t="s">
        <v>22</v>
      </c>
      <c r="B22" s="11" t="s">
        <v>6</v>
      </c>
      <c r="C22">
        <v>24854037.78371292</v>
      </c>
    </row>
    <row r="23" spans="1:3" x14ac:dyDescent="0.55000000000000004">
      <c r="A23" s="11" t="s">
        <v>22</v>
      </c>
      <c r="B23" s="11" t="s">
        <v>7</v>
      </c>
      <c r="C23">
        <v>24789617.60650862</v>
      </c>
    </row>
    <row r="24" spans="1:3" x14ac:dyDescent="0.55000000000000004">
      <c r="A24" s="11" t="s">
        <v>22</v>
      </c>
      <c r="B24" s="11" t="s">
        <v>8</v>
      </c>
      <c r="C24">
        <v>24467516.720487114</v>
      </c>
    </row>
    <row r="25" spans="1:3" x14ac:dyDescent="0.55000000000000004">
      <c r="A25" s="11" t="s">
        <v>22</v>
      </c>
      <c r="B25" s="11" t="s">
        <v>9</v>
      </c>
      <c r="C25">
        <v>24145415.834465604</v>
      </c>
    </row>
    <row r="26" spans="1:3" x14ac:dyDescent="0.55000000000000004">
      <c r="A26" s="11" t="s">
        <v>22</v>
      </c>
      <c r="B26" s="11" t="s">
        <v>10</v>
      </c>
      <c r="C26">
        <v>23823314.948444098</v>
      </c>
    </row>
    <row r="27" spans="1:3" x14ac:dyDescent="0.55000000000000004">
      <c r="A27" s="11" t="s">
        <v>22</v>
      </c>
      <c r="B27" s="11" t="s">
        <v>11</v>
      </c>
      <c r="C27">
        <v>23436793.885218296</v>
      </c>
    </row>
    <row r="28" spans="1:3" x14ac:dyDescent="0.55000000000000004">
      <c r="A28" s="11" t="s">
        <v>23</v>
      </c>
      <c r="B28" s="11" t="s">
        <v>0</v>
      </c>
      <c r="C28">
        <v>28121567.688353423</v>
      </c>
    </row>
    <row r="29" spans="1:3" x14ac:dyDescent="0.55000000000000004">
      <c r="A29" s="11" t="s">
        <v>23</v>
      </c>
      <c r="B29" s="11" t="s">
        <v>1</v>
      </c>
      <c r="C29">
        <v>28062686.957483269</v>
      </c>
    </row>
    <row r="30" spans="1:3" x14ac:dyDescent="0.55000000000000004">
      <c r="A30" s="11" t="s">
        <v>23</v>
      </c>
      <c r="B30" s="11" t="s">
        <v>2</v>
      </c>
      <c r="C30">
        <v>28008516.685082734</v>
      </c>
    </row>
    <row r="31" spans="1:3" x14ac:dyDescent="0.55000000000000004">
      <c r="A31" s="11" t="s">
        <v>23</v>
      </c>
      <c r="B31" s="11" t="s">
        <v>3</v>
      </c>
      <c r="C31">
        <v>27912213.978592895</v>
      </c>
    </row>
    <row r="32" spans="1:3" x14ac:dyDescent="0.55000000000000004">
      <c r="A32" s="11" t="s">
        <v>23</v>
      </c>
      <c r="B32" s="11" t="s">
        <v>4</v>
      </c>
      <c r="C32">
        <v>27877923.284752812</v>
      </c>
    </row>
    <row r="33" spans="1:3" x14ac:dyDescent="0.55000000000000004">
      <c r="A33" s="11" t="s">
        <v>23</v>
      </c>
      <c r="B33" s="11" t="s">
        <v>5</v>
      </c>
      <c r="C33">
        <v>27848057.196569506</v>
      </c>
    </row>
    <row r="34" spans="1:3" x14ac:dyDescent="0.55000000000000004">
      <c r="A34" s="11" t="s">
        <v>23</v>
      </c>
      <c r="B34" s="11" t="s">
        <v>6</v>
      </c>
      <c r="C34">
        <v>27783637.019365206</v>
      </c>
    </row>
    <row r="35" spans="1:3" x14ac:dyDescent="0.55000000000000004">
      <c r="A35" s="11" t="s">
        <v>23</v>
      </c>
      <c r="B35" s="11" t="s">
        <v>7</v>
      </c>
      <c r="C35">
        <v>27719216.842160907</v>
      </c>
    </row>
    <row r="36" spans="1:3" x14ac:dyDescent="0.55000000000000004">
      <c r="A36" s="11" t="s">
        <v>23</v>
      </c>
      <c r="B36" s="11" t="s">
        <v>8</v>
      </c>
      <c r="C36">
        <v>27397115.956139401</v>
      </c>
    </row>
    <row r="37" spans="1:3" x14ac:dyDescent="0.55000000000000004">
      <c r="A37" s="11" t="s">
        <v>23</v>
      </c>
      <c r="B37" s="11" t="s">
        <v>9</v>
      </c>
      <c r="C37">
        <v>27075015.070117891</v>
      </c>
    </row>
    <row r="38" spans="1:3" x14ac:dyDescent="0.55000000000000004">
      <c r="A38" s="11" t="s">
        <v>23</v>
      </c>
      <c r="B38" s="11" t="s">
        <v>10</v>
      </c>
      <c r="C38">
        <v>26752914.184096385</v>
      </c>
    </row>
    <row r="39" spans="1:3" x14ac:dyDescent="0.55000000000000004">
      <c r="A39" s="11" t="s">
        <v>23</v>
      </c>
      <c r="B39" s="11" t="s">
        <v>11</v>
      </c>
      <c r="C39">
        <v>26366393.120870583</v>
      </c>
    </row>
    <row r="40" spans="1:3" x14ac:dyDescent="0.55000000000000004">
      <c r="A40" s="11" t="s">
        <v>24</v>
      </c>
      <c r="B40" s="11" t="s">
        <v>0</v>
      </c>
      <c r="C40">
        <v>31220384.957429726</v>
      </c>
    </row>
    <row r="41" spans="1:3" x14ac:dyDescent="0.55000000000000004">
      <c r="A41" s="11" t="s">
        <v>24</v>
      </c>
      <c r="B41" s="11" t="s">
        <v>1</v>
      </c>
      <c r="C41">
        <v>31125075.344364125</v>
      </c>
    </row>
    <row r="42" spans="1:3" x14ac:dyDescent="0.55000000000000004">
      <c r="A42" s="11" t="s">
        <v>24</v>
      </c>
      <c r="B42" s="11" t="s">
        <v>2</v>
      </c>
      <c r="C42">
        <v>31037390.500343781</v>
      </c>
    </row>
    <row r="43" spans="1:3" x14ac:dyDescent="0.55000000000000004">
      <c r="A43" s="11" t="s">
        <v>24</v>
      </c>
      <c r="B43" s="11" t="s">
        <v>3</v>
      </c>
      <c r="C43">
        <v>30881506.333196495</v>
      </c>
    </row>
    <row r="44" spans="1:3" x14ac:dyDescent="0.55000000000000004">
      <c r="A44" s="11" t="s">
        <v>24</v>
      </c>
      <c r="B44" s="11" t="s">
        <v>4</v>
      </c>
      <c r="C44">
        <v>30826000.351641055</v>
      </c>
    </row>
    <row r="45" spans="1:3" x14ac:dyDescent="0.55000000000000004">
      <c r="A45" s="11" t="s">
        <v>24</v>
      </c>
      <c r="B45" s="11" t="s">
        <v>5</v>
      </c>
      <c r="C45">
        <v>30777656.432221793</v>
      </c>
    </row>
    <row r="46" spans="1:3" x14ac:dyDescent="0.55000000000000004">
      <c r="A46" s="11" t="s">
        <v>24</v>
      </c>
      <c r="B46" s="11" t="s">
        <v>6</v>
      </c>
      <c r="C46">
        <v>30713236.255017493</v>
      </c>
    </row>
    <row r="47" spans="1:3" x14ac:dyDescent="0.55000000000000004">
      <c r="A47" s="11" t="s">
        <v>24</v>
      </c>
      <c r="B47" s="11" t="s">
        <v>7</v>
      </c>
      <c r="C47">
        <v>30648816.077813193</v>
      </c>
    </row>
    <row r="48" spans="1:3" x14ac:dyDescent="0.55000000000000004">
      <c r="A48" s="11" t="s">
        <v>24</v>
      </c>
      <c r="B48" s="11" t="s">
        <v>8</v>
      </c>
      <c r="C48">
        <v>30326715.191791687</v>
      </c>
    </row>
    <row r="49" spans="1:3" x14ac:dyDescent="0.55000000000000004">
      <c r="A49" s="11" t="s">
        <v>24</v>
      </c>
      <c r="B49" s="11" t="s">
        <v>9</v>
      </c>
      <c r="C49">
        <v>30004614.305770177</v>
      </c>
    </row>
    <row r="50" spans="1:3" x14ac:dyDescent="0.55000000000000004">
      <c r="A50" s="11" t="s">
        <v>24</v>
      </c>
      <c r="B50" s="11" t="s">
        <v>10</v>
      </c>
      <c r="C50">
        <v>29682513.419748671</v>
      </c>
    </row>
    <row r="51" spans="1:3" x14ac:dyDescent="0.55000000000000004">
      <c r="A51" s="11" t="s">
        <v>24</v>
      </c>
      <c r="B51" s="11" t="s">
        <v>11</v>
      </c>
      <c r="C51">
        <v>29295992.356522869</v>
      </c>
    </row>
    <row r="52" spans="1:3" x14ac:dyDescent="0.55000000000000004">
      <c r="A52" s="11" t="s">
        <v>25</v>
      </c>
      <c r="B52" s="11" t="s">
        <v>0</v>
      </c>
      <c r="C52">
        <v>34319202.226506032</v>
      </c>
    </row>
    <row r="53" spans="1:3" x14ac:dyDescent="0.55000000000000004">
      <c r="A53" s="11" t="s">
        <v>25</v>
      </c>
      <c r="B53" s="11" t="s">
        <v>1</v>
      </c>
      <c r="C53">
        <v>34187463.731244981</v>
      </c>
    </row>
    <row r="54" spans="1:3" x14ac:dyDescent="0.55000000000000004">
      <c r="A54" s="11" t="s">
        <v>25</v>
      </c>
      <c r="B54" s="11" t="s">
        <v>2</v>
      </c>
      <c r="C54">
        <v>34066264.315604828</v>
      </c>
    </row>
    <row r="55" spans="1:3" x14ac:dyDescent="0.55000000000000004">
      <c r="A55" s="11" t="s">
        <v>25</v>
      </c>
      <c r="B55" s="11" t="s">
        <v>3</v>
      </c>
      <c r="C55">
        <v>33850798.687800094</v>
      </c>
    </row>
    <row r="56" spans="1:3" x14ac:dyDescent="0.55000000000000004">
      <c r="A56" s="11" t="s">
        <v>25</v>
      </c>
      <c r="B56" s="11" t="s">
        <v>4</v>
      </c>
      <c r="C56">
        <v>33774077.418529294</v>
      </c>
    </row>
    <row r="57" spans="1:3" x14ac:dyDescent="0.55000000000000004">
      <c r="A57" s="11" t="s">
        <v>25</v>
      </c>
      <c r="B57" s="11" t="s">
        <v>5</v>
      </c>
      <c r="C57">
        <v>33707255.667874083</v>
      </c>
    </row>
    <row r="58" spans="1:3" x14ac:dyDescent="0.55000000000000004">
      <c r="A58" s="11" t="s">
        <v>25</v>
      </c>
      <c r="B58" s="11" t="s">
        <v>6</v>
      </c>
      <c r="C58">
        <v>33642835.490669779</v>
      </c>
    </row>
    <row r="59" spans="1:3" x14ac:dyDescent="0.55000000000000004">
      <c r="A59" s="11" t="s">
        <v>25</v>
      </c>
      <c r="B59" s="11" t="s">
        <v>7</v>
      </c>
      <c r="C59">
        <v>33578415.313465476</v>
      </c>
    </row>
    <row r="60" spans="1:3" x14ac:dyDescent="0.55000000000000004">
      <c r="A60" s="11" t="s">
        <v>25</v>
      </c>
      <c r="B60" s="11" t="s">
        <v>8</v>
      </c>
      <c r="C60">
        <v>33256314.427443974</v>
      </c>
    </row>
    <row r="61" spans="1:3" x14ac:dyDescent="0.55000000000000004">
      <c r="A61" s="11" t="s">
        <v>25</v>
      </c>
      <c r="B61" s="11" t="s">
        <v>9</v>
      </c>
      <c r="C61">
        <v>32934213.541422464</v>
      </c>
    </row>
    <row r="62" spans="1:3" x14ac:dyDescent="0.55000000000000004">
      <c r="A62" s="11" t="s">
        <v>25</v>
      </c>
      <c r="B62" s="11" t="s">
        <v>10</v>
      </c>
      <c r="C62">
        <v>32612112.655400958</v>
      </c>
    </row>
    <row r="63" spans="1:3" x14ac:dyDescent="0.55000000000000004">
      <c r="A63" s="11" t="s">
        <v>25</v>
      </c>
      <c r="B63" s="11" t="s">
        <v>11</v>
      </c>
      <c r="C63">
        <v>32225591.592175156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FDF74-5FB7-4642-8A94-9DAA054B972D}">
  <dimension ref="A1:BD64"/>
  <sheetViews>
    <sheetView topLeftCell="V1" zoomScale="66" zoomScaleNormal="50" workbookViewId="0">
      <selection activeCell="W3" sqref="W3:AB15"/>
    </sheetView>
  </sheetViews>
  <sheetFormatPr defaultRowHeight="14.4" x14ac:dyDescent="0.55000000000000004"/>
  <sheetData>
    <row r="1" spans="1:28" ht="15.6" customHeight="1" x14ac:dyDescent="0.6">
      <c r="A1" s="34" t="s">
        <v>30</v>
      </c>
      <c r="B1" s="34"/>
      <c r="C1" s="34"/>
      <c r="D1" s="34"/>
      <c r="E1" s="34"/>
      <c r="F1" s="34"/>
      <c r="G1" s="34"/>
      <c r="H1" s="35" t="s">
        <v>31</v>
      </c>
      <c r="I1" s="35"/>
      <c r="J1" s="35"/>
      <c r="K1" s="35"/>
      <c r="L1" s="35"/>
      <c r="M1" s="35"/>
      <c r="N1" s="35"/>
      <c r="O1" s="36" t="s">
        <v>32</v>
      </c>
      <c r="P1" s="36"/>
      <c r="Q1" s="36"/>
      <c r="R1" s="36"/>
      <c r="S1" s="36"/>
      <c r="T1" s="36"/>
      <c r="U1" s="36"/>
      <c r="V1" s="37" t="s">
        <v>33</v>
      </c>
      <c r="W1" s="37"/>
      <c r="X1" s="37"/>
      <c r="Y1" s="37"/>
      <c r="Z1" s="37"/>
      <c r="AA1" s="37"/>
      <c r="AB1" s="37"/>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21.388423505386697</v>
      </c>
      <c r="D4">
        <f>$AK20/1000000</f>
        <v>24.6705603106724</v>
      </c>
      <c r="E4">
        <f>$AK21/1000000</f>
        <v>27.6076051397953</v>
      </c>
      <c r="F4">
        <f>$AK22/1000000</f>
        <v>30.537204375447601</v>
      </c>
      <c r="G4">
        <f>$AK23/1000000</f>
        <v>33.466803611099898</v>
      </c>
      <c r="H4" t="s">
        <v>0</v>
      </c>
      <c r="I4">
        <v>0</v>
      </c>
      <c r="J4">
        <f>$AK24/1000000</f>
        <v>21.388423505386697</v>
      </c>
      <c r="K4">
        <f>$AK25/1000000</f>
        <v>24.6705603106724</v>
      </c>
      <c r="L4">
        <f>$AK26/1000000</f>
        <v>27.6076051397953</v>
      </c>
      <c r="M4">
        <f>$AK27/1000000</f>
        <v>30.537204375447601</v>
      </c>
      <c r="N4">
        <f>$AK28/1000000</f>
        <v>33.466803611099898</v>
      </c>
      <c r="O4" t="s">
        <v>0</v>
      </c>
      <c r="P4">
        <v>0</v>
      </c>
      <c r="Q4">
        <f>$AK29/1000000</f>
        <v>21.388423505386697</v>
      </c>
      <c r="R4">
        <f>$AK30/1000000</f>
        <v>24.6705603106724</v>
      </c>
      <c r="S4">
        <f>$AK31/1000000</f>
        <v>27.6076051397953</v>
      </c>
      <c r="T4">
        <f>$AK32/1000000</f>
        <v>30.537204375447601</v>
      </c>
      <c r="U4">
        <f>$AK33/1000000</f>
        <v>33.466803611099898</v>
      </c>
      <c r="V4" t="s">
        <v>0</v>
      </c>
      <c r="W4">
        <v>0</v>
      </c>
      <c r="X4">
        <f>$AK34/1000000</f>
        <v>21.388423505386697</v>
      </c>
      <c r="Y4">
        <f>$AK35/1000000</f>
        <v>24.6705603106724</v>
      </c>
      <c r="Z4">
        <f>$AK36/1000000</f>
        <v>27.6076051397953</v>
      </c>
      <c r="AA4">
        <f>$AK37/1000000</f>
        <v>30.537204375447601</v>
      </c>
      <c r="AB4">
        <f>$AK38/1000000</f>
        <v>33.466803611099898</v>
      </c>
    </row>
    <row r="5" spans="1:28" x14ac:dyDescent="0.55000000000000004">
      <c r="A5" t="s">
        <v>1</v>
      </c>
      <c r="B5">
        <v>1</v>
      </c>
      <c r="C5">
        <f>$AL19/1000000</f>
        <v>21.439504789076299</v>
      </c>
      <c r="D5">
        <f>$AL20/1000000</f>
        <v>24.734186291239801</v>
      </c>
      <c r="E5">
        <f>$AL21/1000000</f>
        <v>27.663785526892099</v>
      </c>
      <c r="F5">
        <f>$AL22/1000000</f>
        <v>30.5933847625444</v>
      </c>
      <c r="G5">
        <f>$AL23/1000000</f>
        <v>33.5229839981967</v>
      </c>
      <c r="H5" t="s">
        <v>1</v>
      </c>
      <c r="I5">
        <v>1</v>
      </c>
      <c r="J5">
        <f>$AL24/1000000</f>
        <v>21.428619839076298</v>
      </c>
      <c r="K5">
        <f>$AL25/1000000</f>
        <v>24.727163742852699</v>
      </c>
      <c r="L5">
        <f>$AL26/1000000</f>
        <v>27.656762978505</v>
      </c>
      <c r="M5">
        <f>$AL27/1000000</f>
        <v>30.586362214157298</v>
      </c>
      <c r="N5">
        <f>$AL28/1000000</f>
        <v>33.515961449809602</v>
      </c>
      <c r="O5" t="s">
        <v>1</v>
      </c>
      <c r="P5">
        <v>1</v>
      </c>
      <c r="Q5">
        <f>$AL29/1000000</f>
        <v>21.423177364076302</v>
      </c>
      <c r="R5">
        <f>$AL30/1000000</f>
        <v>24.7236524686591</v>
      </c>
      <c r="S5">
        <f>$AL31/1000000</f>
        <v>27.653251704311401</v>
      </c>
      <c r="T5">
        <f>$AL32/1000000</f>
        <v>30.582850939963699</v>
      </c>
      <c r="U5">
        <f>$AL33/1000000</f>
        <v>33.512450175616003</v>
      </c>
      <c r="V5" t="s">
        <v>1</v>
      </c>
      <c r="W5">
        <v>1</v>
      </c>
      <c r="X5">
        <f>$AL34/1000000</f>
        <v>21.4177348890763</v>
      </c>
      <c r="Y5">
        <f>$AL35/1000000</f>
        <v>24.720141194465601</v>
      </c>
      <c r="Z5">
        <f>$AL36/1000000</f>
        <v>27.649740430117902</v>
      </c>
      <c r="AA5">
        <f>$AL37/1000000</f>
        <v>30.579339665770199</v>
      </c>
      <c r="AB5">
        <f>$AL38/1000000</f>
        <v>33.508938901422503</v>
      </c>
    </row>
    <row r="6" spans="1:28" x14ac:dyDescent="0.55000000000000004">
      <c r="A6" t="s">
        <v>2</v>
      </c>
      <c r="B6">
        <v>2</v>
      </c>
      <c r="C6">
        <f>$AM19/1000000</f>
        <v>21.494108919916901</v>
      </c>
      <c r="D6">
        <f>$AM20/1000000</f>
        <v>24.790366678336603</v>
      </c>
      <c r="E6">
        <f>$AM21/1000000</f>
        <v>27.719965913988901</v>
      </c>
      <c r="F6">
        <f>$AM22/1000000</f>
        <v>30.649565149641099</v>
      </c>
      <c r="G6">
        <f>$AM23/1000000</f>
        <v>33.579164385293403</v>
      </c>
      <c r="H6" t="s">
        <v>2</v>
      </c>
      <c r="I6">
        <v>2</v>
      </c>
      <c r="J6">
        <f>$AM24/1000000</f>
        <v>21.471588333709999</v>
      </c>
      <c r="K6">
        <f>$AM25/1000000</f>
        <v>24.776321581562399</v>
      </c>
      <c r="L6">
        <f>$AM26/1000000</f>
        <v>27.7059208172147</v>
      </c>
      <c r="M6">
        <f>$AM27/1000000</f>
        <v>30.635520052866998</v>
      </c>
      <c r="N6">
        <f>$AM28/1000000</f>
        <v>33.565119288519206</v>
      </c>
      <c r="O6" t="s">
        <v>2</v>
      </c>
      <c r="P6">
        <v>2</v>
      </c>
      <c r="Q6">
        <f>$AM29/1000000</f>
        <v>21.460328040606598</v>
      </c>
      <c r="R6">
        <f>$AM30/1000000</f>
        <v>24.769299033175301</v>
      </c>
      <c r="S6">
        <f>$AM31/1000000</f>
        <v>27.698898268827598</v>
      </c>
      <c r="T6">
        <f>$AM32/1000000</f>
        <v>30.628497504479899</v>
      </c>
      <c r="U6">
        <f>$AM33/1000000</f>
        <v>33.5580967401321</v>
      </c>
      <c r="V6" t="s">
        <v>2</v>
      </c>
      <c r="W6">
        <v>2</v>
      </c>
      <c r="X6">
        <f>$AM34/1000000</f>
        <v>21.449067747503101</v>
      </c>
      <c r="Y6">
        <f>$AM35/1000000</f>
        <v>24.762276484788202</v>
      </c>
      <c r="Z6">
        <f>$AM36/1000000</f>
        <v>27.6918757204405</v>
      </c>
      <c r="AA6">
        <f>$AM37/1000000</f>
        <v>30.621474956092801</v>
      </c>
      <c r="AB6">
        <f>$AM38/1000000</f>
        <v>33.551074191745101</v>
      </c>
    </row>
    <row r="7" spans="1:28" x14ac:dyDescent="0.55000000000000004">
      <c r="A7" t="s">
        <v>3</v>
      </c>
      <c r="B7">
        <v>4</v>
      </c>
      <c r="C7">
        <f>$AN19/1000000</f>
        <v>21.615451432895998</v>
      </c>
      <c r="D7">
        <f>$AN20/1000000</f>
        <v>24.902727452530101</v>
      </c>
      <c r="E7">
        <f>$AN21/1000000</f>
        <v>27.832326688182398</v>
      </c>
      <c r="F7">
        <f>$AN22/1000000</f>
        <v>30.761925923834699</v>
      </c>
      <c r="G7">
        <f>$AN23/1000000</f>
        <v>33.691525159487</v>
      </c>
      <c r="H7" t="s">
        <v>3</v>
      </c>
      <c r="I7">
        <v>4</v>
      </c>
      <c r="J7">
        <f>$AN24/1000000</f>
        <v>21.567073877340498</v>
      </c>
      <c r="K7">
        <f>$AN25/1000000</f>
        <v>24.8746372589817</v>
      </c>
      <c r="L7">
        <f>$AN26/1000000</f>
        <v>27.804236494633997</v>
      </c>
      <c r="M7">
        <f>$AN27/1000000</f>
        <v>30.733835730286302</v>
      </c>
      <c r="N7">
        <f>$AN28/1000000</f>
        <v>33.663434965938599</v>
      </c>
      <c r="O7" t="s">
        <v>3</v>
      </c>
      <c r="P7">
        <v>4</v>
      </c>
      <c r="Q7">
        <f>$AN29/1000000</f>
        <v>21.542885099562699</v>
      </c>
      <c r="R7">
        <f>$AN30/1000000</f>
        <v>24.860592162207499</v>
      </c>
      <c r="S7">
        <f>$AN31/1000000</f>
        <v>27.7901913978598</v>
      </c>
      <c r="T7">
        <f>$AN32/1000000</f>
        <v>30.719790633512098</v>
      </c>
      <c r="U7">
        <f>$AN33/1000000</f>
        <v>33.649389869164402</v>
      </c>
      <c r="V7" t="s">
        <v>3</v>
      </c>
      <c r="W7">
        <v>4</v>
      </c>
      <c r="X7">
        <f>$AN34/1000000</f>
        <v>21.518696321784898</v>
      </c>
      <c r="Y7">
        <f>$AN35/1000000</f>
        <v>24.846547065433302</v>
      </c>
      <c r="Z7">
        <f>$AN36/1000000</f>
        <v>27.7761463010856</v>
      </c>
      <c r="AA7">
        <f>$AN37/1000000</f>
        <v>30.705745536737901</v>
      </c>
      <c r="AB7">
        <f>$AN38/1000000</f>
        <v>33.635344772390205</v>
      </c>
    </row>
    <row r="8" spans="1:28" x14ac:dyDescent="0.55000000000000004">
      <c r="A8" t="s">
        <v>4</v>
      </c>
      <c r="B8">
        <v>6</v>
      </c>
      <c r="C8">
        <f>$AO19/1000000</f>
        <v>21.6801997978217</v>
      </c>
      <c r="D8">
        <f>$AO20/1000000</f>
        <v>24.910592706723701</v>
      </c>
      <c r="E8">
        <f>$AO21/1000000</f>
        <v>27.840191942375998</v>
      </c>
      <c r="F8">
        <f>$AO22/1000000</f>
        <v>30.7697911780282</v>
      </c>
      <c r="G8">
        <f>$AO23/1000000</f>
        <v>33.699390413680504</v>
      </c>
      <c r="H8" t="s">
        <v>4</v>
      </c>
      <c r="I8">
        <v>6</v>
      </c>
      <c r="J8">
        <f>$AO24/1000000</f>
        <v>21.613670983421699</v>
      </c>
      <c r="K8">
        <f>$AO25/1000000</f>
        <v>24.877165376401102</v>
      </c>
      <c r="L8">
        <f>$AO26/1000000</f>
        <v>27.806764612053403</v>
      </c>
      <c r="M8">
        <f>$AO27/1000000</f>
        <v>30.7363638477057</v>
      </c>
      <c r="N8">
        <f>$AO28/1000000</f>
        <v>33.665963083357994</v>
      </c>
      <c r="O8" t="s">
        <v>4</v>
      </c>
      <c r="P8">
        <v>6</v>
      </c>
      <c r="Q8">
        <f>$AO29/1000000</f>
        <v>21.580406576221701</v>
      </c>
      <c r="R8">
        <f>$AO30/1000000</f>
        <v>24.860451711239801</v>
      </c>
      <c r="S8">
        <f>$AO31/1000000</f>
        <v>27.790050946892102</v>
      </c>
      <c r="T8">
        <f>$AO32/1000000</f>
        <v>30.719650182544399</v>
      </c>
      <c r="U8">
        <f>$AO33/1000000</f>
        <v>33.649249418196703</v>
      </c>
      <c r="V8" t="s">
        <v>4</v>
      </c>
      <c r="W8">
        <v>6</v>
      </c>
      <c r="X8">
        <f>$AO34/1000000</f>
        <v>21.547142169021701</v>
      </c>
      <c r="Y8">
        <f>$AO35/1000000</f>
        <v>24.843738046078499</v>
      </c>
      <c r="Z8">
        <f>$AO36/1000000</f>
        <v>27.7733372817308</v>
      </c>
      <c r="AA8">
        <f>$AO37/1000000</f>
        <v>30.702936517383097</v>
      </c>
      <c r="AB8">
        <f>$AO38/1000000</f>
        <v>33.632535753035398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21388423.505386699</v>
      </c>
      <c r="AL19">
        <v>21439504.789076298</v>
      </c>
      <c r="AM19">
        <v>21494108.919916902</v>
      </c>
      <c r="AN19">
        <v>21615451.432895999</v>
      </c>
      <c r="AO19">
        <v>21680199.797821701</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24670560.310672399</v>
      </c>
      <c r="AL20">
        <v>24734186.291239802</v>
      </c>
      <c r="AM20">
        <v>24790366.678336602</v>
      </c>
      <c r="AN20">
        <v>24902727.452530101</v>
      </c>
      <c r="AO20">
        <v>24910592.706723701</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27607605.1397953</v>
      </c>
      <c r="AL21">
        <v>27663785.5268921</v>
      </c>
      <c r="AM21">
        <v>27719965.913988899</v>
      </c>
      <c r="AN21">
        <v>27832326.688182399</v>
      </c>
      <c r="AO21">
        <v>27840191.942375999</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30537204.375447601</v>
      </c>
      <c r="AL22">
        <v>30593384.762544401</v>
      </c>
      <c r="AM22">
        <v>30649565.1496411</v>
      </c>
      <c r="AN22">
        <v>30761925.9238347</v>
      </c>
      <c r="AO22">
        <v>30769791.1780282</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33466803.611099899</v>
      </c>
      <c r="AL23">
        <v>33522983.998196699</v>
      </c>
      <c r="AM23">
        <v>33579164.385293402</v>
      </c>
      <c r="AN23">
        <v>33691525.159487002</v>
      </c>
      <c r="AO23">
        <v>33699390.413680501</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21388423.505386699</v>
      </c>
      <c r="AL24">
        <v>21428619.839076299</v>
      </c>
      <c r="AM24">
        <v>21471588.33371</v>
      </c>
      <c r="AN24">
        <v>21567073.877340499</v>
      </c>
      <c r="AO24">
        <v>21613670.983421698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24670560.310672399</v>
      </c>
      <c r="AL25">
        <v>24727163.742852699</v>
      </c>
      <c r="AM25">
        <v>24776321.5815624</v>
      </c>
      <c r="AN25">
        <v>24874637.258981701</v>
      </c>
      <c r="AO25">
        <v>24877165.3764011</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27607605.1397953</v>
      </c>
      <c r="AL26">
        <v>27656762.978505</v>
      </c>
      <c r="AM26">
        <v>27705920.817214701</v>
      </c>
      <c r="AN26">
        <v>27804236.494633999</v>
      </c>
      <c r="AO26">
        <v>27806764.612053402</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30537204.375447601</v>
      </c>
      <c r="AL27">
        <v>30586362.214157298</v>
      </c>
      <c r="AM27">
        <v>30635520.052866999</v>
      </c>
      <c r="AN27">
        <v>30733835.7302863</v>
      </c>
      <c r="AO27">
        <v>30736363.8477057</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33466803.611099899</v>
      </c>
      <c r="AL28">
        <v>33515961.4498096</v>
      </c>
      <c r="AM28">
        <v>33565119.288519204</v>
      </c>
      <c r="AN28">
        <v>33663434.965938598</v>
      </c>
      <c r="AO28">
        <v>33665963.083357997</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21388423.505386699</v>
      </c>
      <c r="AL29">
        <v>21423177.364076301</v>
      </c>
      <c r="AM29">
        <v>21460328.040606599</v>
      </c>
      <c r="AN29">
        <v>21542885.099562701</v>
      </c>
      <c r="AO29">
        <v>21580406.576221701</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24670560.310672399</v>
      </c>
      <c r="AL30">
        <v>24723652.468659099</v>
      </c>
      <c r="AM30">
        <v>24769299.033175301</v>
      </c>
      <c r="AN30">
        <v>24860592.162207499</v>
      </c>
      <c r="AO30">
        <v>24860451.7112398</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27607605.1397953</v>
      </c>
      <c r="AL31">
        <v>27653251.704311401</v>
      </c>
      <c r="AM31">
        <v>27698898.268827599</v>
      </c>
      <c r="AN31">
        <v>27790191.397859801</v>
      </c>
      <c r="AO31">
        <v>27790050.946892101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30537204.375447601</v>
      </c>
      <c r="AL32">
        <v>30582850.939963698</v>
      </c>
      <c r="AM32">
        <v>30628497.5044799</v>
      </c>
      <c r="AN32">
        <v>30719790.633512098</v>
      </c>
      <c r="AO32">
        <v>30719650.182544399</v>
      </c>
      <c r="AP32">
        <v>30719509.731576599</v>
      </c>
      <c r="AQ32">
        <v>30657617.671791699</v>
      </c>
      <c r="AR32">
        <v>30595725.612006702</v>
      </c>
      <c r="AS32">
        <v>30286265.313081998</v>
      </c>
      <c r="AT32">
        <v>29976805.014157299</v>
      </c>
      <c r="AU32">
        <v>29667344.715232499</v>
      </c>
      <c r="AV32">
        <v>29295992.356522899</v>
      </c>
    </row>
    <row r="33" spans="3:48" x14ac:dyDescent="0.55000000000000004">
      <c r="AI33" t="s">
        <v>27</v>
      </c>
      <c r="AJ33" t="s">
        <v>25</v>
      </c>
      <c r="AK33">
        <v>33466803.611099899</v>
      </c>
      <c r="AL33">
        <v>33512450.175616</v>
      </c>
      <c r="AM33">
        <v>33558096.740132101</v>
      </c>
      <c r="AN33">
        <v>33649389.8691644</v>
      </c>
      <c r="AO33">
        <v>33649249.418196701</v>
      </c>
      <c r="AP33">
        <v>33649108.967228897</v>
      </c>
      <c r="AQ33">
        <v>33587216.907444</v>
      </c>
      <c r="AR33">
        <v>33525324.847658999</v>
      </c>
      <c r="AS33">
        <v>33215864.5487343</v>
      </c>
      <c r="AT33">
        <v>32906404.2498096</v>
      </c>
      <c r="AU33">
        <v>32596943.9508848</v>
      </c>
      <c r="AV33">
        <v>32225591.592175201</v>
      </c>
    </row>
    <row r="34" spans="3:48" x14ac:dyDescent="0.55000000000000004">
      <c r="AI34" t="s">
        <v>28</v>
      </c>
      <c r="AJ34" t="s">
        <v>13</v>
      </c>
      <c r="AK34">
        <v>21388423.505386699</v>
      </c>
      <c r="AL34">
        <v>21417734.8890763</v>
      </c>
      <c r="AM34">
        <v>21449067.747503102</v>
      </c>
      <c r="AN34">
        <v>21518696.321784899</v>
      </c>
      <c r="AO34">
        <v>21547142.1690217</v>
      </c>
      <c r="AP34">
        <v>21582049.547951799</v>
      </c>
      <c r="AQ34">
        <v>21573341.587951802</v>
      </c>
      <c r="AR34">
        <v>21564633.627951801</v>
      </c>
      <c r="AS34">
        <v>21483984.313221902</v>
      </c>
      <c r="AT34">
        <v>21178737.543329399</v>
      </c>
      <c r="AU34">
        <v>20873490.773437001</v>
      </c>
      <c r="AV34">
        <v>20507194.649565998</v>
      </c>
    </row>
    <row r="35" spans="3:48" x14ac:dyDescent="0.55000000000000004">
      <c r="AI35" t="s">
        <v>28</v>
      </c>
      <c r="AJ35" t="s">
        <v>22</v>
      </c>
      <c r="AK35">
        <v>24670560.310672399</v>
      </c>
      <c r="AL35">
        <v>24720141.1944656</v>
      </c>
      <c r="AM35">
        <v>24762276.484788202</v>
      </c>
      <c r="AN35">
        <v>24846547.065433301</v>
      </c>
      <c r="AO35">
        <v>24843738.046078499</v>
      </c>
      <c r="AP35">
        <v>24840929.026723702</v>
      </c>
      <c r="AQ35">
        <v>24779879.672745202</v>
      </c>
      <c r="AR35">
        <v>24718830.318766698</v>
      </c>
      <c r="AS35">
        <v>24413583.548874199</v>
      </c>
      <c r="AT35">
        <v>24108336.778981701</v>
      </c>
      <c r="AU35">
        <v>23803090.009089299</v>
      </c>
      <c r="AV35">
        <v>23436793.8852183</v>
      </c>
    </row>
    <row r="36" spans="3:48" x14ac:dyDescent="0.55000000000000004">
      <c r="AI36" t="s">
        <v>28</v>
      </c>
      <c r="AJ36" t="s">
        <v>23</v>
      </c>
      <c r="AK36">
        <v>27607605.1397953</v>
      </c>
      <c r="AL36">
        <v>27649740.430117901</v>
      </c>
      <c r="AM36">
        <v>27691875.720440499</v>
      </c>
      <c r="AN36">
        <v>27776146.301085599</v>
      </c>
      <c r="AO36">
        <v>27773337.281730801</v>
      </c>
      <c r="AP36">
        <v>27770528.262375999</v>
      </c>
      <c r="AQ36">
        <v>27709478.908397499</v>
      </c>
      <c r="AR36">
        <v>27648429.554419</v>
      </c>
      <c r="AS36">
        <v>27343182.784526501</v>
      </c>
      <c r="AT36">
        <v>27037936.014633998</v>
      </c>
      <c r="AU36">
        <v>26732689.244741499</v>
      </c>
      <c r="AV36">
        <v>26366393.120870601</v>
      </c>
    </row>
    <row r="37" spans="3:48" x14ac:dyDescent="0.55000000000000004">
      <c r="C37">
        <v>0</v>
      </c>
      <c r="AI37" t="s">
        <v>28</v>
      </c>
      <c r="AJ37" t="s">
        <v>24</v>
      </c>
      <c r="AK37">
        <v>30537204.375447601</v>
      </c>
      <c r="AL37">
        <v>30579339.665770199</v>
      </c>
      <c r="AM37">
        <v>30621474.956092801</v>
      </c>
      <c r="AN37">
        <v>30705745.5367379</v>
      </c>
      <c r="AO37">
        <v>30702936.517383099</v>
      </c>
      <c r="AP37">
        <v>30700127.4980282</v>
      </c>
      <c r="AQ37">
        <v>30639078.144049801</v>
      </c>
      <c r="AR37">
        <v>30578028.790071301</v>
      </c>
      <c r="AS37">
        <v>30272782.020178799</v>
      </c>
      <c r="AT37">
        <v>29967535.2502863</v>
      </c>
      <c r="AU37">
        <v>29662288.480393801</v>
      </c>
      <c r="AV37">
        <v>29295992.356522899</v>
      </c>
    </row>
    <row r="38" spans="3:48" x14ac:dyDescent="0.55000000000000004">
      <c r="V38" t="s">
        <v>41</v>
      </c>
      <c r="AI38" t="s">
        <v>28</v>
      </c>
      <c r="AJ38" t="s">
        <v>25</v>
      </c>
      <c r="AK38">
        <v>33466803.611099899</v>
      </c>
      <c r="AL38">
        <v>33508938.901422501</v>
      </c>
      <c r="AM38">
        <v>33551074.191745099</v>
      </c>
      <c r="AN38">
        <v>33635344.772390202</v>
      </c>
      <c r="AO38">
        <v>33632535.753035396</v>
      </c>
      <c r="AP38">
        <v>33629726.733680502</v>
      </c>
      <c r="AQ38">
        <v>33568677.379702002</v>
      </c>
      <c r="AR38">
        <v>33507628.025723498</v>
      </c>
      <c r="AS38">
        <v>33202381.2558311</v>
      </c>
      <c r="AT38">
        <v>32897134.485938601</v>
      </c>
      <c r="AU38">
        <v>32591887.716046099</v>
      </c>
      <c r="AV38">
        <v>32225591.592175201</v>
      </c>
    </row>
    <row r="41" spans="3:48" ht="23.1" x14ac:dyDescent="0.85">
      <c r="Z41" s="7"/>
    </row>
    <row r="47" spans="3:48" x14ac:dyDescent="0.55000000000000004">
      <c r="AJ47" s="8" t="s">
        <v>42</v>
      </c>
      <c r="AK47" s="8"/>
      <c r="AL47" s="8"/>
      <c r="AM47" s="8"/>
      <c r="AN47" s="8"/>
      <c r="AO47" s="8"/>
      <c r="AP47" s="8"/>
    </row>
    <row r="57" spans="1:56" ht="18.3" x14ac:dyDescent="0.7">
      <c r="A57" s="50" t="s">
        <v>71</v>
      </c>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row>
    <row r="58" spans="1:56" ht="15.6" x14ac:dyDescent="0.55000000000000004">
      <c r="A58" s="51" t="s">
        <v>75</v>
      </c>
      <c r="B58" s="51"/>
      <c r="C58" s="51"/>
      <c r="D58" s="51"/>
      <c r="E58" s="51"/>
      <c r="F58" s="51"/>
      <c r="G58" s="51"/>
      <c r="H58" s="51"/>
      <c r="I58" s="51"/>
      <c r="J58" s="51"/>
      <c r="K58" s="51"/>
      <c r="L58" s="51"/>
      <c r="M58" s="51"/>
      <c r="N58" s="51"/>
      <c r="O58" s="52" t="s">
        <v>76</v>
      </c>
      <c r="P58" s="52"/>
      <c r="Q58" s="52"/>
      <c r="R58" s="52"/>
      <c r="S58" s="52"/>
      <c r="T58" s="52"/>
      <c r="U58" s="52"/>
      <c r="V58" s="52"/>
      <c r="W58" s="52"/>
      <c r="X58" s="52"/>
      <c r="Y58" s="52"/>
      <c r="Z58" s="52"/>
      <c r="AA58" s="52"/>
      <c r="AB58" s="52"/>
      <c r="AC58" s="48" t="s">
        <v>77</v>
      </c>
      <c r="AD58" s="48"/>
      <c r="AE58" s="48"/>
      <c r="AF58" s="48"/>
      <c r="AG58" s="48"/>
      <c r="AH58" s="48"/>
      <c r="AI58" s="48"/>
      <c r="AJ58" s="48"/>
      <c r="AK58" s="48"/>
      <c r="AL58" s="48"/>
      <c r="AM58" s="48"/>
      <c r="AN58" s="48"/>
      <c r="AO58" s="48"/>
      <c r="AP58" s="48"/>
      <c r="AQ58" s="49" t="s">
        <v>72</v>
      </c>
      <c r="AR58" s="49"/>
      <c r="AS58" s="49"/>
      <c r="AT58" s="49"/>
      <c r="AU58" s="49"/>
      <c r="AV58" s="49"/>
      <c r="AW58" s="49"/>
      <c r="AX58" s="49"/>
      <c r="AY58" s="49"/>
      <c r="AZ58" s="49"/>
      <c r="BA58" s="49"/>
      <c r="BB58" s="49"/>
      <c r="BC58" s="49"/>
      <c r="BD58" s="49"/>
    </row>
    <row r="59" spans="1:56" x14ac:dyDescent="0.55000000000000004">
      <c r="A59" s="15" t="s">
        <v>78</v>
      </c>
      <c r="B59" s="15" t="s">
        <v>40</v>
      </c>
      <c r="C59" s="15">
        <v>0</v>
      </c>
      <c r="D59" s="15">
        <v>1</v>
      </c>
      <c r="E59" s="15">
        <v>2</v>
      </c>
      <c r="F59" s="15">
        <v>4</v>
      </c>
      <c r="G59" s="15">
        <v>6</v>
      </c>
      <c r="H59" s="15">
        <v>8</v>
      </c>
      <c r="I59" s="15">
        <v>9</v>
      </c>
      <c r="J59" s="15">
        <v>10</v>
      </c>
      <c r="K59" s="15">
        <v>15</v>
      </c>
      <c r="L59" s="15">
        <v>20</v>
      </c>
      <c r="M59" s="15">
        <v>25</v>
      </c>
      <c r="N59" s="15">
        <v>31</v>
      </c>
      <c r="O59" s="15" t="s">
        <v>78</v>
      </c>
      <c r="P59" s="15" t="s">
        <v>40</v>
      </c>
      <c r="Q59" s="15">
        <v>0</v>
      </c>
      <c r="R59" s="15">
        <v>1</v>
      </c>
      <c r="S59" s="15">
        <v>2</v>
      </c>
      <c r="T59" s="15">
        <v>4</v>
      </c>
      <c r="U59" s="15">
        <v>6</v>
      </c>
      <c r="V59" s="15">
        <v>8</v>
      </c>
      <c r="W59" s="15">
        <v>9</v>
      </c>
      <c r="X59" s="15">
        <v>10</v>
      </c>
      <c r="Y59" s="15">
        <v>15</v>
      </c>
      <c r="Z59" s="15">
        <v>20</v>
      </c>
      <c r="AA59" s="15">
        <v>25</v>
      </c>
      <c r="AB59" s="15">
        <v>31</v>
      </c>
      <c r="AC59" s="15" t="s">
        <v>78</v>
      </c>
      <c r="AD59" s="15" t="s">
        <v>40</v>
      </c>
      <c r="AE59" s="15">
        <v>0</v>
      </c>
      <c r="AF59" s="15">
        <v>1</v>
      </c>
      <c r="AG59" s="15">
        <v>2</v>
      </c>
      <c r="AH59" s="15">
        <v>4</v>
      </c>
      <c r="AI59" s="15">
        <v>6</v>
      </c>
      <c r="AJ59" s="15">
        <v>8</v>
      </c>
      <c r="AK59" s="15">
        <v>9</v>
      </c>
      <c r="AL59" s="15">
        <v>10</v>
      </c>
      <c r="AM59" s="15">
        <v>15</v>
      </c>
      <c r="AN59" s="15">
        <v>20</v>
      </c>
      <c r="AO59" s="15">
        <v>25</v>
      </c>
      <c r="AP59" s="15">
        <v>30</v>
      </c>
      <c r="AQ59" s="15" t="s">
        <v>78</v>
      </c>
      <c r="AR59" s="15" t="s">
        <v>40</v>
      </c>
      <c r="AS59" s="15">
        <v>0</v>
      </c>
      <c r="AT59" s="15">
        <v>1</v>
      </c>
      <c r="AU59" s="15">
        <v>2</v>
      </c>
      <c r="AV59" s="15">
        <v>4</v>
      </c>
      <c r="AW59" s="15">
        <v>6</v>
      </c>
      <c r="AX59" s="15">
        <v>8</v>
      </c>
      <c r="AY59" s="15">
        <v>9</v>
      </c>
      <c r="AZ59" s="15">
        <v>10</v>
      </c>
      <c r="BA59" s="15">
        <v>15</v>
      </c>
      <c r="BB59" s="15">
        <v>20</v>
      </c>
      <c r="BC59" s="15">
        <v>25</v>
      </c>
      <c r="BD59" s="15">
        <v>31</v>
      </c>
    </row>
    <row r="60" spans="1:56" ht="15.6" x14ac:dyDescent="0.6">
      <c r="A60" s="18" t="s">
        <v>34</v>
      </c>
      <c r="B60" t="s">
        <v>13</v>
      </c>
      <c r="D60">
        <f>(AL19-AK19)/(D$59-C$59)</f>
        <v>51081.283689599484</v>
      </c>
      <c r="E60">
        <f t="shared" ref="E60:N64" si="0">(AM19-AL19)/(E$59-D$59)</f>
        <v>54604.130840603262</v>
      </c>
      <c r="F60">
        <f t="shared" si="0"/>
        <v>60671.256489548832</v>
      </c>
      <c r="G60">
        <f t="shared" si="0"/>
        <v>32374.182462850586</v>
      </c>
      <c r="H60">
        <f t="shared" si="0"/>
        <v>38004.475065048784</v>
      </c>
      <c r="I60">
        <f t="shared" si="0"/>
        <v>0</v>
      </c>
      <c r="J60">
        <f t="shared" si="0"/>
        <v>0</v>
      </c>
      <c r="K60">
        <f t="shared" si="0"/>
        <v>-43658.252623399349</v>
      </c>
      <c r="L60">
        <f t="shared" si="0"/>
        <v>-64420.17720430046</v>
      </c>
      <c r="M60">
        <f t="shared" si="0"/>
        <v>-64420.177204299718</v>
      </c>
      <c r="N60">
        <f t="shared" si="0"/>
        <v>-64420.177204300337</v>
      </c>
      <c r="O60" s="18" t="s">
        <v>34</v>
      </c>
      <c r="P60" t="s">
        <v>13</v>
      </c>
      <c r="R60">
        <f>(AL24-AK24)/(R$59-Q$59)</f>
        <v>40196.333689600229</v>
      </c>
      <c r="S60">
        <f t="shared" ref="S60:AB64" si="1">(AM24-AL24)/(S$59-R$59)</f>
        <v>42968.494633700699</v>
      </c>
      <c r="T60">
        <f t="shared" si="1"/>
        <v>47742.771815249696</v>
      </c>
      <c r="U60">
        <f t="shared" si="1"/>
        <v>23298.55304059945</v>
      </c>
      <c r="V60">
        <f t="shared" si="1"/>
        <v>27729.082265051082</v>
      </c>
      <c r="W60">
        <f t="shared" si="1"/>
        <v>-4353.980000000447</v>
      </c>
      <c r="X60">
        <f t="shared" si="1"/>
        <v>-4353.980000000447</v>
      </c>
      <c r="Y60">
        <f t="shared" si="1"/>
        <v>-29894.057784679531</v>
      </c>
      <c r="Z60">
        <f t="shared" si="1"/>
        <v>-62734.765591400115</v>
      </c>
      <c r="AA60">
        <f t="shared" si="1"/>
        <v>-62734.765591400115</v>
      </c>
      <c r="AB60">
        <f t="shared" si="1"/>
        <v>-62734.765591400363</v>
      </c>
      <c r="AC60" s="18" t="s">
        <v>34</v>
      </c>
      <c r="AD60" t="s">
        <v>13</v>
      </c>
      <c r="AF60">
        <f>(AL29-AK29)/(AF$59-AE$59)</f>
        <v>34753.858689602464</v>
      </c>
      <c r="AG60">
        <f t="shared" ref="AG60:AP64" si="2">(AM29-AL29)/(AG$59-AF$59)</f>
        <v>37150.676530297846</v>
      </c>
      <c r="AH60">
        <f t="shared" si="2"/>
        <v>41278.529478050768</v>
      </c>
      <c r="AI60">
        <f t="shared" si="2"/>
        <v>18760.73832949996</v>
      </c>
      <c r="AJ60">
        <f t="shared" si="2"/>
        <v>22591.385865049437</v>
      </c>
      <c r="AK60">
        <f t="shared" si="2"/>
        <v>-6530.9699999988079</v>
      </c>
      <c r="AL60">
        <f t="shared" si="2"/>
        <v>-6530.9700000025332</v>
      </c>
      <c r="AM60">
        <f t="shared" si="2"/>
        <v>-23011.960365339368</v>
      </c>
      <c r="AN60">
        <f t="shared" si="2"/>
        <v>-61892.059784940633</v>
      </c>
      <c r="AO60">
        <f t="shared" si="2"/>
        <v>-61892.059784939884</v>
      </c>
      <c r="AP60">
        <f>(AV29-AU29)/(AP$59-AO$59)</f>
        <v>-74270.471741940084</v>
      </c>
      <c r="AQ60" s="18" t="s">
        <v>34</v>
      </c>
      <c r="AR60" t="s">
        <v>13</v>
      </c>
      <c r="AT60">
        <f>(AL34-AK34)/(AT$59-AS$59)</f>
        <v>29311.383689600974</v>
      </c>
      <c r="AU60">
        <f t="shared" ref="AU60:BD64" si="3">(AM34-AL34)/(AU$59-AT$59)</f>
        <v>31332.85842680186</v>
      </c>
      <c r="AV60">
        <f t="shared" si="3"/>
        <v>34814.287140898407</v>
      </c>
      <c r="AW60">
        <f t="shared" si="3"/>
        <v>14222.923618400469</v>
      </c>
      <c r="AX60">
        <f t="shared" si="3"/>
        <v>17453.689465049654</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18" t="s">
        <v>35</v>
      </c>
      <c r="B61" t="s">
        <v>22</v>
      </c>
      <c r="D61">
        <f t="shared" ref="D61:D64" si="4">(AL20-AK20)/(D$59-C$59)</f>
        <v>63625.980567403138</v>
      </c>
      <c r="E61">
        <f t="shared" si="0"/>
        <v>56180.38709679991</v>
      </c>
      <c r="F61">
        <f t="shared" si="0"/>
        <v>56180.387096749619</v>
      </c>
      <c r="G61">
        <f t="shared" si="0"/>
        <v>3932.6270968001336</v>
      </c>
      <c r="H61">
        <f t="shared" si="0"/>
        <v>3932.6270967498422</v>
      </c>
      <c r="I61">
        <f t="shared" si="0"/>
        <v>-64420.177204299718</v>
      </c>
      <c r="J61">
        <f t="shared" si="0"/>
        <v>-64420.177204299718</v>
      </c>
      <c r="K61">
        <f t="shared" si="0"/>
        <v>-64420.17720430046</v>
      </c>
      <c r="L61">
        <f t="shared" si="0"/>
        <v>-64420.177204299718</v>
      </c>
      <c r="M61">
        <f t="shared" si="0"/>
        <v>-64420.17720430046</v>
      </c>
      <c r="N61">
        <f t="shared" si="0"/>
        <v>-64420.177204299718</v>
      </c>
      <c r="O61" s="18" t="s">
        <v>35</v>
      </c>
      <c r="P61" t="s">
        <v>22</v>
      </c>
      <c r="R61">
        <f t="shared" ref="R61:R64" si="5">(AL25-AK25)/(R$59-Q$59)</f>
        <v>56603.432180300355</v>
      </c>
      <c r="S61">
        <f t="shared" si="1"/>
        <v>49157.838709700853</v>
      </c>
      <c r="T61">
        <f t="shared" si="1"/>
        <v>49157.838709650561</v>
      </c>
      <c r="U61">
        <f t="shared" si="1"/>
        <v>1264.0587096996605</v>
      </c>
      <c r="V61">
        <f t="shared" si="1"/>
        <v>1264.0587096493691</v>
      </c>
      <c r="W61">
        <f t="shared" si="1"/>
        <v>-62734.765591397882</v>
      </c>
      <c r="X61">
        <f t="shared" si="1"/>
        <v>-62734.765591301024</v>
      </c>
      <c r="Y61">
        <f t="shared" si="1"/>
        <v>-62734.765591400115</v>
      </c>
      <c r="Z61">
        <f t="shared" si="1"/>
        <v>-62734.765591400115</v>
      </c>
      <c r="AA61">
        <f t="shared" si="1"/>
        <v>-62734.765591400115</v>
      </c>
      <c r="AB61">
        <f t="shared" si="1"/>
        <v>-62734.765591399744</v>
      </c>
      <c r="AC61" s="18" t="s">
        <v>35</v>
      </c>
      <c r="AD61" t="s">
        <v>22</v>
      </c>
      <c r="AF61">
        <f t="shared" ref="AF61:AF64" si="6">(AL30-AK30)/(AF$59-AE$59)</f>
        <v>53092.157986700535</v>
      </c>
      <c r="AG61">
        <f t="shared" si="2"/>
        <v>45646.564516201615</v>
      </c>
      <c r="AH61">
        <f t="shared" si="2"/>
        <v>45646.56451609917</v>
      </c>
      <c r="AI61">
        <f t="shared" si="2"/>
        <v>-70.225483849644661</v>
      </c>
      <c r="AJ61">
        <f t="shared" si="2"/>
        <v>-70.225483849644661</v>
      </c>
      <c r="AK61">
        <f t="shared" si="2"/>
        <v>-61892.05978500098</v>
      </c>
      <c r="AL61">
        <f t="shared" si="2"/>
        <v>-61892.059784900397</v>
      </c>
      <c r="AM61">
        <f t="shared" si="2"/>
        <v>-61892.059784960002</v>
      </c>
      <c r="AN61">
        <f t="shared" si="2"/>
        <v>-61892.059784939884</v>
      </c>
      <c r="AO61">
        <f t="shared" si="2"/>
        <v>-61892.059784939884</v>
      </c>
      <c r="AP61">
        <f t="shared" si="2"/>
        <v>-74270.471741940084</v>
      </c>
      <c r="AQ61" s="18" t="s">
        <v>35</v>
      </c>
      <c r="AR61" t="s">
        <v>22</v>
      </c>
      <c r="AT61">
        <f t="shared" ref="AT61:AT64" si="7">(AL35-AK35)/(AT$59-AS$59)</f>
        <v>49580.883793201298</v>
      </c>
      <c r="AU61">
        <f t="shared" si="3"/>
        <v>42135.290322601795</v>
      </c>
      <c r="AV61">
        <f t="shared" si="3"/>
        <v>42135.290322549641</v>
      </c>
      <c r="AW61">
        <f t="shared" si="3"/>
        <v>-1404.5096774008125</v>
      </c>
      <c r="AX61">
        <f t="shared" si="3"/>
        <v>-1404.5096773989499</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18" t="s">
        <v>36</v>
      </c>
      <c r="B62" t="s">
        <v>23</v>
      </c>
      <c r="D62">
        <f t="shared" si="4"/>
        <v>56180.38709679991</v>
      </c>
      <c r="E62">
        <f t="shared" si="0"/>
        <v>56180.38709679991</v>
      </c>
      <c r="F62">
        <f t="shared" si="0"/>
        <v>56180.387096749619</v>
      </c>
      <c r="G62">
        <f t="shared" si="0"/>
        <v>3932.6270968001336</v>
      </c>
      <c r="H62">
        <f t="shared" si="0"/>
        <v>3932.6270967498422</v>
      </c>
      <c r="I62">
        <f t="shared" si="0"/>
        <v>-64420.177204299718</v>
      </c>
      <c r="J62">
        <f t="shared" si="0"/>
        <v>-64420.177204299718</v>
      </c>
      <c r="K62">
        <f t="shared" si="0"/>
        <v>-64420.177204299718</v>
      </c>
      <c r="L62">
        <f t="shared" si="0"/>
        <v>-64420.17720430046</v>
      </c>
      <c r="M62">
        <f t="shared" si="0"/>
        <v>-64420.177204299718</v>
      </c>
      <c r="N62">
        <f t="shared" si="0"/>
        <v>-64420.177204299718</v>
      </c>
      <c r="O62" s="18" t="s">
        <v>36</v>
      </c>
      <c r="P62" t="s">
        <v>23</v>
      </c>
      <c r="R62">
        <f t="shared" si="5"/>
        <v>49157.838709700853</v>
      </c>
      <c r="S62">
        <f t="shared" si="1"/>
        <v>49157.838709700853</v>
      </c>
      <c r="T62">
        <f t="shared" si="1"/>
        <v>49157.838709648699</v>
      </c>
      <c r="U62">
        <f t="shared" si="1"/>
        <v>1264.0587097015232</v>
      </c>
      <c r="V62">
        <f t="shared" si="1"/>
        <v>1264.0587096493691</v>
      </c>
      <c r="W62">
        <f t="shared" si="1"/>
        <v>-62734.765591401607</v>
      </c>
      <c r="X62">
        <f t="shared" si="1"/>
        <v>-62734.765591397882</v>
      </c>
      <c r="Y62">
        <f t="shared" si="1"/>
        <v>-62734.765591400115</v>
      </c>
      <c r="Z62">
        <f t="shared" si="1"/>
        <v>-62734.765591379997</v>
      </c>
      <c r="AA62">
        <f t="shared" si="1"/>
        <v>-62734.765591400115</v>
      </c>
      <c r="AB62">
        <f t="shared" si="1"/>
        <v>-62734.765591399744</v>
      </c>
      <c r="AC62" s="18" t="s">
        <v>36</v>
      </c>
      <c r="AD62" t="s">
        <v>23</v>
      </c>
      <c r="AF62">
        <f t="shared" si="6"/>
        <v>45646.564516101032</v>
      </c>
      <c r="AG62">
        <f t="shared" si="2"/>
        <v>45646.56451619789</v>
      </c>
      <c r="AH62">
        <f t="shared" si="2"/>
        <v>45646.564516101032</v>
      </c>
      <c r="AI62">
        <f t="shared" si="2"/>
        <v>-70.225483849644661</v>
      </c>
      <c r="AJ62">
        <f t="shared" si="2"/>
        <v>-70.22548389993608</v>
      </c>
      <c r="AK62">
        <f t="shared" si="2"/>
        <v>-61892.059784900397</v>
      </c>
      <c r="AL62">
        <f t="shared" si="2"/>
        <v>-61892.059784900397</v>
      </c>
      <c r="AM62">
        <f t="shared" si="2"/>
        <v>-61892.059784960002</v>
      </c>
      <c r="AN62">
        <f t="shared" si="2"/>
        <v>-61892.059784939884</v>
      </c>
      <c r="AO62">
        <f t="shared" si="2"/>
        <v>-61892.059784939884</v>
      </c>
      <c r="AP62">
        <f t="shared" si="2"/>
        <v>-74270.471741940084</v>
      </c>
      <c r="AQ62" s="18" t="s">
        <v>36</v>
      </c>
      <c r="AR62" t="s">
        <v>23</v>
      </c>
      <c r="AT62">
        <f t="shared" si="7"/>
        <v>42135.290322601795</v>
      </c>
      <c r="AU62">
        <f t="shared" si="3"/>
        <v>42135.29032259807</v>
      </c>
      <c r="AV62">
        <f t="shared" si="3"/>
        <v>42135.290322549641</v>
      </c>
      <c r="AW62">
        <f t="shared" si="3"/>
        <v>-1404.5096773989499</v>
      </c>
      <c r="AX62">
        <f t="shared" si="3"/>
        <v>-1404.5096774008125</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18" t="s">
        <v>37</v>
      </c>
      <c r="B63" t="s">
        <v>24</v>
      </c>
      <c r="D63">
        <f t="shared" si="4"/>
        <v>56180.38709679991</v>
      </c>
      <c r="E63">
        <f t="shared" si="0"/>
        <v>56180.387096699327</v>
      </c>
      <c r="F63">
        <f t="shared" si="0"/>
        <v>56180.38709679991</v>
      </c>
      <c r="G63">
        <f t="shared" si="0"/>
        <v>3932.6270967498422</v>
      </c>
      <c r="H63">
        <f t="shared" si="0"/>
        <v>3932.6270968001336</v>
      </c>
      <c r="I63">
        <f t="shared" si="0"/>
        <v>-64420.177204299718</v>
      </c>
      <c r="J63">
        <f t="shared" si="0"/>
        <v>-64420.177204299718</v>
      </c>
      <c r="K63">
        <f t="shared" si="0"/>
        <v>-64420.17720430046</v>
      </c>
      <c r="L63">
        <f t="shared" si="0"/>
        <v>-64420.177204299718</v>
      </c>
      <c r="M63">
        <f t="shared" si="0"/>
        <v>-64420.177204299718</v>
      </c>
      <c r="N63">
        <f t="shared" si="0"/>
        <v>-64420.177204300337</v>
      </c>
      <c r="O63" s="18" t="s">
        <v>37</v>
      </c>
      <c r="P63" t="s">
        <v>24</v>
      </c>
      <c r="R63">
        <f t="shared" si="5"/>
        <v>49157.838709697127</v>
      </c>
      <c r="S63">
        <f t="shared" si="1"/>
        <v>49157.838709700853</v>
      </c>
      <c r="T63">
        <f t="shared" si="1"/>
        <v>49157.838709650561</v>
      </c>
      <c r="U63">
        <f t="shared" si="1"/>
        <v>1264.0587096996605</v>
      </c>
      <c r="V63">
        <f t="shared" si="1"/>
        <v>1264.0587096493691</v>
      </c>
      <c r="W63">
        <f t="shared" si="1"/>
        <v>-62734.765591397882</v>
      </c>
      <c r="X63">
        <f t="shared" si="1"/>
        <v>-62734.765591401607</v>
      </c>
      <c r="Y63">
        <f t="shared" si="1"/>
        <v>-62734.765591400115</v>
      </c>
      <c r="Z63">
        <f t="shared" si="1"/>
        <v>-62734.765591399373</v>
      </c>
      <c r="AA63">
        <f t="shared" si="1"/>
        <v>-62734.765591379997</v>
      </c>
      <c r="AB63">
        <f t="shared" si="1"/>
        <v>-62734.765591400363</v>
      </c>
      <c r="AC63" s="18" t="s">
        <v>37</v>
      </c>
      <c r="AD63" t="s">
        <v>24</v>
      </c>
      <c r="AF63">
        <f t="shared" si="6"/>
        <v>45646.564516097307</v>
      </c>
      <c r="AG63">
        <f t="shared" si="2"/>
        <v>45646.564516201615</v>
      </c>
      <c r="AH63">
        <f t="shared" si="2"/>
        <v>45646.56451609917</v>
      </c>
      <c r="AI63">
        <f t="shared" si="2"/>
        <v>-70.225483849644661</v>
      </c>
      <c r="AJ63">
        <f t="shared" si="2"/>
        <v>-70.22548389993608</v>
      </c>
      <c r="AK63">
        <f t="shared" si="2"/>
        <v>-61892.059784900397</v>
      </c>
      <c r="AL63">
        <f t="shared" si="2"/>
        <v>-61892.059784997255</v>
      </c>
      <c r="AM63">
        <f t="shared" si="2"/>
        <v>-61892.059784940633</v>
      </c>
      <c r="AN63">
        <f t="shared" si="2"/>
        <v>-61892.059784939884</v>
      </c>
      <c r="AO63">
        <f t="shared" si="2"/>
        <v>-61892.059784960002</v>
      </c>
      <c r="AP63">
        <f t="shared" si="2"/>
        <v>-74270.471741919959</v>
      </c>
      <c r="AQ63" s="18" t="s">
        <v>37</v>
      </c>
      <c r="AR63" t="s">
        <v>24</v>
      </c>
      <c r="AT63">
        <f t="shared" si="7"/>
        <v>42135.29032259807</v>
      </c>
      <c r="AU63">
        <f t="shared" si="3"/>
        <v>42135.290322601795</v>
      </c>
      <c r="AV63">
        <f t="shared" si="3"/>
        <v>42135.290322549641</v>
      </c>
      <c r="AW63">
        <f t="shared" si="3"/>
        <v>-1404.5096774008125</v>
      </c>
      <c r="AX63">
        <f t="shared" si="3"/>
        <v>-1404.5096774492413</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18" t="s">
        <v>38</v>
      </c>
      <c r="B64" t="s">
        <v>25</v>
      </c>
      <c r="D64">
        <f t="shared" si="4"/>
        <v>56180.38709679991</v>
      </c>
      <c r="E64">
        <f t="shared" si="0"/>
        <v>56180.387096703053</v>
      </c>
      <c r="F64">
        <f t="shared" si="0"/>
        <v>56180.38709679991</v>
      </c>
      <c r="G64">
        <f t="shared" si="0"/>
        <v>3932.6270967498422</v>
      </c>
      <c r="H64">
        <f t="shared" si="0"/>
        <v>3932.6270967982709</v>
      </c>
      <c r="I64">
        <f t="shared" si="0"/>
        <v>-64420.177204295993</v>
      </c>
      <c r="J64">
        <f t="shared" si="0"/>
        <v>-64420.177204303443</v>
      </c>
      <c r="K64">
        <f t="shared" si="0"/>
        <v>-64420.177204299718</v>
      </c>
      <c r="L64">
        <f t="shared" si="0"/>
        <v>-64420.177204299718</v>
      </c>
      <c r="M64">
        <f t="shared" si="0"/>
        <v>-64420.17720430046</v>
      </c>
      <c r="N64">
        <f t="shared" si="0"/>
        <v>-64420.177204299718</v>
      </c>
      <c r="O64" s="18" t="s">
        <v>38</v>
      </c>
      <c r="P64" t="s">
        <v>25</v>
      </c>
      <c r="R64">
        <f t="shared" si="5"/>
        <v>49157.838709700853</v>
      </c>
      <c r="S64">
        <f t="shared" si="1"/>
        <v>49157.838709603995</v>
      </c>
      <c r="T64">
        <f t="shared" si="1"/>
        <v>49157.838709697127</v>
      </c>
      <c r="U64">
        <f t="shared" si="1"/>
        <v>1264.0587096996605</v>
      </c>
      <c r="V64">
        <f t="shared" si="1"/>
        <v>1264.0587096512318</v>
      </c>
      <c r="W64">
        <f t="shared" si="1"/>
        <v>-62734.765591397882</v>
      </c>
      <c r="X64">
        <f t="shared" si="1"/>
        <v>-62734.765591401607</v>
      </c>
      <c r="Y64">
        <f t="shared" si="1"/>
        <v>-62734.765591400115</v>
      </c>
      <c r="Z64">
        <f t="shared" si="1"/>
        <v>-62734.765591400115</v>
      </c>
      <c r="AA64">
        <f t="shared" si="1"/>
        <v>-62734.765591400115</v>
      </c>
      <c r="AB64">
        <f t="shared" si="1"/>
        <v>-62734.76559138298</v>
      </c>
      <c r="AC64" s="18" t="s">
        <v>38</v>
      </c>
      <c r="AD64" t="s">
        <v>25</v>
      </c>
      <c r="AF64">
        <f t="shared" si="6"/>
        <v>45646.564516101032</v>
      </c>
      <c r="AG64">
        <f t="shared" si="2"/>
        <v>45646.564516101032</v>
      </c>
      <c r="AH64">
        <f t="shared" si="2"/>
        <v>45646.564516149461</v>
      </c>
      <c r="AI64">
        <f t="shared" si="2"/>
        <v>-70.225483849644661</v>
      </c>
      <c r="AJ64">
        <f t="shared" si="2"/>
        <v>-70.225483901798725</v>
      </c>
      <c r="AK64">
        <f t="shared" si="2"/>
        <v>-61892.059784896672</v>
      </c>
      <c r="AL64">
        <f t="shared" si="2"/>
        <v>-61892.05978500098</v>
      </c>
      <c r="AM64">
        <f t="shared" si="2"/>
        <v>-61892.059784939884</v>
      </c>
      <c r="AN64">
        <f t="shared" si="2"/>
        <v>-61892.059784939884</v>
      </c>
      <c r="AO64">
        <f t="shared" si="2"/>
        <v>-61892.059784960002</v>
      </c>
      <c r="AP64">
        <f t="shared" si="2"/>
        <v>-74270.471741919959</v>
      </c>
      <c r="AQ64" s="18" t="s">
        <v>38</v>
      </c>
      <c r="AR64" t="s">
        <v>25</v>
      </c>
      <c r="AT64">
        <f t="shared" si="7"/>
        <v>42135.290322601795</v>
      </c>
      <c r="AU64">
        <f t="shared" si="3"/>
        <v>42135.29032259807</v>
      </c>
      <c r="AV64">
        <f t="shared" si="3"/>
        <v>42135.290322551504</v>
      </c>
      <c r="AW64">
        <f t="shared" si="3"/>
        <v>-1404.5096774026752</v>
      </c>
      <c r="AX64">
        <f t="shared" si="3"/>
        <v>-1404.5096774473786</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0E1F-7950-4C18-87FC-C894FC96676A}">
  <dimension ref="A1:BD64"/>
  <sheetViews>
    <sheetView topLeftCell="V1" zoomScale="66" zoomScaleNormal="50" workbookViewId="0">
      <selection activeCell="W3" sqref="W3:AB15"/>
    </sheetView>
  </sheetViews>
  <sheetFormatPr defaultRowHeight="14.4" x14ac:dyDescent="0.55000000000000004"/>
  <sheetData>
    <row r="1" spans="1:28" ht="15.6" customHeight="1" x14ac:dyDescent="0.6">
      <c r="A1" s="34" t="s">
        <v>30</v>
      </c>
      <c r="B1" s="34"/>
      <c r="C1" s="34"/>
      <c r="D1" s="34"/>
      <c r="E1" s="34"/>
      <c r="F1" s="34"/>
      <c r="G1" s="34"/>
      <c r="H1" s="35" t="s">
        <v>31</v>
      </c>
      <c r="I1" s="35"/>
      <c r="J1" s="35"/>
      <c r="K1" s="35"/>
      <c r="L1" s="35"/>
      <c r="M1" s="35"/>
      <c r="N1" s="35"/>
      <c r="O1" s="36" t="s">
        <v>32</v>
      </c>
      <c r="P1" s="36"/>
      <c r="Q1" s="36"/>
      <c r="R1" s="36"/>
      <c r="S1" s="36"/>
      <c r="T1" s="36"/>
      <c r="U1" s="36"/>
      <c r="V1" s="37" t="s">
        <v>33</v>
      </c>
      <c r="W1" s="37"/>
      <c r="X1" s="37"/>
      <c r="Y1" s="37"/>
      <c r="Z1" s="37"/>
      <c r="AA1" s="37"/>
      <c r="AB1" s="37"/>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21.233365636999601</v>
      </c>
      <c r="D4">
        <f>$AK20/1000000</f>
        <v>24.5155024422853</v>
      </c>
      <c r="E4">
        <f>$AK21/1000000</f>
        <v>27.527454454203902</v>
      </c>
      <c r="F4">
        <f>$AK22/1000000</f>
        <v>30.457053689856203</v>
      </c>
      <c r="G4">
        <f>$AK23/1000000</f>
        <v>33.3866529255085</v>
      </c>
      <c r="H4" t="s">
        <v>0</v>
      </c>
      <c r="I4">
        <v>0</v>
      </c>
      <c r="J4">
        <f>$AK24/1000000</f>
        <v>21.233365636999601</v>
      </c>
      <c r="K4">
        <f>$AK25/1000000</f>
        <v>24.5155024422853</v>
      </c>
      <c r="L4">
        <f>$AK26/1000000</f>
        <v>27.527454454203902</v>
      </c>
      <c r="M4">
        <f>$AK27/1000000</f>
        <v>30.457053689856203</v>
      </c>
      <c r="N4">
        <f>$AK28/1000000</f>
        <v>33.3866529255085</v>
      </c>
      <c r="O4" t="s">
        <v>0</v>
      </c>
      <c r="P4">
        <v>0</v>
      </c>
      <c r="Q4">
        <f>$AK29/1000000</f>
        <v>21.233365636999601</v>
      </c>
      <c r="R4">
        <f>$AK30/1000000</f>
        <v>24.5155024422853</v>
      </c>
      <c r="S4">
        <f>$AK31/1000000</f>
        <v>27.527454454203902</v>
      </c>
      <c r="T4">
        <f>$AK32/1000000</f>
        <v>30.457053689856203</v>
      </c>
      <c r="U4">
        <f>$AK33/1000000</f>
        <v>33.3866529255085</v>
      </c>
      <c r="V4" t="s">
        <v>0</v>
      </c>
      <c r="W4">
        <v>0</v>
      </c>
      <c r="X4">
        <f>$AK34/1000000</f>
        <v>21.233365636999601</v>
      </c>
      <c r="Y4">
        <f>$AK35/1000000</f>
        <v>24.5155024422853</v>
      </c>
      <c r="Z4">
        <f>$AK36/1000000</f>
        <v>27.527454454203902</v>
      </c>
      <c r="AA4">
        <f>$AK37/1000000</f>
        <v>30.457053689856203</v>
      </c>
      <c r="AB4">
        <f>$AK38/1000000</f>
        <v>33.3866529255085</v>
      </c>
    </row>
    <row r="5" spans="1:28" x14ac:dyDescent="0.55000000000000004">
      <c r="A5" t="s">
        <v>1</v>
      </c>
      <c r="B5">
        <v>1</v>
      </c>
      <c r="C5">
        <f>$AL19/1000000</f>
        <v>21.756208747951799</v>
      </c>
      <c r="D5">
        <f>$AL20/1000000</f>
        <v>24.918457960917202</v>
      </c>
      <c r="E5">
        <f>$AL21/1000000</f>
        <v>27.848057196569499</v>
      </c>
      <c r="F5">
        <f>$AL22/1000000</f>
        <v>30.7776564322218</v>
      </c>
      <c r="G5">
        <f>$AL23/1000000</f>
        <v>33.707255667874101</v>
      </c>
      <c r="H5" t="s">
        <v>1</v>
      </c>
      <c r="I5">
        <v>1</v>
      </c>
      <c r="J5">
        <f>$AL24/1000000</f>
        <v>21.743146807951799</v>
      </c>
      <c r="K5">
        <f>$AL25/1000000</f>
        <v>24.911435412530103</v>
      </c>
      <c r="L5">
        <f>$AL26/1000000</f>
        <v>27.841034648182401</v>
      </c>
      <c r="M5">
        <f>$AL27/1000000</f>
        <v>30.770633883834702</v>
      </c>
      <c r="N5">
        <f>$AL28/1000000</f>
        <v>33.700233119487002</v>
      </c>
      <c r="O5" t="s">
        <v>1</v>
      </c>
      <c r="P5">
        <v>1</v>
      </c>
      <c r="Q5">
        <f>$AL29/1000000</f>
        <v>21.736615837951803</v>
      </c>
      <c r="R5">
        <f>$AL30/1000000</f>
        <v>24.9079241383366</v>
      </c>
      <c r="S5">
        <f>$AL31/1000000</f>
        <v>27.837523373988901</v>
      </c>
      <c r="T5">
        <f>$AL32/1000000</f>
        <v>30.767122609641103</v>
      </c>
      <c r="U5">
        <f>$AL33/1000000</f>
        <v>33.696721845293403</v>
      </c>
      <c r="V5" t="s">
        <v>1</v>
      </c>
      <c r="W5">
        <v>1</v>
      </c>
      <c r="X5">
        <f>$AL34/1000000</f>
        <v>21.730084867951799</v>
      </c>
      <c r="Y5">
        <f>$AL35/1000000</f>
        <v>24.904412864142998</v>
      </c>
      <c r="Z5">
        <f>$AL36/1000000</f>
        <v>27.834012099795302</v>
      </c>
      <c r="AA5">
        <f>$AL37/1000000</f>
        <v>30.7636113354476</v>
      </c>
      <c r="AB5">
        <f>$AL38/1000000</f>
        <v>33.693210571099897</v>
      </c>
    </row>
    <row r="6" spans="1:28" x14ac:dyDescent="0.55000000000000004">
      <c r="A6" t="s">
        <v>2</v>
      </c>
      <c r="B6">
        <v>2</v>
      </c>
      <c r="C6">
        <f>$AM19/1000000</f>
        <v>21.756208747951799</v>
      </c>
      <c r="D6">
        <f>$AM20/1000000</f>
        <v>24.918457960917202</v>
      </c>
      <c r="E6">
        <f>$AM21/1000000</f>
        <v>27.848057196569499</v>
      </c>
      <c r="F6">
        <f>$AM22/1000000</f>
        <v>30.7776564322218</v>
      </c>
      <c r="G6">
        <f>$AM23/1000000</f>
        <v>33.707255667874101</v>
      </c>
      <c r="H6" t="s">
        <v>2</v>
      </c>
      <c r="I6">
        <v>2</v>
      </c>
      <c r="J6">
        <f>$AM24/1000000</f>
        <v>21.730084867951799</v>
      </c>
      <c r="K6">
        <f>$AM25/1000000</f>
        <v>24.904412864142998</v>
      </c>
      <c r="L6">
        <f>$AM26/1000000</f>
        <v>27.834012099795302</v>
      </c>
      <c r="M6">
        <f>$AM27/1000000</f>
        <v>30.7636113354476</v>
      </c>
      <c r="N6">
        <f>$AM28/1000000</f>
        <v>33.693210571099897</v>
      </c>
      <c r="O6" t="s">
        <v>2</v>
      </c>
      <c r="P6">
        <v>2</v>
      </c>
      <c r="Q6">
        <f>$AM29/1000000</f>
        <v>21.717022927951803</v>
      </c>
      <c r="R6">
        <f>$AM30/1000000</f>
        <v>24.897390315755899</v>
      </c>
      <c r="S6">
        <f>$AM31/1000000</f>
        <v>27.8269895514082</v>
      </c>
      <c r="T6">
        <f>$AM32/1000000</f>
        <v>30.756588787060497</v>
      </c>
      <c r="U6">
        <f>$AM33/1000000</f>
        <v>33.686188022712798</v>
      </c>
      <c r="V6" t="s">
        <v>2</v>
      </c>
      <c r="W6">
        <v>2</v>
      </c>
      <c r="X6">
        <f>$AM34/1000000</f>
        <v>21.703960987951799</v>
      </c>
      <c r="Y6">
        <f>$AM35/1000000</f>
        <v>24.890367767368801</v>
      </c>
      <c r="Z6">
        <f>$AM36/1000000</f>
        <v>27.819967003021098</v>
      </c>
      <c r="AA6">
        <f>$AM37/1000000</f>
        <v>30.749566238673399</v>
      </c>
      <c r="AB6">
        <f>$AM38/1000000</f>
        <v>33.6791654743257</v>
      </c>
    </row>
    <row r="7" spans="1:28" x14ac:dyDescent="0.55000000000000004">
      <c r="A7" t="s">
        <v>3</v>
      </c>
      <c r="B7">
        <v>4</v>
      </c>
      <c r="C7">
        <f>$AN19/1000000</f>
        <v>21.756208747951799</v>
      </c>
      <c r="D7">
        <f>$AN20/1000000</f>
        <v>24.918457960917202</v>
      </c>
      <c r="E7">
        <f>$AN21/1000000</f>
        <v>27.848057196569499</v>
      </c>
      <c r="F7">
        <f>$AN22/1000000</f>
        <v>30.7776564322218</v>
      </c>
      <c r="G7">
        <f>$AN23/1000000</f>
        <v>33.707255667874101</v>
      </c>
      <c r="H7" t="s">
        <v>3</v>
      </c>
      <c r="I7">
        <v>4</v>
      </c>
      <c r="J7">
        <f>$AN24/1000000</f>
        <v>21.703960987951799</v>
      </c>
      <c r="K7">
        <f>$AN25/1000000</f>
        <v>24.890367767368801</v>
      </c>
      <c r="L7">
        <f>$AN26/1000000</f>
        <v>27.819967003021098</v>
      </c>
      <c r="M7">
        <f>$AN27/1000000</f>
        <v>30.749566238673399</v>
      </c>
      <c r="N7">
        <f>$AN28/1000000</f>
        <v>33.6791654743257</v>
      </c>
      <c r="O7" t="s">
        <v>3</v>
      </c>
      <c r="P7">
        <v>4</v>
      </c>
      <c r="Q7">
        <f>$AN29/1000000</f>
        <v>21.677837107951802</v>
      </c>
      <c r="R7">
        <f>$AN30/1000000</f>
        <v>24.8763226705946</v>
      </c>
      <c r="S7">
        <f>$AN31/1000000</f>
        <v>27.805921906246901</v>
      </c>
      <c r="T7">
        <f>$AN32/1000000</f>
        <v>30.735521141899198</v>
      </c>
      <c r="U7">
        <f>$AN33/1000000</f>
        <v>33.665120377551503</v>
      </c>
      <c r="V7" t="s">
        <v>3</v>
      </c>
      <c r="W7">
        <v>4</v>
      </c>
      <c r="X7">
        <f>$AN34/1000000</f>
        <v>21.651713227951799</v>
      </c>
      <c r="Y7">
        <f>$AN35/1000000</f>
        <v>24.8622775738204</v>
      </c>
      <c r="Z7">
        <f>$AN36/1000000</f>
        <v>27.791876809472697</v>
      </c>
      <c r="AA7">
        <f>$AN37/1000000</f>
        <v>30.721476045125002</v>
      </c>
      <c r="AB7">
        <f>$AN38/1000000</f>
        <v>33.651075280777299</v>
      </c>
    </row>
    <row r="8" spans="1:28" x14ac:dyDescent="0.55000000000000004">
      <c r="A8" t="s">
        <v>4</v>
      </c>
      <c r="B8">
        <v>6</v>
      </c>
      <c r="C8">
        <f>$AO19/1000000</f>
        <v>21.756208747951799</v>
      </c>
      <c r="D8">
        <f>$AO20/1000000</f>
        <v>24.918457960917202</v>
      </c>
      <c r="E8">
        <f>$AO21/1000000</f>
        <v>27.848057196569499</v>
      </c>
      <c r="F8">
        <f>$AO22/1000000</f>
        <v>30.7776564322218</v>
      </c>
      <c r="G8">
        <f>$AO23/1000000</f>
        <v>33.707255667874101</v>
      </c>
      <c r="H8" t="s">
        <v>4</v>
      </c>
      <c r="I8">
        <v>6</v>
      </c>
      <c r="J8">
        <f>$AO24/1000000</f>
        <v>21.686545067951798</v>
      </c>
      <c r="K8">
        <f>$AO25/1000000</f>
        <v>24.885030630594599</v>
      </c>
      <c r="L8">
        <f>$AO26/1000000</f>
        <v>27.8146298662469</v>
      </c>
      <c r="M8">
        <f>$AO27/1000000</f>
        <v>30.744229101899201</v>
      </c>
      <c r="N8">
        <f>$AO28/1000000</f>
        <v>33.673828337551498</v>
      </c>
      <c r="O8" t="s">
        <v>4</v>
      </c>
      <c r="P8">
        <v>6</v>
      </c>
      <c r="Q8">
        <f>$AO29/1000000</f>
        <v>21.651713227951799</v>
      </c>
      <c r="R8">
        <f>$AO30/1000000</f>
        <v>24.868316965433298</v>
      </c>
      <c r="S8">
        <f>$AO31/1000000</f>
        <v>27.797916201085602</v>
      </c>
      <c r="T8">
        <f>$AO32/1000000</f>
        <v>30.7275154367379</v>
      </c>
      <c r="U8">
        <f>$AO33/1000000</f>
        <v>33.6571146723902</v>
      </c>
      <c r="V8" t="s">
        <v>4</v>
      </c>
      <c r="W8">
        <v>6</v>
      </c>
      <c r="X8">
        <f>$AO34/1000000</f>
        <v>21.6168813879518</v>
      </c>
      <c r="Y8">
        <f>$AO35/1000000</f>
        <v>24.8516033002721</v>
      </c>
      <c r="Z8">
        <f>$AO36/1000000</f>
        <v>27.781202535924301</v>
      </c>
      <c r="AA8">
        <f>$AO37/1000000</f>
        <v>30.710801771576598</v>
      </c>
      <c r="AB8">
        <f>$AO38/1000000</f>
        <v>33.640401007228903</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21233365.6369996</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24515502.442285299</v>
      </c>
      <c r="AL20">
        <v>24918457.960917201</v>
      </c>
      <c r="AM20">
        <v>24918457.960917201</v>
      </c>
      <c r="AN20">
        <v>24918457.960917201</v>
      </c>
      <c r="AO20">
        <v>24918457.960917201</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27527454.4542039</v>
      </c>
      <c r="AL21">
        <v>27848057.196569499</v>
      </c>
      <c r="AM21">
        <v>27848057.196569499</v>
      </c>
      <c r="AN21">
        <v>27848057.196569499</v>
      </c>
      <c r="AO21">
        <v>27848057.196569499</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30457053.689856201</v>
      </c>
      <c r="AL22">
        <v>30777656.4322218</v>
      </c>
      <c r="AM22">
        <v>30777656.4322218</v>
      </c>
      <c r="AN22">
        <v>30777656.4322218</v>
      </c>
      <c r="AO22">
        <v>30777656.4322218</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33386652.925508499</v>
      </c>
      <c r="AL23">
        <v>33707255.667874098</v>
      </c>
      <c r="AM23">
        <v>33707255.667874098</v>
      </c>
      <c r="AN23">
        <v>33707255.667874098</v>
      </c>
      <c r="AO23">
        <v>33707255.667874098</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21233365.6369996</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24515502.442285299</v>
      </c>
      <c r="AL25">
        <v>24911435.412530102</v>
      </c>
      <c r="AM25">
        <v>24904412.864142999</v>
      </c>
      <c r="AN25">
        <v>24890367.767368801</v>
      </c>
      <c r="AO25">
        <v>24885030.6305946</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27527454.4542039</v>
      </c>
      <c r="AL26">
        <v>27841034.6481824</v>
      </c>
      <c r="AM26">
        <v>27834012.099795301</v>
      </c>
      <c r="AN26">
        <v>27819967.003021099</v>
      </c>
      <c r="AO26">
        <v>27814629.866246901</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30457053.689856201</v>
      </c>
      <c r="AL27">
        <v>30770633.883834701</v>
      </c>
      <c r="AM27">
        <v>30763611.335447598</v>
      </c>
      <c r="AN27">
        <v>30749566.2386734</v>
      </c>
      <c r="AO27">
        <v>30744229.101899199</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33386652.925508499</v>
      </c>
      <c r="AL28">
        <v>33700233.119487002</v>
      </c>
      <c r="AM28">
        <v>33693210.5710999</v>
      </c>
      <c r="AN28">
        <v>33679165.474325702</v>
      </c>
      <c r="AO28">
        <v>33673828.337551497</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21233365.6369996</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24515502.442285299</v>
      </c>
      <c r="AL30">
        <v>24907924.138336599</v>
      </c>
      <c r="AM30">
        <v>24897390.3157559</v>
      </c>
      <c r="AN30">
        <v>24876322.670594599</v>
      </c>
      <c r="AO30">
        <v>24868316.9654333</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27527454.4542039</v>
      </c>
      <c r="AL31">
        <v>27837523.3739889</v>
      </c>
      <c r="AM31">
        <v>27826989.551408201</v>
      </c>
      <c r="AN31">
        <v>27805921.906246901</v>
      </c>
      <c r="AO31">
        <v>27797916.201085601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30457053.689856201</v>
      </c>
      <c r="AL32">
        <v>30767122.609641101</v>
      </c>
      <c r="AM32">
        <v>30756588.787060499</v>
      </c>
      <c r="AN32">
        <v>30735521.141899198</v>
      </c>
      <c r="AO32">
        <v>30727515.436737899</v>
      </c>
      <c r="AP32">
        <v>30719509.731576599</v>
      </c>
      <c r="AQ32">
        <v>30657617.671791699</v>
      </c>
      <c r="AR32">
        <v>30595725.612006702</v>
      </c>
      <c r="AS32">
        <v>30286265.313081998</v>
      </c>
      <c r="AT32">
        <v>29976805.014157299</v>
      </c>
      <c r="AU32">
        <v>29667344.715232499</v>
      </c>
      <c r="AV32">
        <v>29295992.356522899</v>
      </c>
    </row>
    <row r="33" spans="3:48" x14ac:dyDescent="0.55000000000000004">
      <c r="AI33" t="s">
        <v>27</v>
      </c>
      <c r="AJ33" t="s">
        <v>25</v>
      </c>
      <c r="AK33">
        <v>33386652.925508499</v>
      </c>
      <c r="AL33">
        <v>33696721.845293403</v>
      </c>
      <c r="AM33">
        <v>33686188.022712797</v>
      </c>
      <c r="AN33">
        <v>33665120.377551503</v>
      </c>
      <c r="AO33">
        <v>33657114.6723902</v>
      </c>
      <c r="AP33">
        <v>33649108.967228897</v>
      </c>
      <c r="AQ33">
        <v>33587216.907444</v>
      </c>
      <c r="AR33">
        <v>33525324.847658999</v>
      </c>
      <c r="AS33">
        <v>33215864.5487343</v>
      </c>
      <c r="AT33">
        <v>32906404.2498096</v>
      </c>
      <c r="AU33">
        <v>32596943.9508848</v>
      </c>
      <c r="AV33">
        <v>32225591.592175201</v>
      </c>
    </row>
    <row r="34" spans="3:48" x14ac:dyDescent="0.55000000000000004">
      <c r="AI34" t="s">
        <v>28</v>
      </c>
      <c r="AJ34" t="s">
        <v>13</v>
      </c>
      <c r="AK34">
        <v>21233365.6369996</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3:48" x14ac:dyDescent="0.55000000000000004">
      <c r="AI35" t="s">
        <v>28</v>
      </c>
      <c r="AJ35" t="s">
        <v>22</v>
      </c>
      <c r="AK35">
        <v>24515502.442285299</v>
      </c>
      <c r="AL35">
        <v>24904412.864142999</v>
      </c>
      <c r="AM35">
        <v>24890367.767368801</v>
      </c>
      <c r="AN35">
        <v>24862277.573820401</v>
      </c>
      <c r="AO35">
        <v>24851603.3002721</v>
      </c>
      <c r="AP35">
        <v>24840929.026723702</v>
      </c>
      <c r="AQ35">
        <v>24779879.672745202</v>
      </c>
      <c r="AR35">
        <v>24718830.318766698</v>
      </c>
      <c r="AS35">
        <v>24413583.548874199</v>
      </c>
      <c r="AT35">
        <v>24108336.778981701</v>
      </c>
      <c r="AU35">
        <v>23803090.009089299</v>
      </c>
      <c r="AV35">
        <v>23436793.8852183</v>
      </c>
    </row>
    <row r="36" spans="3:48" x14ac:dyDescent="0.55000000000000004">
      <c r="AI36" t="s">
        <v>28</v>
      </c>
      <c r="AJ36" t="s">
        <v>23</v>
      </c>
      <c r="AK36">
        <v>27527454.4542039</v>
      </c>
      <c r="AL36">
        <v>27834012.099795301</v>
      </c>
      <c r="AM36">
        <v>27819967.003021099</v>
      </c>
      <c r="AN36">
        <v>27791876.809472699</v>
      </c>
      <c r="AO36">
        <v>27781202.535924301</v>
      </c>
      <c r="AP36">
        <v>27770528.262375999</v>
      </c>
      <c r="AQ36">
        <v>27709478.908397499</v>
      </c>
      <c r="AR36">
        <v>27648429.554419</v>
      </c>
      <c r="AS36">
        <v>27343182.784526501</v>
      </c>
      <c r="AT36">
        <v>27037936.014633998</v>
      </c>
      <c r="AU36">
        <v>26732689.244741499</v>
      </c>
      <c r="AV36">
        <v>26366393.120870601</v>
      </c>
    </row>
    <row r="37" spans="3:48" x14ac:dyDescent="0.55000000000000004">
      <c r="C37">
        <v>0</v>
      </c>
      <c r="AI37" t="s">
        <v>28</v>
      </c>
      <c r="AJ37" t="s">
        <v>24</v>
      </c>
      <c r="AK37">
        <v>30457053.689856201</v>
      </c>
      <c r="AL37">
        <v>30763611.335447598</v>
      </c>
      <c r="AM37">
        <v>30749566.2386734</v>
      </c>
      <c r="AN37">
        <v>30721476.045125</v>
      </c>
      <c r="AO37">
        <v>30710801.771576598</v>
      </c>
      <c r="AP37">
        <v>30700127.4980282</v>
      </c>
      <c r="AQ37">
        <v>30639078.144049801</v>
      </c>
      <c r="AR37">
        <v>30578028.790071301</v>
      </c>
      <c r="AS37">
        <v>30272782.020178799</v>
      </c>
      <c r="AT37">
        <v>29967535.2502863</v>
      </c>
      <c r="AU37">
        <v>29662288.480393801</v>
      </c>
      <c r="AV37">
        <v>29295992.356522899</v>
      </c>
    </row>
    <row r="38" spans="3:48" x14ac:dyDescent="0.55000000000000004">
      <c r="V38" t="s">
        <v>41</v>
      </c>
      <c r="AI38" t="s">
        <v>28</v>
      </c>
      <c r="AJ38" t="s">
        <v>25</v>
      </c>
      <c r="AK38">
        <v>33386652.925508499</v>
      </c>
      <c r="AL38">
        <v>33693210.5710999</v>
      </c>
      <c r="AM38">
        <v>33679165.474325702</v>
      </c>
      <c r="AN38">
        <v>33651075.280777298</v>
      </c>
      <c r="AO38">
        <v>33640401.007228903</v>
      </c>
      <c r="AP38">
        <v>33629726.733680502</v>
      </c>
      <c r="AQ38">
        <v>33568677.379702002</v>
      </c>
      <c r="AR38">
        <v>33507628.025723498</v>
      </c>
      <c r="AS38">
        <v>33202381.2558311</v>
      </c>
      <c r="AT38">
        <v>32897134.485938601</v>
      </c>
      <c r="AU38">
        <v>32591887.716046099</v>
      </c>
      <c r="AV38">
        <v>32225591.592175201</v>
      </c>
    </row>
    <row r="41" spans="3:48" ht="23.1" x14ac:dyDescent="0.85">
      <c r="Z41" s="7"/>
    </row>
    <row r="47" spans="3:48" x14ac:dyDescent="0.55000000000000004">
      <c r="AJ47" s="8" t="s">
        <v>42</v>
      </c>
      <c r="AK47" s="8"/>
      <c r="AL47" s="8"/>
      <c r="AM47" s="8"/>
      <c r="AN47" s="8"/>
      <c r="AO47" s="8"/>
      <c r="AP47" s="8"/>
    </row>
    <row r="57" spans="1:56" ht="18.3" x14ac:dyDescent="0.7">
      <c r="A57" s="50" t="s">
        <v>71</v>
      </c>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row>
    <row r="58" spans="1:56" ht="15.6" x14ac:dyDescent="0.55000000000000004">
      <c r="A58" s="51" t="s">
        <v>75</v>
      </c>
      <c r="B58" s="51"/>
      <c r="C58" s="51"/>
      <c r="D58" s="51"/>
      <c r="E58" s="51"/>
      <c r="F58" s="51"/>
      <c r="G58" s="51"/>
      <c r="H58" s="51"/>
      <c r="I58" s="51"/>
      <c r="J58" s="51"/>
      <c r="K58" s="51"/>
      <c r="L58" s="51"/>
      <c r="M58" s="51"/>
      <c r="N58" s="51"/>
      <c r="O58" s="52" t="s">
        <v>76</v>
      </c>
      <c r="P58" s="52"/>
      <c r="Q58" s="52"/>
      <c r="R58" s="52"/>
      <c r="S58" s="52"/>
      <c r="T58" s="52"/>
      <c r="U58" s="52"/>
      <c r="V58" s="52"/>
      <c r="W58" s="52"/>
      <c r="X58" s="52"/>
      <c r="Y58" s="52"/>
      <c r="Z58" s="52"/>
      <c r="AA58" s="52"/>
      <c r="AB58" s="52"/>
      <c r="AC58" s="48" t="s">
        <v>77</v>
      </c>
      <c r="AD58" s="48"/>
      <c r="AE58" s="48"/>
      <c r="AF58" s="48"/>
      <c r="AG58" s="48"/>
      <c r="AH58" s="48"/>
      <c r="AI58" s="48"/>
      <c r="AJ58" s="48"/>
      <c r="AK58" s="48"/>
      <c r="AL58" s="48"/>
      <c r="AM58" s="48"/>
      <c r="AN58" s="48"/>
      <c r="AO58" s="48"/>
      <c r="AP58" s="48"/>
      <c r="AQ58" s="49" t="s">
        <v>72</v>
      </c>
      <c r="AR58" s="49"/>
      <c r="AS58" s="49"/>
      <c r="AT58" s="49"/>
      <c r="AU58" s="49"/>
      <c r="AV58" s="49"/>
      <c r="AW58" s="49"/>
      <c r="AX58" s="49"/>
      <c r="AY58" s="49"/>
      <c r="AZ58" s="49"/>
      <c r="BA58" s="49"/>
      <c r="BB58" s="49"/>
      <c r="BC58" s="49"/>
      <c r="BD58" s="49"/>
    </row>
    <row r="59" spans="1:56" x14ac:dyDescent="0.55000000000000004">
      <c r="A59" s="15" t="s">
        <v>78</v>
      </c>
      <c r="B59" s="15" t="s">
        <v>40</v>
      </c>
      <c r="C59" s="15">
        <v>0</v>
      </c>
      <c r="D59" s="15">
        <v>1</v>
      </c>
      <c r="E59" s="15">
        <v>2</v>
      </c>
      <c r="F59" s="15">
        <v>4</v>
      </c>
      <c r="G59" s="15">
        <v>6</v>
      </c>
      <c r="H59" s="15">
        <v>8</v>
      </c>
      <c r="I59" s="15">
        <v>9</v>
      </c>
      <c r="J59" s="15">
        <v>10</v>
      </c>
      <c r="K59" s="15">
        <v>15</v>
      </c>
      <c r="L59" s="15">
        <v>20</v>
      </c>
      <c r="M59" s="15">
        <v>25</v>
      </c>
      <c r="N59" s="15">
        <v>31</v>
      </c>
      <c r="O59" s="15" t="s">
        <v>78</v>
      </c>
      <c r="P59" s="15" t="s">
        <v>40</v>
      </c>
      <c r="Q59" s="15">
        <v>0</v>
      </c>
      <c r="R59" s="15">
        <v>1</v>
      </c>
      <c r="S59" s="15">
        <v>2</v>
      </c>
      <c r="T59" s="15">
        <v>4</v>
      </c>
      <c r="U59" s="15">
        <v>6</v>
      </c>
      <c r="V59" s="15">
        <v>8</v>
      </c>
      <c r="W59" s="15">
        <v>9</v>
      </c>
      <c r="X59" s="15">
        <v>10</v>
      </c>
      <c r="Y59" s="15">
        <v>15</v>
      </c>
      <c r="Z59" s="15">
        <v>20</v>
      </c>
      <c r="AA59" s="15">
        <v>25</v>
      </c>
      <c r="AB59" s="15">
        <v>31</v>
      </c>
      <c r="AC59" s="15" t="s">
        <v>78</v>
      </c>
      <c r="AD59" s="15" t="s">
        <v>40</v>
      </c>
      <c r="AE59" s="15">
        <v>0</v>
      </c>
      <c r="AF59" s="15">
        <v>1</v>
      </c>
      <c r="AG59" s="15">
        <v>2</v>
      </c>
      <c r="AH59" s="15">
        <v>4</v>
      </c>
      <c r="AI59" s="15">
        <v>6</v>
      </c>
      <c r="AJ59" s="15">
        <v>8</v>
      </c>
      <c r="AK59" s="15">
        <v>9</v>
      </c>
      <c r="AL59" s="15">
        <v>10</v>
      </c>
      <c r="AM59" s="15">
        <v>15</v>
      </c>
      <c r="AN59" s="15">
        <v>20</v>
      </c>
      <c r="AO59" s="15">
        <v>25</v>
      </c>
      <c r="AP59" s="15">
        <v>30</v>
      </c>
      <c r="AQ59" s="15" t="s">
        <v>78</v>
      </c>
      <c r="AR59" s="15" t="s">
        <v>40</v>
      </c>
      <c r="AS59" s="15">
        <v>0</v>
      </c>
      <c r="AT59" s="15">
        <v>1</v>
      </c>
      <c r="AU59" s="15">
        <v>2</v>
      </c>
      <c r="AV59" s="15">
        <v>4</v>
      </c>
      <c r="AW59" s="15">
        <v>6</v>
      </c>
      <c r="AX59" s="15">
        <v>8</v>
      </c>
      <c r="AY59" s="15">
        <v>9</v>
      </c>
      <c r="AZ59" s="15">
        <v>10</v>
      </c>
      <c r="BA59" s="15">
        <v>15</v>
      </c>
      <c r="BB59" s="15">
        <v>20</v>
      </c>
      <c r="BC59" s="15">
        <v>25</v>
      </c>
      <c r="BD59" s="15">
        <v>31</v>
      </c>
    </row>
    <row r="60" spans="1:56" ht="15.6" x14ac:dyDescent="0.6">
      <c r="A60" s="18" t="s">
        <v>34</v>
      </c>
      <c r="B60" t="s">
        <v>13</v>
      </c>
      <c r="D60">
        <f>(AL19-AK19)/(D$59-C$59)</f>
        <v>522843.11095219851</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18" t="s">
        <v>34</v>
      </c>
      <c r="P60" t="s">
        <v>13</v>
      </c>
      <c r="R60">
        <f>(AL24-AK24)/(R$59-Q$59)</f>
        <v>509781.17095220089</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18" t="s">
        <v>34</v>
      </c>
      <c r="AD60" t="s">
        <v>13</v>
      </c>
      <c r="AF60">
        <f>(AL29-AK29)/(AF$59-AE$59)</f>
        <v>503250.20095220208</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-74270.471741940084</v>
      </c>
      <c r="AQ60" s="18" t="s">
        <v>34</v>
      </c>
      <c r="AR60" t="s">
        <v>13</v>
      </c>
      <c r="AT60">
        <f>(AL34-AK34)/(AT$59-AS$59)</f>
        <v>496719.23095219955</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18" t="s">
        <v>35</v>
      </c>
      <c r="B61" t="s">
        <v>22</v>
      </c>
      <c r="D61">
        <f t="shared" ref="D61:D64" si="4">(AL20-AK20)/(D$59-C$59)</f>
        <v>402955.51863190159</v>
      </c>
      <c r="E61">
        <f t="shared" si="0"/>
        <v>0</v>
      </c>
      <c r="F61">
        <f t="shared" si="0"/>
        <v>0</v>
      </c>
      <c r="G61">
        <f t="shared" si="0"/>
        <v>0</v>
      </c>
      <c r="H61">
        <f t="shared" si="0"/>
        <v>0</v>
      </c>
      <c r="I61">
        <f t="shared" si="0"/>
        <v>-64420.177204299718</v>
      </c>
      <c r="J61">
        <f t="shared" si="0"/>
        <v>-64420.177204299718</v>
      </c>
      <c r="K61">
        <f t="shared" si="0"/>
        <v>-64420.17720430046</v>
      </c>
      <c r="L61">
        <f t="shared" si="0"/>
        <v>-64420.177204299718</v>
      </c>
      <c r="M61">
        <f t="shared" si="0"/>
        <v>-64420.17720430046</v>
      </c>
      <c r="N61">
        <f t="shared" si="0"/>
        <v>-64420.177204299718</v>
      </c>
      <c r="O61" s="18" t="s">
        <v>35</v>
      </c>
      <c r="P61" t="s">
        <v>22</v>
      </c>
      <c r="R61">
        <f t="shared" ref="R61:R64" si="5">(AL25-AK25)/(R$59-Q$59)</f>
        <v>395932.97024480253</v>
      </c>
      <c r="S61">
        <f t="shared" si="1"/>
        <v>-7022.5483871027827</v>
      </c>
      <c r="T61">
        <f t="shared" si="1"/>
        <v>-7022.5483870990574</v>
      </c>
      <c r="U61">
        <f t="shared" si="1"/>
        <v>-2668.568387100473</v>
      </c>
      <c r="V61">
        <f t="shared" si="1"/>
        <v>-2668.568387100473</v>
      </c>
      <c r="W61">
        <f t="shared" si="1"/>
        <v>-62734.765591397882</v>
      </c>
      <c r="X61">
        <f t="shared" si="1"/>
        <v>-62734.765591301024</v>
      </c>
      <c r="Y61">
        <f t="shared" si="1"/>
        <v>-62734.765591400115</v>
      </c>
      <c r="Z61">
        <f t="shared" si="1"/>
        <v>-62734.765591400115</v>
      </c>
      <c r="AA61">
        <f t="shared" si="1"/>
        <v>-62734.765591400115</v>
      </c>
      <c r="AB61">
        <f t="shared" si="1"/>
        <v>-62734.765591399744</v>
      </c>
      <c r="AC61" s="18" t="s">
        <v>35</v>
      </c>
      <c r="AD61" t="s">
        <v>22</v>
      </c>
      <c r="AF61">
        <f t="shared" ref="AF61:AF64" si="6">(AL30-AK30)/(AF$59-AE$59)</f>
        <v>392421.69605129957</v>
      </c>
      <c r="AG61">
        <f t="shared" si="2"/>
        <v>-10533.822580698878</v>
      </c>
      <c r="AH61">
        <f t="shared" si="2"/>
        <v>-10533.822580650449</v>
      </c>
      <c r="AI61">
        <f t="shared" si="2"/>
        <v>-4002.8525806497782</v>
      </c>
      <c r="AJ61">
        <f t="shared" si="2"/>
        <v>-4002.8525805994868</v>
      </c>
      <c r="AK61">
        <f t="shared" si="2"/>
        <v>-61892.05978500098</v>
      </c>
      <c r="AL61">
        <f t="shared" si="2"/>
        <v>-61892.059784900397</v>
      </c>
      <c r="AM61">
        <f t="shared" si="2"/>
        <v>-61892.059784960002</v>
      </c>
      <c r="AN61">
        <f t="shared" si="2"/>
        <v>-61892.059784939884</v>
      </c>
      <c r="AO61">
        <f t="shared" si="2"/>
        <v>-61892.059784939884</v>
      </c>
      <c r="AP61">
        <f t="shared" si="2"/>
        <v>-74270.471741940084</v>
      </c>
      <c r="AQ61" s="18" t="s">
        <v>35</v>
      </c>
      <c r="AR61" t="s">
        <v>22</v>
      </c>
      <c r="AT61">
        <f t="shared" ref="AT61:AT64" si="7">(AL35-AK35)/(AT$59-AS$59)</f>
        <v>388910.42185769975</v>
      </c>
      <c r="AU61">
        <f t="shared" si="3"/>
        <v>-14045.096774198115</v>
      </c>
      <c r="AV61">
        <f t="shared" si="3"/>
        <v>-14045.096774199978</v>
      </c>
      <c r="AW61">
        <f t="shared" si="3"/>
        <v>-5337.1367741506547</v>
      </c>
      <c r="AX61">
        <f t="shared" si="3"/>
        <v>-5337.1367741990834</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18" t="s">
        <v>36</v>
      </c>
      <c r="B62" t="s">
        <v>23</v>
      </c>
      <c r="D62">
        <f t="shared" si="4"/>
        <v>320602.74236559868</v>
      </c>
      <c r="E62">
        <f t="shared" si="0"/>
        <v>0</v>
      </c>
      <c r="F62">
        <f t="shared" si="0"/>
        <v>0</v>
      </c>
      <c r="G62">
        <f t="shared" si="0"/>
        <v>0</v>
      </c>
      <c r="H62">
        <f t="shared" si="0"/>
        <v>0</v>
      </c>
      <c r="I62">
        <f t="shared" si="0"/>
        <v>-64420.177204299718</v>
      </c>
      <c r="J62">
        <f t="shared" si="0"/>
        <v>-64420.177204299718</v>
      </c>
      <c r="K62">
        <f t="shared" si="0"/>
        <v>-64420.177204299718</v>
      </c>
      <c r="L62">
        <f t="shared" si="0"/>
        <v>-64420.17720430046</v>
      </c>
      <c r="M62">
        <f t="shared" si="0"/>
        <v>-64420.177204299718</v>
      </c>
      <c r="N62">
        <f t="shared" si="0"/>
        <v>-64420.177204299718</v>
      </c>
      <c r="O62" s="18" t="s">
        <v>36</v>
      </c>
      <c r="P62" t="s">
        <v>23</v>
      </c>
      <c r="R62">
        <f t="shared" si="5"/>
        <v>313580.19397849962</v>
      </c>
      <c r="S62">
        <f t="shared" si="1"/>
        <v>-7022.5483870990574</v>
      </c>
      <c r="T62">
        <f t="shared" si="1"/>
        <v>-7022.5483871009201</v>
      </c>
      <c r="U62">
        <f t="shared" si="1"/>
        <v>-2668.5683870986104</v>
      </c>
      <c r="V62">
        <f t="shared" si="1"/>
        <v>-2668.568387100473</v>
      </c>
      <c r="W62">
        <f t="shared" si="1"/>
        <v>-62734.765591401607</v>
      </c>
      <c r="X62">
        <f t="shared" si="1"/>
        <v>-62734.765591397882</v>
      </c>
      <c r="Y62">
        <f t="shared" si="1"/>
        <v>-62734.765591400115</v>
      </c>
      <c r="Z62">
        <f t="shared" si="1"/>
        <v>-62734.765591379997</v>
      </c>
      <c r="AA62">
        <f t="shared" si="1"/>
        <v>-62734.765591400115</v>
      </c>
      <c r="AB62">
        <f t="shared" si="1"/>
        <v>-62734.765591399744</v>
      </c>
      <c r="AC62" s="18" t="s">
        <v>36</v>
      </c>
      <c r="AD62" t="s">
        <v>23</v>
      </c>
      <c r="AF62">
        <f t="shared" si="6"/>
        <v>310068.91978500038</v>
      </c>
      <c r="AG62">
        <f t="shared" si="2"/>
        <v>-10533.822580698878</v>
      </c>
      <c r="AH62">
        <f t="shared" si="2"/>
        <v>-10533.822580650449</v>
      </c>
      <c r="AI62">
        <f t="shared" si="2"/>
        <v>-4002.8525806497782</v>
      </c>
      <c r="AJ62">
        <f t="shared" si="2"/>
        <v>-4002.8525806497782</v>
      </c>
      <c r="AK62">
        <f t="shared" si="2"/>
        <v>-61892.059784900397</v>
      </c>
      <c r="AL62">
        <f t="shared" si="2"/>
        <v>-61892.059784900397</v>
      </c>
      <c r="AM62">
        <f t="shared" si="2"/>
        <v>-61892.059784960002</v>
      </c>
      <c r="AN62">
        <f t="shared" si="2"/>
        <v>-61892.059784939884</v>
      </c>
      <c r="AO62">
        <f t="shared" si="2"/>
        <v>-61892.059784939884</v>
      </c>
      <c r="AP62">
        <f t="shared" si="2"/>
        <v>-74270.471741940084</v>
      </c>
      <c r="AQ62" s="18" t="s">
        <v>36</v>
      </c>
      <c r="AR62" t="s">
        <v>23</v>
      </c>
      <c r="AT62">
        <f t="shared" si="7"/>
        <v>306557.64559140056</v>
      </c>
      <c r="AU62">
        <f t="shared" si="3"/>
        <v>-14045.09677420184</v>
      </c>
      <c r="AV62">
        <f t="shared" si="3"/>
        <v>-14045.096774199978</v>
      </c>
      <c r="AW62">
        <f t="shared" si="3"/>
        <v>-5337.1367741990834</v>
      </c>
      <c r="AX62">
        <f t="shared" si="3"/>
        <v>-5337.1367741506547</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18" t="s">
        <v>37</v>
      </c>
      <c r="B63" t="s">
        <v>24</v>
      </c>
      <c r="D63">
        <f t="shared" si="4"/>
        <v>320602.74236559868</v>
      </c>
      <c r="E63">
        <f t="shared" si="0"/>
        <v>0</v>
      </c>
      <c r="F63">
        <f t="shared" si="0"/>
        <v>0</v>
      </c>
      <c r="G63">
        <f t="shared" si="0"/>
        <v>0</v>
      </c>
      <c r="H63">
        <f t="shared" si="0"/>
        <v>0</v>
      </c>
      <c r="I63">
        <f t="shared" si="0"/>
        <v>-64420.177204299718</v>
      </c>
      <c r="J63">
        <f t="shared" si="0"/>
        <v>-64420.177204299718</v>
      </c>
      <c r="K63">
        <f t="shared" si="0"/>
        <v>-64420.17720430046</v>
      </c>
      <c r="L63">
        <f t="shared" si="0"/>
        <v>-64420.177204299718</v>
      </c>
      <c r="M63">
        <f t="shared" si="0"/>
        <v>-64420.177204299718</v>
      </c>
      <c r="N63">
        <f t="shared" si="0"/>
        <v>-64420.177204300337</v>
      </c>
      <c r="O63" s="18" t="s">
        <v>37</v>
      </c>
      <c r="P63" t="s">
        <v>24</v>
      </c>
      <c r="R63">
        <f t="shared" si="5"/>
        <v>313580.19397849962</v>
      </c>
      <c r="S63">
        <f t="shared" si="1"/>
        <v>-7022.5483871027827</v>
      </c>
      <c r="T63">
        <f t="shared" si="1"/>
        <v>-7022.5483870990574</v>
      </c>
      <c r="U63">
        <f t="shared" si="1"/>
        <v>-2668.568387100473</v>
      </c>
      <c r="V63">
        <f t="shared" si="1"/>
        <v>-2668.568387100473</v>
      </c>
      <c r="W63">
        <f t="shared" si="1"/>
        <v>-62734.765591397882</v>
      </c>
      <c r="X63">
        <f t="shared" si="1"/>
        <v>-62734.765591401607</v>
      </c>
      <c r="Y63">
        <f t="shared" si="1"/>
        <v>-62734.765591400115</v>
      </c>
      <c r="Z63">
        <f t="shared" si="1"/>
        <v>-62734.765591399373</v>
      </c>
      <c r="AA63">
        <f t="shared" si="1"/>
        <v>-62734.765591379997</v>
      </c>
      <c r="AB63">
        <f t="shared" si="1"/>
        <v>-62734.765591400363</v>
      </c>
      <c r="AC63" s="18" t="s">
        <v>37</v>
      </c>
      <c r="AD63" t="s">
        <v>24</v>
      </c>
      <c r="AF63">
        <f t="shared" si="6"/>
        <v>310068.9197848998</v>
      </c>
      <c r="AG63">
        <f t="shared" si="2"/>
        <v>-10533.82258060202</v>
      </c>
      <c r="AH63">
        <f t="shared" si="2"/>
        <v>-10533.822580650449</v>
      </c>
      <c r="AI63">
        <f t="shared" si="2"/>
        <v>-4002.8525806497782</v>
      </c>
      <c r="AJ63">
        <f t="shared" si="2"/>
        <v>-4002.8525806497782</v>
      </c>
      <c r="AK63">
        <f t="shared" si="2"/>
        <v>-61892.059784900397</v>
      </c>
      <c r="AL63">
        <f t="shared" si="2"/>
        <v>-61892.059784997255</v>
      </c>
      <c r="AM63">
        <f t="shared" si="2"/>
        <v>-61892.059784940633</v>
      </c>
      <c r="AN63">
        <f t="shared" si="2"/>
        <v>-61892.059784939884</v>
      </c>
      <c r="AO63">
        <f t="shared" si="2"/>
        <v>-61892.059784960002</v>
      </c>
      <c r="AP63">
        <f t="shared" si="2"/>
        <v>-74270.471741919959</v>
      </c>
      <c r="AQ63" s="18" t="s">
        <v>37</v>
      </c>
      <c r="AR63" t="s">
        <v>24</v>
      </c>
      <c r="AT63">
        <f t="shared" si="7"/>
        <v>306557.64559139684</v>
      </c>
      <c r="AU63">
        <f t="shared" si="3"/>
        <v>-14045.096774198115</v>
      </c>
      <c r="AV63">
        <f t="shared" si="3"/>
        <v>-14045.096774199978</v>
      </c>
      <c r="AW63">
        <f t="shared" si="3"/>
        <v>-5337.1367742009461</v>
      </c>
      <c r="AX63">
        <f t="shared" si="3"/>
        <v>-5337.1367741990834</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18" t="s">
        <v>38</v>
      </c>
      <c r="B64" t="s">
        <v>25</v>
      </c>
      <c r="D64">
        <f t="shared" si="4"/>
        <v>320602.74236559868</v>
      </c>
      <c r="E64">
        <f t="shared" si="0"/>
        <v>0</v>
      </c>
      <c r="F64">
        <f t="shared" si="0"/>
        <v>0</v>
      </c>
      <c r="G64">
        <f t="shared" si="0"/>
        <v>0</v>
      </c>
      <c r="H64">
        <f t="shared" si="0"/>
        <v>0</v>
      </c>
      <c r="I64">
        <f t="shared" si="0"/>
        <v>-64420.177204295993</v>
      </c>
      <c r="J64">
        <f t="shared" si="0"/>
        <v>-64420.177204303443</v>
      </c>
      <c r="K64">
        <f t="shared" si="0"/>
        <v>-64420.177204299718</v>
      </c>
      <c r="L64">
        <f t="shared" si="0"/>
        <v>-64420.177204299718</v>
      </c>
      <c r="M64">
        <f t="shared" si="0"/>
        <v>-64420.17720430046</v>
      </c>
      <c r="N64">
        <f t="shared" si="0"/>
        <v>-64420.177204299718</v>
      </c>
      <c r="O64" s="18" t="s">
        <v>38</v>
      </c>
      <c r="P64" t="s">
        <v>25</v>
      </c>
      <c r="R64">
        <f t="shared" si="5"/>
        <v>313580.19397850335</v>
      </c>
      <c r="S64">
        <f t="shared" si="1"/>
        <v>-7022.5483871027827</v>
      </c>
      <c r="T64">
        <f t="shared" si="1"/>
        <v>-7022.5483870990574</v>
      </c>
      <c r="U64">
        <f t="shared" si="1"/>
        <v>-2668.5683871023357</v>
      </c>
      <c r="V64">
        <f t="shared" si="1"/>
        <v>-2668.5683870986104</v>
      </c>
      <c r="W64">
        <f t="shared" si="1"/>
        <v>-62734.765591397882</v>
      </c>
      <c r="X64">
        <f t="shared" si="1"/>
        <v>-62734.765591401607</v>
      </c>
      <c r="Y64">
        <f t="shared" si="1"/>
        <v>-62734.765591400115</v>
      </c>
      <c r="Z64">
        <f t="shared" si="1"/>
        <v>-62734.765591400115</v>
      </c>
      <c r="AA64">
        <f t="shared" si="1"/>
        <v>-62734.765591400115</v>
      </c>
      <c r="AB64">
        <f t="shared" si="1"/>
        <v>-62734.76559138298</v>
      </c>
      <c r="AC64" s="18" t="s">
        <v>38</v>
      </c>
      <c r="AD64" t="s">
        <v>25</v>
      </c>
      <c r="AF64">
        <f t="shared" si="6"/>
        <v>310068.91978490353</v>
      </c>
      <c r="AG64">
        <f t="shared" si="2"/>
        <v>-10533.822580605745</v>
      </c>
      <c r="AH64">
        <f t="shared" si="2"/>
        <v>-10533.822580646724</v>
      </c>
      <c r="AI64">
        <f t="shared" si="2"/>
        <v>-4002.8525806516409</v>
      </c>
      <c r="AJ64">
        <f t="shared" si="2"/>
        <v>-4002.8525806516409</v>
      </c>
      <c r="AK64">
        <f t="shared" si="2"/>
        <v>-61892.059784896672</v>
      </c>
      <c r="AL64">
        <f t="shared" si="2"/>
        <v>-61892.05978500098</v>
      </c>
      <c r="AM64">
        <f t="shared" si="2"/>
        <v>-61892.059784939884</v>
      </c>
      <c r="AN64">
        <f t="shared" si="2"/>
        <v>-61892.059784939884</v>
      </c>
      <c r="AO64">
        <f t="shared" si="2"/>
        <v>-61892.059784960002</v>
      </c>
      <c r="AP64">
        <f t="shared" si="2"/>
        <v>-74270.471741919959</v>
      </c>
      <c r="AQ64" s="18" t="s">
        <v>38</v>
      </c>
      <c r="AR64" t="s">
        <v>25</v>
      </c>
      <c r="AT64">
        <f t="shared" si="7"/>
        <v>306557.64559140056</v>
      </c>
      <c r="AU64">
        <f t="shared" si="3"/>
        <v>-14045.096774198115</v>
      </c>
      <c r="AV64">
        <f t="shared" si="3"/>
        <v>-14045.09677420184</v>
      </c>
      <c r="AW64">
        <f t="shared" si="3"/>
        <v>-5337.1367741972208</v>
      </c>
      <c r="AX64">
        <f t="shared" si="3"/>
        <v>-5337.1367742009461</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BBC2-22E4-4419-9E65-4ADFE7097830}">
  <dimension ref="E3:W245"/>
  <sheetViews>
    <sheetView zoomScale="80" zoomScaleNormal="80" workbookViewId="0">
      <selection activeCell="E3" sqref="E3"/>
    </sheetView>
  </sheetViews>
  <sheetFormatPr defaultRowHeight="14.4" x14ac:dyDescent="0.55000000000000004"/>
  <sheetData>
    <row r="3" spans="6:23" x14ac:dyDescent="0.55000000000000004">
      <c r="K3" s="37" t="s">
        <v>29</v>
      </c>
      <c r="L3" s="37"/>
      <c r="M3" s="37"/>
      <c r="N3" s="37"/>
      <c r="O3" s="37"/>
      <c r="P3" s="37"/>
      <c r="Q3" s="37"/>
      <c r="R3" s="37"/>
      <c r="S3" s="37"/>
      <c r="T3" s="37"/>
      <c r="U3" s="37"/>
      <c r="V3" s="37"/>
    </row>
    <row r="4" spans="6:23" x14ac:dyDescent="0.55000000000000004">
      <c r="K4" s="1">
        <v>0</v>
      </c>
      <c r="L4" s="1">
        <v>1</v>
      </c>
      <c r="M4" s="1">
        <v>2</v>
      </c>
      <c r="N4" s="1">
        <v>4</v>
      </c>
      <c r="O4" s="1">
        <v>6</v>
      </c>
      <c r="P4" s="1">
        <v>8</v>
      </c>
      <c r="Q4" s="1">
        <v>9</v>
      </c>
      <c r="R4" s="1">
        <v>10</v>
      </c>
      <c r="S4" s="1">
        <v>15</v>
      </c>
      <c r="T4" s="1">
        <v>20</v>
      </c>
      <c r="U4" s="1">
        <v>25</v>
      </c>
      <c r="V4" s="1">
        <v>31</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11519.626894675501</v>
      </c>
      <c r="L13" s="13">
        <v>11636.947791164701</v>
      </c>
      <c r="M13" s="13">
        <v>11762.3597839634</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11519.626894675501</v>
      </c>
      <c r="L15" s="13">
        <v>11636.947791164701</v>
      </c>
      <c r="M15" s="13">
        <v>11762.3597839634</v>
      </c>
      <c r="N15" s="13">
        <v>12041.053101294099</v>
      </c>
      <c r="O15" s="13">
        <v>12364.3373493976</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13519.626894675501</v>
      </c>
      <c r="L17" s="13">
        <v>13636.947791164701</v>
      </c>
      <c r="M17" s="13">
        <v>13762.3597839634</v>
      </c>
      <c r="N17" s="13">
        <v>14041.053101294099</v>
      </c>
      <c r="O17" s="13">
        <v>14364.3373493976</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8094.8309366498197</v>
      </c>
      <c r="M18" s="2">
        <v>8223.8631947143404</v>
      </c>
      <c r="N18" s="2">
        <v>8481.9277108433707</v>
      </c>
      <c r="O18" s="2">
        <v>8739.9922269724102</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8094.8309366498197</v>
      </c>
      <c r="M19" s="2">
        <v>8223.8631947143404</v>
      </c>
      <c r="N19" s="2">
        <v>8481.9277108433707</v>
      </c>
      <c r="O19" s="2">
        <v>8739.9922269724102</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8739.9922269724102</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8739.9922269724102</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8094.8309366498197</v>
      </c>
      <c r="M24" s="3">
        <v>8223.8631947143404</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13948.698017878</v>
      </c>
      <c r="L25" s="9">
        <v>14094.8309366498</v>
      </c>
      <c r="M25" s="3">
        <v>14223.8631947143</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8094.8309366498197</v>
      </c>
      <c r="M26" s="3">
        <v>8223.8631947143404</v>
      </c>
      <c r="N26" s="9">
        <v>8481.9277108433707</v>
      </c>
      <c r="O26" s="3">
        <v>8739.9922269723993</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13948.698017878</v>
      </c>
      <c r="L27" s="9">
        <v>14094.8309366498</v>
      </c>
      <c r="M27" s="3">
        <v>14223.8631947143</v>
      </c>
      <c r="N27" s="9">
        <v>14481.9277108434</v>
      </c>
      <c r="O27" s="3">
        <v>14739.992226972399</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8000</v>
      </c>
      <c r="L28" s="3">
        <v>8094.8309366498197</v>
      </c>
      <c r="M28" s="3">
        <v>8223.8631947143404</v>
      </c>
      <c r="N28" s="3">
        <v>8481.9277108433707</v>
      </c>
      <c r="O28" s="3">
        <v>8739.9922269723993</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15948.698017878</v>
      </c>
      <c r="L29" s="3">
        <v>16094.8309366498</v>
      </c>
      <c r="M29" s="3">
        <v>16223.8631947143</v>
      </c>
      <c r="N29" s="3">
        <v>16481.9277108434</v>
      </c>
      <c r="O29" s="3">
        <v>16739.992226972401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9714.2116854514807</v>
      </c>
      <c r="M30">
        <v>9843.2439435159995</v>
      </c>
      <c r="N30">
        <v>10101.308459645001</v>
      </c>
      <c r="O30">
        <v>10359.3729757741</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9714.2116854514807</v>
      </c>
      <c r="M31">
        <v>9843.2439435159995</v>
      </c>
      <c r="N31">
        <v>10101.308459645001</v>
      </c>
      <c r="O31">
        <v>10359.3729757741</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10359.3729757741</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10359.3729757741</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9585.17942738696</v>
      </c>
      <c r="L36">
        <v>9714.2116854514807</v>
      </c>
      <c r="M36">
        <v>9843.2439435159995</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15585.179427387</v>
      </c>
      <c r="L37">
        <v>15714.211685451501</v>
      </c>
      <c r="M37">
        <v>15843.243943515999</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9585.17942738696</v>
      </c>
      <c r="L38">
        <v>9714.2116854514807</v>
      </c>
      <c r="M38">
        <v>9843.2439435159995</v>
      </c>
      <c r="N38">
        <v>10101.308459645001</v>
      </c>
      <c r="O38">
        <v>10359.3729757741</v>
      </c>
      <c r="P38" t="s">
        <v>17</v>
      </c>
      <c r="Q38" t="s">
        <v>17</v>
      </c>
      <c r="R38" t="s">
        <v>17</v>
      </c>
      <c r="S38" t="s">
        <v>17</v>
      </c>
      <c r="T38" t="s">
        <v>17</v>
      </c>
      <c r="U38" t="s">
        <v>17</v>
      </c>
      <c r="V38" t="s">
        <v>17</v>
      </c>
    </row>
    <row r="39" spans="6:22" x14ac:dyDescent="0.55000000000000004">
      <c r="F39" t="s">
        <v>12</v>
      </c>
      <c r="G39" t="s">
        <v>23</v>
      </c>
      <c r="H39" t="s">
        <v>21</v>
      </c>
      <c r="I39" t="s">
        <v>19</v>
      </c>
      <c r="J39" t="s">
        <v>18</v>
      </c>
      <c r="K39">
        <v>15585.179427387</v>
      </c>
      <c r="L39">
        <v>15714.211685451501</v>
      </c>
      <c r="M39">
        <v>15843.243943515999</v>
      </c>
      <c r="N39">
        <v>16101.308459645001</v>
      </c>
      <c r="O39">
        <v>16359.3729757741</v>
      </c>
      <c r="P39" t="s">
        <v>17</v>
      </c>
      <c r="Q39" t="s">
        <v>17</v>
      </c>
      <c r="R39" t="s">
        <v>17</v>
      </c>
      <c r="S39" t="s">
        <v>17</v>
      </c>
      <c r="T39" t="s">
        <v>17</v>
      </c>
      <c r="U39" t="s">
        <v>17</v>
      </c>
      <c r="V39" t="s">
        <v>17</v>
      </c>
    </row>
    <row r="40" spans="6:22" x14ac:dyDescent="0.55000000000000004">
      <c r="F40" t="s">
        <v>12</v>
      </c>
      <c r="G40" t="s">
        <v>23</v>
      </c>
      <c r="H40" t="s">
        <v>21</v>
      </c>
      <c r="I40" t="s">
        <v>20</v>
      </c>
      <c r="J40" t="s">
        <v>16</v>
      </c>
      <c r="K40">
        <v>9585.17942738696</v>
      </c>
      <c r="L40">
        <v>9714.2116854514807</v>
      </c>
      <c r="M40">
        <v>9843.2439435159995</v>
      </c>
      <c r="N40">
        <v>10101.308459645001</v>
      </c>
      <c r="O40">
        <v>10359.3729757741</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17585.179427387</v>
      </c>
      <c r="L41">
        <v>17714.211685451501</v>
      </c>
      <c r="M41">
        <v>17843.243943516001</v>
      </c>
      <c r="N41">
        <v>18101.308459644999</v>
      </c>
      <c r="O41">
        <v>18359.372975774098</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11333.5924342531</v>
      </c>
      <c r="M42">
        <v>11462.6246923177</v>
      </c>
      <c r="N42">
        <v>11720.6892084467</v>
      </c>
      <c r="O42">
        <v>11978.753724575699</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11333.5924342531</v>
      </c>
      <c r="M43">
        <v>11462.6246923177</v>
      </c>
      <c r="N43">
        <v>11720.6892084467</v>
      </c>
      <c r="O43">
        <v>11978.753724575699</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11978.753724575699</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11978.753724575699</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11204.560176188599</v>
      </c>
      <c r="L48">
        <v>11333.5924342531</v>
      </c>
      <c r="M48">
        <v>11462.6246923177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17204.560176188599</v>
      </c>
      <c r="L49">
        <v>17333.5924342531</v>
      </c>
      <c r="M49">
        <v>17462.624692317699</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11204.560176188599</v>
      </c>
      <c r="L50">
        <v>11333.5924342531</v>
      </c>
      <c r="M50">
        <v>11462.6246923177</v>
      </c>
      <c r="N50">
        <v>11720.6892084467</v>
      </c>
      <c r="O50">
        <v>11978.753724575699</v>
      </c>
      <c r="P50" t="s">
        <v>17</v>
      </c>
      <c r="Q50" t="s">
        <v>17</v>
      </c>
      <c r="R50" t="s">
        <v>17</v>
      </c>
      <c r="S50" t="s">
        <v>17</v>
      </c>
      <c r="T50" t="s">
        <v>17</v>
      </c>
      <c r="U50" t="s">
        <v>17</v>
      </c>
      <c r="V50" t="s">
        <v>17</v>
      </c>
    </row>
    <row r="51" spans="6:22" x14ac:dyDescent="0.55000000000000004">
      <c r="F51" t="s">
        <v>12</v>
      </c>
      <c r="G51" t="s">
        <v>24</v>
      </c>
      <c r="H51" t="s">
        <v>21</v>
      </c>
      <c r="I51" t="s">
        <v>19</v>
      </c>
      <c r="J51" t="s">
        <v>18</v>
      </c>
      <c r="K51">
        <v>17204.560176188599</v>
      </c>
      <c r="L51">
        <v>17333.5924342531</v>
      </c>
      <c r="M51">
        <v>17462.624692317699</v>
      </c>
      <c r="N51">
        <v>17720.6892084467</v>
      </c>
      <c r="O51">
        <v>17978.753724575701</v>
      </c>
      <c r="P51" t="s">
        <v>17</v>
      </c>
      <c r="Q51" t="s">
        <v>17</v>
      </c>
      <c r="R51" t="s">
        <v>17</v>
      </c>
      <c r="S51" t="s">
        <v>17</v>
      </c>
      <c r="T51" t="s">
        <v>17</v>
      </c>
      <c r="U51" t="s">
        <v>17</v>
      </c>
      <c r="V51" t="s">
        <v>17</v>
      </c>
    </row>
    <row r="52" spans="6:22" x14ac:dyDescent="0.55000000000000004">
      <c r="F52" t="s">
        <v>12</v>
      </c>
      <c r="G52" t="s">
        <v>24</v>
      </c>
      <c r="H52" t="s">
        <v>21</v>
      </c>
      <c r="I52" t="s">
        <v>20</v>
      </c>
      <c r="J52" t="s">
        <v>16</v>
      </c>
      <c r="K52">
        <v>11204.560176188599</v>
      </c>
      <c r="L52">
        <v>11333.5924342531</v>
      </c>
      <c r="M52">
        <v>11462.6246923177</v>
      </c>
      <c r="N52">
        <v>11720.6892084467</v>
      </c>
      <c r="O52">
        <v>11978.753724575699</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19204.560176188599</v>
      </c>
      <c r="L53">
        <v>19333.5924342531</v>
      </c>
      <c r="M53">
        <v>19462.624692317699</v>
      </c>
      <c r="N53">
        <v>19720.6892084467</v>
      </c>
      <c r="O53">
        <v>19978.753724575701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12952.973183054801</v>
      </c>
      <c r="M54">
        <v>13082.0054411193</v>
      </c>
      <c r="N54">
        <v>13340.069957248301</v>
      </c>
      <c r="O54">
        <v>13598.1344733774</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12952.973183054801</v>
      </c>
      <c r="M55">
        <v>13082.0054411193</v>
      </c>
      <c r="N55">
        <v>13340.069957248301</v>
      </c>
      <c r="O55">
        <v>13598.1344733774</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13598.1344733774</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13598.1344733774</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12823.9409249903</v>
      </c>
      <c r="L60">
        <v>12952.973183054801</v>
      </c>
      <c r="M60">
        <v>13082.0054411193</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18823.9409249903</v>
      </c>
      <c r="L61">
        <v>18952.973183054801</v>
      </c>
      <c r="M61">
        <v>19082.005441119301</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12823.9409249903</v>
      </c>
      <c r="L62">
        <v>12952.973183054801</v>
      </c>
      <c r="M62">
        <v>13082.0054411193</v>
      </c>
      <c r="N62">
        <v>13340.069957248301</v>
      </c>
      <c r="O62">
        <v>13598.1344733774</v>
      </c>
      <c r="P62" t="s">
        <v>17</v>
      </c>
      <c r="Q62" t="s">
        <v>17</v>
      </c>
      <c r="R62" t="s">
        <v>17</v>
      </c>
      <c r="S62" t="s">
        <v>17</v>
      </c>
      <c r="T62" t="s">
        <v>17</v>
      </c>
      <c r="U62" t="s">
        <v>17</v>
      </c>
      <c r="V62" t="s">
        <v>17</v>
      </c>
    </row>
    <row r="63" spans="6:22" x14ac:dyDescent="0.55000000000000004">
      <c r="F63" t="s">
        <v>12</v>
      </c>
      <c r="G63" t="s">
        <v>25</v>
      </c>
      <c r="H63" t="s">
        <v>21</v>
      </c>
      <c r="I63" t="s">
        <v>19</v>
      </c>
      <c r="J63" t="s">
        <v>18</v>
      </c>
      <c r="K63">
        <v>18823.9409249903</v>
      </c>
      <c r="L63">
        <v>18952.973183054801</v>
      </c>
      <c r="M63">
        <v>19082.005441119301</v>
      </c>
      <c r="N63">
        <v>19340.069957248401</v>
      </c>
      <c r="O63">
        <v>19598.134473377399</v>
      </c>
      <c r="P63" t="s">
        <v>17</v>
      </c>
      <c r="Q63" t="s">
        <v>17</v>
      </c>
      <c r="R63" t="s">
        <v>17</v>
      </c>
      <c r="S63" t="s">
        <v>17</v>
      </c>
      <c r="T63" t="s">
        <v>17</v>
      </c>
      <c r="U63" t="s">
        <v>17</v>
      </c>
      <c r="V63" t="s">
        <v>17</v>
      </c>
    </row>
    <row r="64" spans="6:22" x14ac:dyDescent="0.55000000000000004">
      <c r="F64" t="s">
        <v>12</v>
      </c>
      <c r="G64" t="s">
        <v>25</v>
      </c>
      <c r="H64" t="s">
        <v>21</v>
      </c>
      <c r="I64" t="s">
        <v>20</v>
      </c>
      <c r="J64" t="s">
        <v>16</v>
      </c>
      <c r="K64">
        <v>12823.9409249903</v>
      </c>
      <c r="L64">
        <v>12952.973183054801</v>
      </c>
      <c r="M64">
        <v>13082.0054411193</v>
      </c>
      <c r="N64">
        <v>13340.069957248301</v>
      </c>
      <c r="O64">
        <v>13598.1344733774</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20823.9409249903</v>
      </c>
      <c r="L65">
        <v>20952.973183054801</v>
      </c>
      <c r="M65">
        <v>21082.005441119301</v>
      </c>
      <c r="N65">
        <v>21340.069957248401</v>
      </c>
      <c r="O65">
        <v>21598.134473377399</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11519.626894675501</v>
      </c>
      <c r="L73">
        <v>11611.947791164701</v>
      </c>
      <c r="M73">
        <v>11710.6356460324</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11519.626894675501</v>
      </c>
      <c r="L75">
        <v>11611.947791164701</v>
      </c>
      <c r="M75">
        <v>11710.6356460324</v>
      </c>
      <c r="N75">
        <v>11929.941990183001</v>
      </c>
      <c r="O75">
        <v>12184.3373493976</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13519.626894675501</v>
      </c>
      <c r="L77">
        <v>13611.947791164701</v>
      </c>
      <c r="M77">
        <v>13710.6356460324</v>
      </c>
      <c r="N77">
        <v>13929.941990183001</v>
      </c>
      <c r="O77">
        <v>14184.3373493976</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8578.7019043917608</v>
      </c>
      <c r="M78">
        <v>8691.6051301982097</v>
      </c>
      <c r="N78">
        <v>8917.4115818111095</v>
      </c>
      <c r="O78">
        <v>9143.2180334240202</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8578.7019043917608</v>
      </c>
      <c r="M79">
        <v>8691.6051301982097</v>
      </c>
      <c r="N79">
        <v>8917.4115818111095</v>
      </c>
      <c r="O79">
        <v>9143.2180334240202</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9143.2180334240202</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9143.2180334240202</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8078.7019043917599</v>
      </c>
      <c r="M84">
        <v>8191.6051301982097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13948.698017878</v>
      </c>
      <c r="L85">
        <v>14078.701904391801</v>
      </c>
      <c r="M85">
        <v>14191.605130198201</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8078.7019043917599</v>
      </c>
      <c r="M86">
        <v>8191.6051301982097</v>
      </c>
      <c r="N86">
        <v>8417.4115818111095</v>
      </c>
      <c r="O86">
        <v>8643.2180334240202</v>
      </c>
      <c r="P86" t="s">
        <v>17</v>
      </c>
      <c r="Q86" t="s">
        <v>17</v>
      </c>
      <c r="R86" t="s">
        <v>17</v>
      </c>
      <c r="S86" t="s">
        <v>17</v>
      </c>
      <c r="T86" t="s">
        <v>17</v>
      </c>
      <c r="U86" t="s">
        <v>17</v>
      </c>
      <c r="V86" t="s">
        <v>17</v>
      </c>
    </row>
    <row r="87" spans="6:22" x14ac:dyDescent="0.55000000000000004">
      <c r="F87" t="s">
        <v>26</v>
      </c>
      <c r="G87" t="s">
        <v>22</v>
      </c>
      <c r="H87" t="s">
        <v>21</v>
      </c>
      <c r="I87" t="s">
        <v>19</v>
      </c>
      <c r="J87" t="s">
        <v>18</v>
      </c>
      <c r="K87">
        <v>13948.698017878</v>
      </c>
      <c r="L87">
        <v>14078.701904391801</v>
      </c>
      <c r="M87">
        <v>14191.605130198201</v>
      </c>
      <c r="N87">
        <v>14417.4115818111</v>
      </c>
      <c r="O87">
        <v>14643.218033424</v>
      </c>
      <c r="P87" t="s">
        <v>17</v>
      </c>
      <c r="Q87" t="s">
        <v>17</v>
      </c>
      <c r="R87" t="s">
        <v>17</v>
      </c>
      <c r="S87" t="s">
        <v>17</v>
      </c>
      <c r="T87" t="s">
        <v>17</v>
      </c>
      <c r="U87" t="s">
        <v>17</v>
      </c>
      <c r="V87" t="s">
        <v>17</v>
      </c>
    </row>
    <row r="88" spans="6:22" x14ac:dyDescent="0.55000000000000004">
      <c r="F88" t="s">
        <v>26</v>
      </c>
      <c r="G88" t="s">
        <v>22</v>
      </c>
      <c r="H88" t="s">
        <v>21</v>
      </c>
      <c r="I88" t="s">
        <v>20</v>
      </c>
      <c r="J88" t="s">
        <v>16</v>
      </c>
      <c r="K88">
        <v>8000</v>
      </c>
      <c r="L88">
        <v>8078.7019043917599</v>
      </c>
      <c r="M88">
        <v>8191.6051301982097</v>
      </c>
      <c r="N88">
        <v>8417.4115818111095</v>
      </c>
      <c r="O88">
        <v>8643.2180334240202</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15948.698017878</v>
      </c>
      <c r="L89">
        <v>16078.701904391801</v>
      </c>
      <c r="M89">
        <v>16191.605130198201</v>
      </c>
      <c r="N89">
        <v>16417.411581811099</v>
      </c>
      <c r="O89">
        <v>16643.218033424</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10198.0826531934</v>
      </c>
      <c r="M90">
        <v>10310.9858789999</v>
      </c>
      <c r="N90">
        <v>10536.7923306128</v>
      </c>
      <c r="O90">
        <v>10762.598782225699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10198.0826531934</v>
      </c>
      <c r="M91">
        <v>10310.9858789999</v>
      </c>
      <c r="N91">
        <v>10536.7923306128</v>
      </c>
      <c r="O91">
        <v>10762.598782225699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10762.598782225699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10762.598782225699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9585.17942738696</v>
      </c>
      <c r="L96">
        <v>9698.0826531934199</v>
      </c>
      <c r="M96">
        <v>9810.9858789998707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15585.179427387</v>
      </c>
      <c r="L97">
        <v>15698.0826531934</v>
      </c>
      <c r="M97">
        <v>15810.9858789999</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9585.17942738696</v>
      </c>
      <c r="L98">
        <v>9698.0826531934199</v>
      </c>
      <c r="M98">
        <v>9810.9858789998707</v>
      </c>
      <c r="N98">
        <v>10036.7923306128</v>
      </c>
      <c r="O98">
        <v>10262.598782225699</v>
      </c>
      <c r="P98" t="s">
        <v>17</v>
      </c>
      <c r="Q98" t="s">
        <v>17</v>
      </c>
      <c r="R98" t="s">
        <v>17</v>
      </c>
      <c r="S98" t="s">
        <v>17</v>
      </c>
      <c r="T98" t="s">
        <v>17</v>
      </c>
      <c r="U98" t="s">
        <v>17</v>
      </c>
      <c r="V98" t="s">
        <v>17</v>
      </c>
    </row>
    <row r="99" spans="6:22" x14ac:dyDescent="0.55000000000000004">
      <c r="F99" t="s">
        <v>26</v>
      </c>
      <c r="G99" t="s">
        <v>23</v>
      </c>
      <c r="H99" t="s">
        <v>21</v>
      </c>
      <c r="I99" t="s">
        <v>19</v>
      </c>
      <c r="J99" t="s">
        <v>18</v>
      </c>
      <c r="K99">
        <v>15585.179427387</v>
      </c>
      <c r="L99">
        <v>15698.0826531934</v>
      </c>
      <c r="M99">
        <v>15810.9858789999</v>
      </c>
      <c r="N99">
        <v>16036.7923306128</v>
      </c>
      <c r="O99">
        <v>16262.598782225699</v>
      </c>
      <c r="P99" t="s">
        <v>17</v>
      </c>
      <c r="Q99" t="s">
        <v>17</v>
      </c>
      <c r="R99" t="s">
        <v>17</v>
      </c>
      <c r="S99" t="s">
        <v>17</v>
      </c>
      <c r="T99" t="s">
        <v>17</v>
      </c>
      <c r="U99" t="s">
        <v>17</v>
      </c>
      <c r="V99" t="s">
        <v>17</v>
      </c>
    </row>
    <row r="100" spans="6:22" x14ac:dyDescent="0.55000000000000004">
      <c r="F100" t="s">
        <v>26</v>
      </c>
      <c r="G100" t="s">
        <v>23</v>
      </c>
      <c r="H100" t="s">
        <v>21</v>
      </c>
      <c r="I100" t="s">
        <v>20</v>
      </c>
      <c r="J100" t="s">
        <v>16</v>
      </c>
      <c r="K100">
        <v>9585.17942738696</v>
      </c>
      <c r="L100">
        <v>9698.0826531934199</v>
      </c>
      <c r="M100">
        <v>9810.9858789998707</v>
      </c>
      <c r="N100">
        <v>10036.7923306128</v>
      </c>
      <c r="O100">
        <v>10262.598782225699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17585.179427387</v>
      </c>
      <c r="L101">
        <v>17698.0826531934</v>
      </c>
      <c r="M101">
        <v>17810.985878999902</v>
      </c>
      <c r="N101">
        <v>18036.7923306128</v>
      </c>
      <c r="O101">
        <v>18262.598782225701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11817.463401995101</v>
      </c>
      <c r="M102">
        <v>11930.366627801501</v>
      </c>
      <c r="N102">
        <v>12156.1730794144</v>
      </c>
      <c r="O102">
        <v>12381.9795310273</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11817.463401995101</v>
      </c>
      <c r="M103">
        <v>11930.366627801501</v>
      </c>
      <c r="N103">
        <v>12156.1730794144</v>
      </c>
      <c r="O103">
        <v>12381.9795310273</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12381.9795310273</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12381.9795310273</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11204.560176188599</v>
      </c>
      <c r="L108">
        <v>11317.463401995101</v>
      </c>
      <c r="M108">
        <v>11430.366627801501</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17204.560176188599</v>
      </c>
      <c r="L109">
        <v>17317.463401995101</v>
      </c>
      <c r="M109">
        <v>17430.366627801501</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11204.560176188599</v>
      </c>
      <c r="L110">
        <v>11317.463401995101</v>
      </c>
      <c r="M110">
        <v>11430.366627801501</v>
      </c>
      <c r="N110">
        <v>11656.1730794144</v>
      </c>
      <c r="O110">
        <v>11881.9795310273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17204.560176188599</v>
      </c>
      <c r="L111">
        <v>17317.463401995101</v>
      </c>
      <c r="M111">
        <v>17430.366627801501</v>
      </c>
      <c r="N111">
        <v>17656.173079414399</v>
      </c>
      <c r="O111">
        <v>17881.9795310273</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11204.560176188599</v>
      </c>
      <c r="L112">
        <v>11317.463401995101</v>
      </c>
      <c r="M112">
        <v>11430.366627801501</v>
      </c>
      <c r="N112">
        <v>11656.1730794144</v>
      </c>
      <c r="O112">
        <v>11881.9795310273</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19204.560176188599</v>
      </c>
      <c r="L113">
        <v>19317.463401995101</v>
      </c>
      <c r="M113">
        <v>19430.366627801501</v>
      </c>
      <c r="N113">
        <v>19656.173079414399</v>
      </c>
      <c r="O113">
        <v>19881.9795310273</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13436.8441507967</v>
      </c>
      <c r="M114">
        <v>13549.7473766032</v>
      </c>
      <c r="N114">
        <v>13775.5538282161</v>
      </c>
      <c r="O114">
        <v>14001.360279828999</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13436.8441507967</v>
      </c>
      <c r="M115">
        <v>13549.7473766032</v>
      </c>
      <c r="N115">
        <v>13775.5538282161</v>
      </c>
      <c r="O115">
        <v>14001.360279828999</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14001.360279828999</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14001.360279828999</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12823.9409249903</v>
      </c>
      <c r="L120">
        <v>12936.8441507967</v>
      </c>
      <c r="M120">
        <v>13049.7473766032</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18823.9409249903</v>
      </c>
      <c r="L121">
        <v>18936.8441507967</v>
      </c>
      <c r="M121">
        <v>19049.747376603202</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12823.9409249903</v>
      </c>
      <c r="L122">
        <v>12936.8441507967</v>
      </c>
      <c r="M122">
        <v>13049.7473766032</v>
      </c>
      <c r="N122">
        <v>13275.5538282161</v>
      </c>
      <c r="O122">
        <v>13501.360279828999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18823.9409249903</v>
      </c>
      <c r="L123">
        <v>18936.8441507967</v>
      </c>
      <c r="M123">
        <v>19049.747376603202</v>
      </c>
      <c r="N123">
        <v>19275.5538282161</v>
      </c>
      <c r="O123">
        <v>19501.360279829001</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12823.9409249903</v>
      </c>
      <c r="L124">
        <v>12936.8441507967</v>
      </c>
      <c r="M124">
        <v>13049.7473766032</v>
      </c>
      <c r="N124">
        <v>13275.5538282161</v>
      </c>
      <c r="O124">
        <v>13501.360279828999</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20823.9409249903</v>
      </c>
      <c r="L125">
        <v>20936.8441507967</v>
      </c>
      <c r="M125">
        <v>21049.747376603202</v>
      </c>
      <c r="N125">
        <v>21275.5538282161</v>
      </c>
      <c r="O125">
        <v>21501.360279829001</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11519.626894675501</v>
      </c>
      <c r="L133">
        <v>11599.447791164701</v>
      </c>
      <c r="M133">
        <v>11684.773577066901</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11519.626894675501</v>
      </c>
      <c r="L135">
        <v>11599.447791164701</v>
      </c>
      <c r="M135">
        <v>11684.773577066901</v>
      </c>
      <c r="N135">
        <v>11874.3864346274</v>
      </c>
      <c r="O135">
        <v>12094.3373493976</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13519.626894675501</v>
      </c>
      <c r="L137">
        <v>13599.447791164701</v>
      </c>
      <c r="M137">
        <v>13684.773577066901</v>
      </c>
      <c r="N137">
        <v>13874.3864346274</v>
      </c>
      <c r="O137">
        <v>14094.3373493976</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8820.6373882627304</v>
      </c>
      <c r="M138">
        <v>8925.4760979401508</v>
      </c>
      <c r="N138">
        <v>9135.1535172949807</v>
      </c>
      <c r="O138">
        <v>9344.8309366498306</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8820.6373882627304</v>
      </c>
      <c r="M139">
        <v>8925.4760979401508</v>
      </c>
      <c r="N139">
        <v>9135.1535172949807</v>
      </c>
      <c r="O139">
        <v>9344.8309366498306</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9344.8309366498306</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9344.8309366498306</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8070.6373882627304</v>
      </c>
      <c r="M144">
        <v>8175.4760979401499</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13948.698017878</v>
      </c>
      <c r="L145">
        <v>14070.637388262699</v>
      </c>
      <c r="M145">
        <v>14175.4760979401</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8070.6373882627304</v>
      </c>
      <c r="M146">
        <v>8175.4760979401499</v>
      </c>
      <c r="N146">
        <v>8385.1535172949807</v>
      </c>
      <c r="O146">
        <v>8594.8309366498306</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13948.698017878</v>
      </c>
      <c r="L147">
        <v>14070.637388262699</v>
      </c>
      <c r="M147">
        <v>14175.4760979401</v>
      </c>
      <c r="N147">
        <v>14385.153517295001</v>
      </c>
      <c r="O147">
        <v>14594.8309366498</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8000</v>
      </c>
      <c r="L148">
        <v>8070.6373882627304</v>
      </c>
      <c r="M148">
        <v>8175.4760979401499</v>
      </c>
      <c r="N148">
        <v>8385.1535172949807</v>
      </c>
      <c r="O148">
        <v>8594.8309366498306</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15948.698017878</v>
      </c>
      <c r="L149">
        <v>16070.637388262699</v>
      </c>
      <c r="M149">
        <v>16175.4760979401</v>
      </c>
      <c r="N149">
        <v>16385.153517294999</v>
      </c>
      <c r="O149">
        <v>16594.8309366498</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10440.0181370644</v>
      </c>
      <c r="M150">
        <v>10544.856846741801</v>
      </c>
      <c r="N150">
        <v>10754.5342660966</v>
      </c>
      <c r="O150">
        <v>10964.211685451501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10440.0181370644</v>
      </c>
      <c r="M151">
        <v>10544.856846741801</v>
      </c>
      <c r="N151">
        <v>10754.5342660966</v>
      </c>
      <c r="O151">
        <v>10964.211685451501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10964.211685451501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10964.211685451501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9585.17942738696</v>
      </c>
      <c r="L156">
        <v>9690.0181370643804</v>
      </c>
      <c r="M156">
        <v>9794.8568467418008</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15585.179427387</v>
      </c>
      <c r="L157">
        <v>15690.0181370644</v>
      </c>
      <c r="M157">
        <v>15794.856846741801</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9585.17942738696</v>
      </c>
      <c r="L158">
        <v>9690.0181370643804</v>
      </c>
      <c r="M158">
        <v>9794.8568467418008</v>
      </c>
      <c r="N158">
        <v>10004.5342660966</v>
      </c>
      <c r="O158">
        <v>10214.211685451501</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15585.179427387</v>
      </c>
      <c r="L159">
        <v>15690.0181370644</v>
      </c>
      <c r="M159">
        <v>15794.856846741801</v>
      </c>
      <c r="N159">
        <v>16004.5342660966</v>
      </c>
      <c r="O159">
        <v>16214.211685451501</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9585.17942738696</v>
      </c>
      <c r="L160">
        <v>9690.0181370643804</v>
      </c>
      <c r="M160">
        <v>9794.8568467418008</v>
      </c>
      <c r="N160">
        <v>10004.5342660966</v>
      </c>
      <c r="O160">
        <v>10214.211685451501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17585.179427387</v>
      </c>
      <c r="L161">
        <v>17690.018137064399</v>
      </c>
      <c r="M161">
        <v>17794.856846741801</v>
      </c>
      <c r="N161">
        <v>18004.534266096602</v>
      </c>
      <c r="O161">
        <v>18214.211685451501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12059.398885866</v>
      </c>
      <c r="M162">
        <v>12164.2375955435</v>
      </c>
      <c r="N162">
        <v>12373.915014898301</v>
      </c>
      <c r="O162">
        <v>12583.5924342531</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12059.398885866</v>
      </c>
      <c r="M163">
        <v>12164.2375955435</v>
      </c>
      <c r="N163">
        <v>12373.915014898301</v>
      </c>
      <c r="O163">
        <v>12583.5924342531</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12583.5924342531</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12583.5924342531</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11204.560176188599</v>
      </c>
      <c r="L168">
        <v>11309.398885866</v>
      </c>
      <c r="M168">
        <v>11414.2375955435</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17204.560176188599</v>
      </c>
      <c r="L169">
        <v>17309.398885866001</v>
      </c>
      <c r="M169">
        <v>17414.237595543502</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11204.560176188599</v>
      </c>
      <c r="L170">
        <v>11309.398885866</v>
      </c>
      <c r="M170">
        <v>11414.2375955435</v>
      </c>
      <c r="N170">
        <v>11623.915014898301</v>
      </c>
      <c r="O170">
        <v>11833.5924342531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17204.560176188599</v>
      </c>
      <c r="L171">
        <v>17309.398885866001</v>
      </c>
      <c r="M171">
        <v>17414.237595543502</v>
      </c>
      <c r="N171">
        <v>17623.915014898299</v>
      </c>
      <c r="O171">
        <v>17833.5924342531</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11204.560176188599</v>
      </c>
      <c r="L172">
        <v>11309.398885866</v>
      </c>
      <c r="M172">
        <v>11414.2375955435</v>
      </c>
      <c r="N172">
        <v>11623.915014898301</v>
      </c>
      <c r="O172">
        <v>11833.5924342531</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19204.560176188599</v>
      </c>
      <c r="L173">
        <v>19309.398885866001</v>
      </c>
      <c r="M173">
        <v>19414.237595543502</v>
      </c>
      <c r="N173">
        <v>19623.915014898299</v>
      </c>
      <c r="O173">
        <v>19833.5924342531</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13678.779634667701</v>
      </c>
      <c r="M174">
        <v>13783.618344345099</v>
      </c>
      <c r="N174">
        <v>13993.2957637</v>
      </c>
      <c r="O174">
        <v>14202.973183054801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13678.779634667701</v>
      </c>
      <c r="M175">
        <v>13783.618344345099</v>
      </c>
      <c r="N175">
        <v>13993.2957637</v>
      </c>
      <c r="O175">
        <v>14202.973183054801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14202.973183054801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14202.973183054801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12823.9409249903</v>
      </c>
      <c r="L180">
        <v>12928.779634667701</v>
      </c>
      <c r="M180">
        <v>13033.618344345099</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18823.9409249903</v>
      </c>
      <c r="L181">
        <v>18928.779634667699</v>
      </c>
      <c r="M181">
        <v>19033.618344345101</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12823.9409249903</v>
      </c>
      <c r="L182">
        <v>12928.779634667701</v>
      </c>
      <c r="M182">
        <v>13033.618344345099</v>
      </c>
      <c r="N182">
        <v>13243.2957637</v>
      </c>
      <c r="O182">
        <v>13452.973183054801</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18823.9409249903</v>
      </c>
      <c r="L183">
        <v>18928.779634667699</v>
      </c>
      <c r="M183">
        <v>19033.618344345101</v>
      </c>
      <c r="N183">
        <v>19243.2957637</v>
      </c>
      <c r="O183">
        <v>19452.973183054801</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12823.9409249903</v>
      </c>
      <c r="L184">
        <v>12928.779634667701</v>
      </c>
      <c r="M184">
        <v>13033.618344345099</v>
      </c>
      <c r="N184">
        <v>13243.2957637</v>
      </c>
      <c r="O184">
        <v>13452.973183054801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20823.9409249903</v>
      </c>
      <c r="L185">
        <v>20928.779634667699</v>
      </c>
      <c r="M185">
        <v>21033.618344345101</v>
      </c>
      <c r="N185">
        <v>21243.2957637</v>
      </c>
      <c r="O185">
        <v>21452.973183054801</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11519.626894675501</v>
      </c>
      <c r="L193">
        <v>11586.947791164701</v>
      </c>
      <c r="M193">
        <v>11658.911508101401</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11519.626894675501</v>
      </c>
      <c r="L195">
        <v>11586.947791164701</v>
      </c>
      <c r="M195">
        <v>11658.911508101401</v>
      </c>
      <c r="N195">
        <v>11818.8308790718</v>
      </c>
      <c r="O195">
        <v>12004.3373493976</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13519.626894675501</v>
      </c>
      <c r="L197">
        <v>13586.947791164701</v>
      </c>
      <c r="M197">
        <v>13658.911508101401</v>
      </c>
      <c r="N197">
        <v>13818.8308790718</v>
      </c>
      <c r="O197">
        <v>14004.3373493976</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9062.5728721336909</v>
      </c>
      <c r="M198">
        <v>9159.3470656820791</v>
      </c>
      <c r="N198">
        <v>9352.8954527788501</v>
      </c>
      <c r="O198">
        <v>9546.4438398756301</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9062.5728721336909</v>
      </c>
      <c r="M199">
        <v>9159.3470656820791</v>
      </c>
      <c r="N199">
        <v>9352.8954527788501</v>
      </c>
      <c r="O199">
        <v>9546.4438398756301</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9546.4438398756301</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9546.4438398756301</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8062.57287213369</v>
      </c>
      <c r="M204">
        <v>8159.34706568208</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13948.698017878</v>
      </c>
      <c r="L205">
        <v>14062.5728721337</v>
      </c>
      <c r="M205">
        <v>14159.347065682099</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8062.57287213369</v>
      </c>
      <c r="M206">
        <v>8159.34706568208</v>
      </c>
      <c r="N206">
        <v>8352.8954527788501</v>
      </c>
      <c r="O206">
        <v>8546.4438398756301</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13948.698017878</v>
      </c>
      <c r="L207">
        <v>14062.5728721337</v>
      </c>
      <c r="M207">
        <v>14159.347065682099</v>
      </c>
      <c r="N207">
        <v>14352.895452778899</v>
      </c>
      <c r="O207">
        <v>14546.443839875599</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8000</v>
      </c>
      <c r="L208">
        <v>8062.57287213369</v>
      </c>
      <c r="M208">
        <v>8159.34706568208</v>
      </c>
      <c r="N208">
        <v>8352.8954527788501</v>
      </c>
      <c r="O208">
        <v>8546.4438398756301</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15948.698017878</v>
      </c>
      <c r="L209">
        <v>16062.5728721337</v>
      </c>
      <c r="M209">
        <v>16159.347065682099</v>
      </c>
      <c r="N209">
        <v>16352.895452778899</v>
      </c>
      <c r="O209">
        <v>16546.443839875599</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10681.953620935399</v>
      </c>
      <c r="M210">
        <v>10778.7278144837</v>
      </c>
      <c r="N210">
        <v>10972.2762015805</v>
      </c>
      <c r="O210">
        <v>11165.8245886773</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10681.953620935399</v>
      </c>
      <c r="M211">
        <v>10778.7278144837</v>
      </c>
      <c r="N211">
        <v>10972.2762015805</v>
      </c>
      <c r="O211">
        <v>11165.8245886773</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11165.8245886773</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11165.8245886773</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9585.17942738696</v>
      </c>
      <c r="L216">
        <v>9681.95362093535</v>
      </c>
      <c r="M216">
        <v>9778.7278144837401</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15585.179427387</v>
      </c>
      <c r="L217">
        <v>15681.953620935399</v>
      </c>
      <c r="M217">
        <v>15778.7278144837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9585.17942738696</v>
      </c>
      <c r="L218">
        <v>9681.95362093535</v>
      </c>
      <c r="M218">
        <v>9778.7278144837401</v>
      </c>
      <c r="N218">
        <v>9972.2762015805092</v>
      </c>
      <c r="O218">
        <v>10165.8245886773</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15585.179427387</v>
      </c>
      <c r="L219">
        <v>15681.953620935399</v>
      </c>
      <c r="M219">
        <v>15778.7278144837</v>
      </c>
      <c r="N219">
        <v>15972.2762015805</v>
      </c>
      <c r="O219">
        <v>16165.8245886773</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9585.17942738696</v>
      </c>
      <c r="L220">
        <v>9681.95362093535</v>
      </c>
      <c r="M220">
        <v>9778.7278144837401</v>
      </c>
      <c r="N220">
        <v>9972.2762015805092</v>
      </c>
      <c r="O220">
        <v>10165.8245886773</v>
      </c>
      <c r="P220">
        <v>10359.3729757741</v>
      </c>
      <c r="Q220">
        <v>10499.1579220106</v>
      </c>
      <c r="R220">
        <v>10638.942868247201</v>
      </c>
      <c r="S220">
        <v>11337.867599429999</v>
      </c>
      <c r="T220">
        <v>12036.7923306128</v>
      </c>
      <c r="U220">
        <v>12735.7170617956</v>
      </c>
      <c r="V220" t="s">
        <v>17</v>
      </c>
    </row>
    <row r="221" spans="5:22" x14ac:dyDescent="0.55000000000000004">
      <c r="E221" s="6"/>
      <c r="F221" s="6" t="s">
        <v>28</v>
      </c>
      <c r="G221" s="6" t="s">
        <v>23</v>
      </c>
      <c r="H221" s="6" t="s">
        <v>21</v>
      </c>
      <c r="I221" s="6" t="s">
        <v>20</v>
      </c>
      <c r="J221" s="6" t="s">
        <v>18</v>
      </c>
      <c r="K221" s="6">
        <v>17585.179427387</v>
      </c>
      <c r="L221" s="6">
        <v>17681.953620935401</v>
      </c>
      <c r="M221" s="6">
        <v>17778.7278144837</v>
      </c>
      <c r="N221" s="6">
        <v>17972.276201580498</v>
      </c>
      <c r="O221" s="6">
        <v>18165.8245886773</v>
      </c>
      <c r="P221" s="6">
        <v>18359.372975774098</v>
      </c>
      <c r="Q221" s="6">
        <v>18499.1579220106</v>
      </c>
      <c r="R221" s="6">
        <v>18638.942868247199</v>
      </c>
      <c r="S221" s="6">
        <v>19337.867599429999</v>
      </c>
      <c r="T221" s="6">
        <v>20036.7923306128</v>
      </c>
      <c r="U221" s="6">
        <v>20735.7170617956</v>
      </c>
      <c r="V221" s="6" t="s">
        <v>17</v>
      </c>
    </row>
    <row r="222" spans="5:22" x14ac:dyDescent="0.55000000000000004">
      <c r="E222" s="6"/>
      <c r="F222" s="6" t="s">
        <v>28</v>
      </c>
      <c r="G222" s="6" t="s">
        <v>24</v>
      </c>
      <c r="H222" s="6" t="s">
        <v>14</v>
      </c>
      <c r="I222" s="6" t="s">
        <v>15</v>
      </c>
      <c r="J222" s="6" t="s">
        <v>16</v>
      </c>
      <c r="K222" s="6" t="s">
        <v>17</v>
      </c>
      <c r="L222" s="6">
        <v>12301.334369737</v>
      </c>
      <c r="M222" s="6">
        <v>12398.108563285399</v>
      </c>
      <c r="N222" s="6">
        <v>12591.656950382199</v>
      </c>
      <c r="O222" s="6">
        <v>12785.205337478999</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12301.334369737</v>
      </c>
      <c r="M223" s="6">
        <v>12398.108563285399</v>
      </c>
      <c r="N223" s="6">
        <v>12591.656950382199</v>
      </c>
      <c r="O223" s="6">
        <v>12785.205337478999</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12785.205337478999</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12785.205337478999</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5"/>
      <c r="F227" s="5" t="s">
        <v>28</v>
      </c>
      <c r="G227" s="5" t="s">
        <v>24</v>
      </c>
      <c r="H227" s="5" t="s">
        <v>14</v>
      </c>
      <c r="I227" s="5" t="s">
        <v>20</v>
      </c>
      <c r="J227" s="5" t="s">
        <v>18</v>
      </c>
      <c r="K227" s="5" t="s">
        <v>17</v>
      </c>
      <c r="L227" s="5" t="s">
        <v>17</v>
      </c>
      <c r="M227" s="5" t="s">
        <v>17</v>
      </c>
      <c r="N227" s="5" t="s">
        <v>17</v>
      </c>
      <c r="O227" s="5" t="s">
        <v>17</v>
      </c>
      <c r="P227" s="5" t="s">
        <v>17</v>
      </c>
      <c r="Q227" s="5">
        <v>13118.538670812301</v>
      </c>
      <c r="R227" s="5">
        <v>13258.3236170488</v>
      </c>
      <c r="S227" s="5">
        <v>13957.2483482316</v>
      </c>
      <c r="T227" s="5">
        <v>14656.1730794144</v>
      </c>
      <c r="U227" s="5">
        <v>15355.097810597201</v>
      </c>
      <c r="V227" s="5">
        <v>16193.8074880166</v>
      </c>
    </row>
    <row r="228" spans="5:22" x14ac:dyDescent="0.55000000000000004">
      <c r="E228" s="5"/>
      <c r="F228" s="5" t="s">
        <v>28</v>
      </c>
      <c r="G228" s="5" t="s">
        <v>24</v>
      </c>
      <c r="H228" s="5" t="s">
        <v>21</v>
      </c>
      <c r="I228" s="5" t="s">
        <v>15</v>
      </c>
      <c r="J228" s="5" t="s">
        <v>16</v>
      </c>
      <c r="K228" s="5">
        <v>11204.560176188599</v>
      </c>
      <c r="L228" s="5">
        <v>11301.334369737</v>
      </c>
      <c r="M228" s="5">
        <v>11398.108563285399</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17204.560176188599</v>
      </c>
      <c r="L229" s="5">
        <v>17301.334369737</v>
      </c>
      <c r="M229" s="5">
        <v>17398.108563285401</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11204.560176188599</v>
      </c>
      <c r="L230" s="5">
        <v>11301.334369737</v>
      </c>
      <c r="M230" s="5">
        <v>11398.108563285399</v>
      </c>
      <c r="N230" s="5">
        <v>11591.656950382199</v>
      </c>
      <c r="O230" s="5">
        <v>11785.205337478899</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17204.560176188599</v>
      </c>
      <c r="L231" s="5">
        <v>17301.334369737</v>
      </c>
      <c r="M231" s="5">
        <v>17398.108563285401</v>
      </c>
      <c r="N231" s="5">
        <v>17591.656950382199</v>
      </c>
      <c r="O231" s="5">
        <v>17785.205337478899</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11204.560176188599</v>
      </c>
      <c r="L232" s="5">
        <v>11301.334369737</v>
      </c>
      <c r="M232" s="5">
        <v>11398.108563285399</v>
      </c>
      <c r="N232" s="5">
        <v>11591.656950382199</v>
      </c>
      <c r="O232" s="5">
        <v>11785.205337478899</v>
      </c>
      <c r="P232" s="5">
        <v>11978.753724575699</v>
      </c>
      <c r="Q232" s="5">
        <v>12118.538670812301</v>
      </c>
      <c r="R232" s="5">
        <v>12258.3236170488</v>
      </c>
      <c r="S232" s="5">
        <v>12957.2483482316</v>
      </c>
      <c r="T232" s="5">
        <v>13656.1730794144</v>
      </c>
      <c r="U232" s="5">
        <v>14355.097810597201</v>
      </c>
      <c r="V232" s="5" t="s">
        <v>17</v>
      </c>
    </row>
    <row r="233" spans="5:22" x14ac:dyDescent="0.55000000000000004">
      <c r="F233" t="s">
        <v>28</v>
      </c>
      <c r="G233" t="s">
        <v>24</v>
      </c>
      <c r="H233" t="s">
        <v>21</v>
      </c>
      <c r="I233" t="s">
        <v>20</v>
      </c>
      <c r="J233" t="s">
        <v>18</v>
      </c>
      <c r="K233">
        <v>19204.560176188599</v>
      </c>
      <c r="L233">
        <v>19301.334369737</v>
      </c>
      <c r="M233">
        <v>19398.108563285401</v>
      </c>
      <c r="N233">
        <v>19591.656950382199</v>
      </c>
      <c r="O233">
        <v>19785.205337478899</v>
      </c>
      <c r="P233">
        <v>19978.753724575701</v>
      </c>
      <c r="Q233">
        <v>20118.538670812301</v>
      </c>
      <c r="R233">
        <v>20258.323617048802</v>
      </c>
      <c r="S233">
        <v>20957.248348231598</v>
      </c>
      <c r="T233">
        <v>21656.173079414399</v>
      </c>
      <c r="U233">
        <v>22355.097810597199</v>
      </c>
      <c r="V233" t="s">
        <v>17</v>
      </c>
    </row>
    <row r="234" spans="5:22" x14ac:dyDescent="0.55000000000000004">
      <c r="F234" t="s">
        <v>28</v>
      </c>
      <c r="G234" t="s">
        <v>25</v>
      </c>
      <c r="H234" t="s">
        <v>14</v>
      </c>
      <c r="I234" t="s">
        <v>15</v>
      </c>
      <c r="J234" t="s">
        <v>16</v>
      </c>
      <c r="K234" t="s">
        <v>17</v>
      </c>
      <c r="L234">
        <v>13920.715118538699</v>
      </c>
      <c r="M234">
        <v>14017.4893120871</v>
      </c>
      <c r="N234">
        <v>14211.0376991838</v>
      </c>
      <c r="O234">
        <v>14404.5860862806</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13920.715118538699</v>
      </c>
      <c r="M235">
        <v>14017.4893120871</v>
      </c>
      <c r="N235">
        <v>14211.0376991838</v>
      </c>
      <c r="O235">
        <v>14404.5860862806</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14404.5860862806</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14404.5860862806</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12823.9409249903</v>
      </c>
      <c r="L240">
        <v>12920.715118538699</v>
      </c>
      <c r="M240">
        <v>13017.4893120871</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18823.9409249903</v>
      </c>
      <c r="L241">
        <v>18920.715118538701</v>
      </c>
      <c r="M241">
        <v>19017.489312087098</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12823.9409249903</v>
      </c>
      <c r="L242">
        <v>12920.715118538699</v>
      </c>
      <c r="M242">
        <v>13017.4893120871</v>
      </c>
      <c r="N242">
        <v>13211.0376991838</v>
      </c>
      <c r="O242">
        <v>13404.5860862806</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18823.9409249903</v>
      </c>
      <c r="L243">
        <v>18920.715118538701</v>
      </c>
      <c r="M243">
        <v>19017.489312087098</v>
      </c>
      <c r="N243">
        <v>19211.037699183798</v>
      </c>
      <c r="O243">
        <v>19404.5860862806</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12823.9409249903</v>
      </c>
      <c r="L244">
        <v>12920.715118538699</v>
      </c>
      <c r="M244">
        <v>13017.4893120871</v>
      </c>
      <c r="N244">
        <v>13211.0376991838</v>
      </c>
      <c r="O244">
        <v>13404.5860862806</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20823.9409249903</v>
      </c>
      <c r="L245">
        <v>20920.715118538701</v>
      </c>
      <c r="M245">
        <v>21017.489312087098</v>
      </c>
      <c r="N245">
        <v>21211.037699183798</v>
      </c>
      <c r="O245">
        <v>21404.5860862806</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C721-EA93-4B00-ADA7-BA8BA13DF6C1}">
  <dimension ref="E3:W245"/>
  <sheetViews>
    <sheetView zoomScale="80" zoomScaleNormal="80" workbookViewId="0">
      <selection activeCell="R35" sqref="R35"/>
    </sheetView>
  </sheetViews>
  <sheetFormatPr defaultRowHeight="14.4" x14ac:dyDescent="0.55000000000000004"/>
  <sheetData>
    <row r="3" spans="6:23" x14ac:dyDescent="0.55000000000000004">
      <c r="K3" s="37" t="s">
        <v>29</v>
      </c>
      <c r="L3" s="37"/>
      <c r="M3" s="37"/>
      <c r="N3" s="37"/>
      <c r="O3" s="37"/>
      <c r="P3" s="37"/>
      <c r="Q3" s="37"/>
      <c r="R3" s="37"/>
      <c r="S3" s="37"/>
      <c r="T3" s="37"/>
      <c r="U3" s="37"/>
      <c r="V3" s="37"/>
    </row>
    <row r="4" spans="6:23" x14ac:dyDescent="0.55000000000000004">
      <c r="K4" s="1">
        <v>0</v>
      </c>
      <c r="L4" s="1">
        <v>1</v>
      </c>
      <c r="M4" s="1">
        <v>2</v>
      </c>
      <c r="N4" s="1">
        <v>4</v>
      </c>
      <c r="O4" s="1">
        <v>6</v>
      </c>
      <c r="P4" s="1">
        <v>8</v>
      </c>
      <c r="Q4" s="1">
        <v>9</v>
      </c>
      <c r="R4" s="1">
        <v>10</v>
      </c>
      <c r="S4" s="1">
        <v>15</v>
      </c>
      <c r="T4" s="1">
        <v>20</v>
      </c>
      <c r="U4" s="1">
        <v>25</v>
      </c>
      <c r="V4" s="1">
        <v>31</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13003.4978624174</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13003.4978624174</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13003.4978624174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8998.0567431014406</v>
      </c>
      <c r="M18" s="2">
        <v>8998.0567431014406</v>
      </c>
      <c r="N18" s="2">
        <v>8998.0567431014406</v>
      </c>
      <c r="O18" s="2">
        <v>8998.0567431014406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8998.0567431014406</v>
      </c>
      <c r="M19" s="2">
        <v>8998.0567431014406</v>
      </c>
      <c r="N19" s="2">
        <v>8998.0567431014406</v>
      </c>
      <c r="O19" s="2">
        <v>8998.0567431014406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8998.0567431014406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8998.0567431014406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8998.0567431014406</v>
      </c>
      <c r="M24" s="3">
        <v>8998.0567431014406</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15432.568985619901</v>
      </c>
      <c r="L25" s="9">
        <v>8998.0567431014406</v>
      </c>
      <c r="M25" s="3">
        <v>8998.0567431014406</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8998.0567431014406</v>
      </c>
      <c r="M26" s="3">
        <v>8998.0567431014406</v>
      </c>
      <c r="N26" s="9">
        <v>8998.0567431014406</v>
      </c>
      <c r="O26" s="3">
        <v>8998.0567431014406</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15432.568985619901</v>
      </c>
      <c r="L27" s="9">
        <v>8998.0567431014406</v>
      </c>
      <c r="M27" s="3">
        <v>8998.0567431014406</v>
      </c>
      <c r="N27" s="9">
        <v>8998.0567431014406</v>
      </c>
      <c r="O27" s="3">
        <v>8998.0567431014406</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8000</v>
      </c>
      <c r="L28" s="3">
        <v>8998.0567431014406</v>
      </c>
      <c r="M28" s="3">
        <v>8998.0567431014406</v>
      </c>
      <c r="N28" s="3">
        <v>8998.0567431014406</v>
      </c>
      <c r="O28" s="3">
        <v>8998.0567431014406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15432.568985619901</v>
      </c>
      <c r="L29" s="3">
        <v>16998.056743101399</v>
      </c>
      <c r="M29" s="3">
        <v>16998.056743101399</v>
      </c>
      <c r="N29" s="3">
        <v>16998.056743101399</v>
      </c>
      <c r="O29" s="3">
        <v>16998.056743101399</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10617.4374919031</v>
      </c>
      <c r="M30">
        <v>10617.4374919031</v>
      </c>
      <c r="N30">
        <v>10617.4374919031</v>
      </c>
      <c r="O30">
        <v>10617.4374919031</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10617.4374919031</v>
      </c>
      <c r="M31">
        <v>10617.4374919031</v>
      </c>
      <c r="N31">
        <v>10617.4374919031</v>
      </c>
      <c r="O31">
        <v>10617.4374919031</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10617.4374919031</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10617.4374919031</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9241.0934058815892</v>
      </c>
      <c r="L36">
        <v>10617.4374919031</v>
      </c>
      <c r="M36">
        <v>10617.4374919031</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17241.093405881598</v>
      </c>
      <c r="L37">
        <v>10617.4374919031</v>
      </c>
      <c r="M37">
        <v>10617.4374919031</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9241.0934058815892</v>
      </c>
      <c r="L38">
        <v>10617.4374919031</v>
      </c>
      <c r="M38">
        <v>10617.4374919031</v>
      </c>
      <c r="N38">
        <v>10617.4374919031</v>
      </c>
      <c r="O38">
        <v>10617.4374919031</v>
      </c>
      <c r="P38" t="s">
        <v>17</v>
      </c>
      <c r="Q38" t="s">
        <v>17</v>
      </c>
      <c r="R38" t="s">
        <v>17</v>
      </c>
      <c r="S38" t="s">
        <v>17</v>
      </c>
      <c r="T38" t="s">
        <v>17</v>
      </c>
      <c r="U38" t="s">
        <v>17</v>
      </c>
      <c r="V38" t="s">
        <v>17</v>
      </c>
    </row>
    <row r="39" spans="6:22" x14ac:dyDescent="0.55000000000000004">
      <c r="F39" t="s">
        <v>12</v>
      </c>
      <c r="G39" t="s">
        <v>23</v>
      </c>
      <c r="H39" t="s">
        <v>21</v>
      </c>
      <c r="I39" t="s">
        <v>19</v>
      </c>
      <c r="J39" t="s">
        <v>18</v>
      </c>
      <c r="K39">
        <v>17241.093405881598</v>
      </c>
      <c r="L39">
        <v>10617.4374919031</v>
      </c>
      <c r="M39">
        <v>10617.4374919031</v>
      </c>
      <c r="N39">
        <v>10617.4374919031</v>
      </c>
      <c r="O39">
        <v>10617.4374919031</v>
      </c>
      <c r="P39" t="s">
        <v>17</v>
      </c>
      <c r="Q39" t="s">
        <v>17</v>
      </c>
      <c r="R39" t="s">
        <v>17</v>
      </c>
      <c r="S39" t="s">
        <v>17</v>
      </c>
      <c r="T39" t="s">
        <v>17</v>
      </c>
      <c r="U39" t="s">
        <v>17</v>
      </c>
      <c r="V39" t="s">
        <v>17</v>
      </c>
    </row>
    <row r="40" spans="6:22" x14ac:dyDescent="0.55000000000000004">
      <c r="F40" t="s">
        <v>12</v>
      </c>
      <c r="G40" t="s">
        <v>23</v>
      </c>
      <c r="H40" t="s">
        <v>21</v>
      </c>
      <c r="I40" t="s">
        <v>20</v>
      </c>
      <c r="J40" t="s">
        <v>16</v>
      </c>
      <c r="K40">
        <v>9241.0934058815892</v>
      </c>
      <c r="L40">
        <v>10617.4374919031</v>
      </c>
      <c r="M40">
        <v>10617.4374919031</v>
      </c>
      <c r="N40">
        <v>10617.4374919031</v>
      </c>
      <c r="O40">
        <v>10617.4374919031</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17241.093405881598</v>
      </c>
      <c r="L41">
        <v>18617.4374919031</v>
      </c>
      <c r="M41">
        <v>18617.4374919031</v>
      </c>
      <c r="N41">
        <v>18617.4374919031</v>
      </c>
      <c r="O41">
        <v>18617.4374919031</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12236.818240704801</v>
      </c>
      <c r="M42">
        <v>12236.818240704801</v>
      </c>
      <c r="N42">
        <v>12236.818240704801</v>
      </c>
      <c r="O42">
        <v>12236.818240704801</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12236.818240704801</v>
      </c>
      <c r="M43">
        <v>12236.818240704801</v>
      </c>
      <c r="N43">
        <v>12236.818240704801</v>
      </c>
      <c r="O43">
        <v>12236.818240704801</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12236.818240704801</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12236.818240704801</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10860.474154683199</v>
      </c>
      <c r="L48">
        <v>12236.818240704801</v>
      </c>
      <c r="M48">
        <v>12236.818240704801</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18860.474154683299</v>
      </c>
      <c r="L49">
        <v>12236.818240704801</v>
      </c>
      <c r="M49">
        <v>12236.818240704801</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10860.474154683199</v>
      </c>
      <c r="L50">
        <v>12236.818240704801</v>
      </c>
      <c r="M50">
        <v>12236.818240704801</v>
      </c>
      <c r="N50">
        <v>12236.818240704801</v>
      </c>
      <c r="O50">
        <v>12236.818240704801</v>
      </c>
      <c r="P50" t="s">
        <v>17</v>
      </c>
      <c r="Q50" t="s">
        <v>17</v>
      </c>
      <c r="R50" t="s">
        <v>17</v>
      </c>
      <c r="S50" t="s">
        <v>17</v>
      </c>
      <c r="T50" t="s">
        <v>17</v>
      </c>
      <c r="U50" t="s">
        <v>17</v>
      </c>
      <c r="V50" t="s">
        <v>17</v>
      </c>
    </row>
    <row r="51" spans="6:22" x14ac:dyDescent="0.55000000000000004">
      <c r="F51" t="s">
        <v>12</v>
      </c>
      <c r="G51" t="s">
        <v>24</v>
      </c>
      <c r="H51" t="s">
        <v>21</v>
      </c>
      <c r="I51" t="s">
        <v>19</v>
      </c>
      <c r="J51" t="s">
        <v>18</v>
      </c>
      <c r="K51">
        <v>18860.474154683201</v>
      </c>
      <c r="L51">
        <v>12236.818240704801</v>
      </c>
      <c r="M51">
        <v>12236.818240704801</v>
      </c>
      <c r="N51">
        <v>12236.818240704801</v>
      </c>
      <c r="O51">
        <v>12236.818240704801</v>
      </c>
      <c r="P51" t="s">
        <v>17</v>
      </c>
      <c r="Q51" t="s">
        <v>17</v>
      </c>
      <c r="R51" t="s">
        <v>17</v>
      </c>
      <c r="S51" t="s">
        <v>17</v>
      </c>
      <c r="T51" t="s">
        <v>17</v>
      </c>
      <c r="U51" t="s">
        <v>17</v>
      </c>
      <c r="V51" t="s">
        <v>17</v>
      </c>
    </row>
    <row r="52" spans="6:22" x14ac:dyDescent="0.55000000000000004">
      <c r="F52" t="s">
        <v>12</v>
      </c>
      <c r="G52" t="s">
        <v>24</v>
      </c>
      <c r="H52" t="s">
        <v>21</v>
      </c>
      <c r="I52" t="s">
        <v>20</v>
      </c>
      <c r="J52" t="s">
        <v>16</v>
      </c>
      <c r="K52">
        <v>10860.474154683199</v>
      </c>
      <c r="L52">
        <v>12236.818240704801</v>
      </c>
      <c r="M52">
        <v>12236.818240704801</v>
      </c>
      <c r="N52">
        <v>12236.818240704801</v>
      </c>
      <c r="O52">
        <v>12236.818240704801</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18860.474154683201</v>
      </c>
      <c r="L53">
        <v>20236.818240704801</v>
      </c>
      <c r="M53">
        <v>20236.818240704801</v>
      </c>
      <c r="N53">
        <v>20236.818240704801</v>
      </c>
      <c r="O53">
        <v>20236.818240704801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13856.1989895064</v>
      </c>
      <c r="M54">
        <v>13856.1989895064</v>
      </c>
      <c r="N54">
        <v>13856.1989895064</v>
      </c>
      <c r="O54">
        <v>13856.1989895064</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13856.1989895064</v>
      </c>
      <c r="M55">
        <v>13856.1989895064</v>
      </c>
      <c r="N55">
        <v>13856.1989895064</v>
      </c>
      <c r="O55">
        <v>13856.1989895064</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13856.1989895064</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13856.1989895064</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12479.8549034849</v>
      </c>
      <c r="L60">
        <v>13856.1989895064</v>
      </c>
      <c r="M60">
        <v>13856.1989895064</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20479.854903484898</v>
      </c>
      <c r="L61">
        <v>13856.1989895064</v>
      </c>
      <c r="M61">
        <v>13856.1989895064</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12479.8549034849</v>
      </c>
      <c r="L62">
        <v>13856.1989895064</v>
      </c>
      <c r="M62">
        <v>13856.1989895064</v>
      </c>
      <c r="N62">
        <v>13856.1989895064</v>
      </c>
      <c r="O62">
        <v>13856.1989895064</v>
      </c>
      <c r="P62" t="s">
        <v>17</v>
      </c>
      <c r="Q62" t="s">
        <v>17</v>
      </c>
      <c r="R62" t="s">
        <v>17</v>
      </c>
      <c r="S62" t="s">
        <v>17</v>
      </c>
      <c r="T62" t="s">
        <v>17</v>
      </c>
      <c r="U62" t="s">
        <v>17</v>
      </c>
      <c r="V62" t="s">
        <v>17</v>
      </c>
    </row>
    <row r="63" spans="6:22" x14ac:dyDescent="0.55000000000000004">
      <c r="F63" t="s">
        <v>12</v>
      </c>
      <c r="G63" t="s">
        <v>25</v>
      </c>
      <c r="H63" t="s">
        <v>21</v>
      </c>
      <c r="I63" t="s">
        <v>19</v>
      </c>
      <c r="J63" t="s">
        <v>18</v>
      </c>
      <c r="K63">
        <v>20479.854903484898</v>
      </c>
      <c r="L63">
        <v>13856.1989895064</v>
      </c>
      <c r="M63">
        <v>13856.1989895064</v>
      </c>
      <c r="N63">
        <v>13856.1989895064</v>
      </c>
      <c r="O63">
        <v>13856.1989895064</v>
      </c>
      <c r="P63" t="s">
        <v>17</v>
      </c>
      <c r="Q63" t="s">
        <v>17</v>
      </c>
      <c r="R63" t="s">
        <v>17</v>
      </c>
      <c r="S63" t="s">
        <v>17</v>
      </c>
      <c r="T63" t="s">
        <v>17</v>
      </c>
      <c r="U63" t="s">
        <v>17</v>
      </c>
      <c r="V63" t="s">
        <v>17</v>
      </c>
    </row>
    <row r="64" spans="6:22" x14ac:dyDescent="0.55000000000000004">
      <c r="F64" t="s">
        <v>12</v>
      </c>
      <c r="G64" t="s">
        <v>25</v>
      </c>
      <c r="H64" t="s">
        <v>21</v>
      </c>
      <c r="I64" t="s">
        <v>20</v>
      </c>
      <c r="J64" t="s">
        <v>16</v>
      </c>
      <c r="K64">
        <v>12479.8549034849</v>
      </c>
      <c r="L64">
        <v>13856.1989895064</v>
      </c>
      <c r="M64">
        <v>13856.1989895064</v>
      </c>
      <c r="N64">
        <v>13856.1989895064</v>
      </c>
      <c r="O64">
        <v>13856.1989895064</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20479.854903484898</v>
      </c>
      <c r="L65">
        <v>21856.1989895064</v>
      </c>
      <c r="M65">
        <v>21856.1989895064</v>
      </c>
      <c r="N65">
        <v>21856.1989895064</v>
      </c>
      <c r="O65">
        <v>21856.1989895064</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13003.4978624174</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13003.4978624174</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13003.4978624174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9481.9277108433707</v>
      </c>
      <c r="M78">
        <v>9465.79867858531</v>
      </c>
      <c r="N78">
        <v>9433.5406140691794</v>
      </c>
      <c r="O78">
        <v>9401.2825495530506</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9481.9277108433707</v>
      </c>
      <c r="M79">
        <v>9465.79867858531</v>
      </c>
      <c r="N79">
        <v>9433.5406140691794</v>
      </c>
      <c r="O79">
        <v>9401.2825495530506</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9401.2825495530506</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9401.2825495530506</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8981.9277108433707</v>
      </c>
      <c r="M84">
        <v>8965.79867858531</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15432.568985619901</v>
      </c>
      <c r="L85">
        <v>8981.9277108433707</v>
      </c>
      <c r="M85">
        <v>8965.79867858531</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8981.9277108433707</v>
      </c>
      <c r="M86">
        <v>8965.79867858531</v>
      </c>
      <c r="N86">
        <v>8933.5406140691794</v>
      </c>
      <c r="O86">
        <v>8901.2825495530506</v>
      </c>
      <c r="P86" t="s">
        <v>17</v>
      </c>
      <c r="Q86" t="s">
        <v>17</v>
      </c>
      <c r="R86" t="s">
        <v>17</v>
      </c>
      <c r="S86" t="s">
        <v>17</v>
      </c>
      <c r="T86" t="s">
        <v>17</v>
      </c>
      <c r="U86" t="s">
        <v>17</v>
      </c>
      <c r="V86" t="s">
        <v>17</v>
      </c>
    </row>
    <row r="87" spans="6:22" x14ac:dyDescent="0.55000000000000004">
      <c r="F87" t="s">
        <v>26</v>
      </c>
      <c r="G87" t="s">
        <v>22</v>
      </c>
      <c r="H87" t="s">
        <v>21</v>
      </c>
      <c r="I87" t="s">
        <v>19</v>
      </c>
      <c r="J87" t="s">
        <v>18</v>
      </c>
      <c r="K87">
        <v>15432.568985619901</v>
      </c>
      <c r="L87">
        <v>8981.9277108433707</v>
      </c>
      <c r="M87">
        <v>8965.79867858531</v>
      </c>
      <c r="N87">
        <v>8933.5406140691794</v>
      </c>
      <c r="O87">
        <v>8901.2825495530506</v>
      </c>
      <c r="P87" t="s">
        <v>17</v>
      </c>
      <c r="Q87" t="s">
        <v>17</v>
      </c>
      <c r="R87" t="s">
        <v>17</v>
      </c>
      <c r="S87" t="s">
        <v>17</v>
      </c>
      <c r="T87" t="s">
        <v>17</v>
      </c>
      <c r="U87" t="s">
        <v>17</v>
      </c>
      <c r="V87" t="s">
        <v>17</v>
      </c>
    </row>
    <row r="88" spans="6:22" x14ac:dyDescent="0.55000000000000004">
      <c r="F88" t="s">
        <v>26</v>
      </c>
      <c r="G88" t="s">
        <v>22</v>
      </c>
      <c r="H88" t="s">
        <v>21</v>
      </c>
      <c r="I88" t="s">
        <v>20</v>
      </c>
      <c r="J88" t="s">
        <v>16</v>
      </c>
      <c r="K88">
        <v>8000</v>
      </c>
      <c r="L88">
        <v>8981.9277108433707</v>
      </c>
      <c r="M88">
        <v>8965.79867858531</v>
      </c>
      <c r="N88">
        <v>8933.5406140691794</v>
      </c>
      <c r="O88">
        <v>8901.2825495530506</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15432.568985619901</v>
      </c>
      <c r="L89">
        <v>16981.9277108434</v>
      </c>
      <c r="M89">
        <v>16965.798678585299</v>
      </c>
      <c r="N89">
        <v>16933.540614069199</v>
      </c>
      <c r="O89">
        <v>16901.2825495531</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11101.308459645001</v>
      </c>
      <c r="M90">
        <v>11085.179427387</v>
      </c>
      <c r="N90">
        <v>11052.9213628708</v>
      </c>
      <c r="O90">
        <v>11020.663298354701</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11101.308459645001</v>
      </c>
      <c r="M91">
        <v>11085.179427387</v>
      </c>
      <c r="N91">
        <v>11052.9213628708</v>
      </c>
      <c r="O91">
        <v>11020.663298354701</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11020.663298354701</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11020.663298354701</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9241.0934058815892</v>
      </c>
      <c r="L96">
        <v>10601.308459645001</v>
      </c>
      <c r="M96">
        <v>10585.179427387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17241.093405881598</v>
      </c>
      <c r="L97">
        <v>10601.308459645001</v>
      </c>
      <c r="M97">
        <v>10585.179427387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9241.0934058815892</v>
      </c>
      <c r="L98">
        <v>10601.308459645001</v>
      </c>
      <c r="M98">
        <v>10585.179427387</v>
      </c>
      <c r="N98">
        <v>10552.9213628708</v>
      </c>
      <c r="O98">
        <v>10520.663298354701</v>
      </c>
      <c r="P98" t="s">
        <v>17</v>
      </c>
      <c r="Q98" t="s">
        <v>17</v>
      </c>
      <c r="R98" t="s">
        <v>17</v>
      </c>
      <c r="S98" t="s">
        <v>17</v>
      </c>
      <c r="T98" t="s">
        <v>17</v>
      </c>
      <c r="U98" t="s">
        <v>17</v>
      </c>
      <c r="V98" t="s">
        <v>17</v>
      </c>
    </row>
    <row r="99" spans="6:22" x14ac:dyDescent="0.55000000000000004">
      <c r="F99" t="s">
        <v>26</v>
      </c>
      <c r="G99" t="s">
        <v>23</v>
      </c>
      <c r="H99" t="s">
        <v>21</v>
      </c>
      <c r="I99" t="s">
        <v>19</v>
      </c>
      <c r="J99" t="s">
        <v>18</v>
      </c>
      <c r="K99">
        <v>17241.093405881598</v>
      </c>
      <c r="L99">
        <v>10601.308459645001</v>
      </c>
      <c r="M99">
        <v>10585.179427387</v>
      </c>
      <c r="N99">
        <v>10552.9213628708</v>
      </c>
      <c r="O99">
        <v>10520.663298354701</v>
      </c>
      <c r="P99" t="s">
        <v>17</v>
      </c>
      <c r="Q99" t="s">
        <v>17</v>
      </c>
      <c r="R99" t="s">
        <v>17</v>
      </c>
      <c r="S99" t="s">
        <v>17</v>
      </c>
      <c r="T99" t="s">
        <v>17</v>
      </c>
      <c r="U99" t="s">
        <v>17</v>
      </c>
      <c r="V99" t="s">
        <v>17</v>
      </c>
    </row>
    <row r="100" spans="6:22" x14ac:dyDescent="0.55000000000000004">
      <c r="F100" t="s">
        <v>26</v>
      </c>
      <c r="G100" t="s">
        <v>23</v>
      </c>
      <c r="H100" t="s">
        <v>21</v>
      </c>
      <c r="I100" t="s">
        <v>20</v>
      </c>
      <c r="J100" t="s">
        <v>16</v>
      </c>
      <c r="K100">
        <v>9241.0934058815892</v>
      </c>
      <c r="L100">
        <v>10601.308459645001</v>
      </c>
      <c r="M100">
        <v>10585.179427387</v>
      </c>
      <c r="N100">
        <v>10552.9213628708</v>
      </c>
      <c r="O100">
        <v>10520.663298354701</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17241.093405881598</v>
      </c>
      <c r="L101">
        <v>18601.308459644999</v>
      </c>
      <c r="M101">
        <v>18585.179427387</v>
      </c>
      <c r="N101">
        <v>18552.921362870798</v>
      </c>
      <c r="O101">
        <v>18520.663298354699</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12720.6892084467</v>
      </c>
      <c r="M102">
        <v>12704.560176188599</v>
      </c>
      <c r="N102">
        <v>12672.302111672499</v>
      </c>
      <c r="O102">
        <v>12640.0440471564</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12720.6892084467</v>
      </c>
      <c r="M103">
        <v>12704.560176188599</v>
      </c>
      <c r="N103">
        <v>12672.302111672499</v>
      </c>
      <c r="O103">
        <v>12640.0440471564</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12640.0440471564</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12640.0440471564</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10860.474154683199</v>
      </c>
      <c r="L108">
        <v>12220.6892084467</v>
      </c>
      <c r="M108">
        <v>12204.560176188599</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18860.474154683299</v>
      </c>
      <c r="L109">
        <v>12220.6892084467</v>
      </c>
      <c r="M109">
        <v>12204.560176188599</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10860.474154683199</v>
      </c>
      <c r="L110">
        <v>12220.6892084467</v>
      </c>
      <c r="M110">
        <v>12204.560176188599</v>
      </c>
      <c r="N110">
        <v>12172.302111672499</v>
      </c>
      <c r="O110">
        <v>12140.0440471564</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18860.474154683201</v>
      </c>
      <c r="L111">
        <v>12220.6892084467</v>
      </c>
      <c r="M111">
        <v>12204.560176188599</v>
      </c>
      <c r="N111">
        <v>12172.302111672499</v>
      </c>
      <c r="O111">
        <v>12140.0440471564</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10860.474154683199</v>
      </c>
      <c r="L112">
        <v>12220.6892084467</v>
      </c>
      <c r="M112">
        <v>12204.560176188599</v>
      </c>
      <c r="N112">
        <v>12172.302111672499</v>
      </c>
      <c r="O112">
        <v>12140.0440471564</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18860.474154683201</v>
      </c>
      <c r="L113">
        <v>20220.6892084467</v>
      </c>
      <c r="M113">
        <v>20204.560176188599</v>
      </c>
      <c r="N113">
        <v>20172.302111672499</v>
      </c>
      <c r="O113">
        <v>20140.0440471564</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14340.069957248401</v>
      </c>
      <c r="M114">
        <v>14323.9409249903</v>
      </c>
      <c r="N114">
        <v>14291.6828604742</v>
      </c>
      <c r="O114">
        <v>14259.424795958001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14340.069957248401</v>
      </c>
      <c r="M115">
        <v>14323.9409249903</v>
      </c>
      <c r="N115">
        <v>14291.6828604742</v>
      </c>
      <c r="O115">
        <v>14259.424795958001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14259.424795958001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14259.424795958001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12479.8549034849</v>
      </c>
      <c r="L120">
        <v>13840.069957248301</v>
      </c>
      <c r="M120">
        <v>13823.9409249903</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20479.854903484898</v>
      </c>
      <c r="L121">
        <v>13840.069957248301</v>
      </c>
      <c r="M121">
        <v>13823.9409249903</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12479.8549034849</v>
      </c>
      <c r="L122">
        <v>13840.069957248401</v>
      </c>
      <c r="M122">
        <v>13823.9409249903</v>
      </c>
      <c r="N122">
        <v>13791.6828604742</v>
      </c>
      <c r="O122">
        <v>13759.424795958001</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20479.854903484898</v>
      </c>
      <c r="L123">
        <v>13840.069957248401</v>
      </c>
      <c r="M123">
        <v>13823.9409249903</v>
      </c>
      <c r="N123">
        <v>13791.6828604742</v>
      </c>
      <c r="O123">
        <v>13759.424795958001</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12479.8549034849</v>
      </c>
      <c r="L124">
        <v>13840.069957248401</v>
      </c>
      <c r="M124">
        <v>13823.9409249903</v>
      </c>
      <c r="N124">
        <v>13791.6828604742</v>
      </c>
      <c r="O124">
        <v>13759.424795958001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20479.854903484898</v>
      </c>
      <c r="L125">
        <v>21840.069957248401</v>
      </c>
      <c r="M125">
        <v>21823.9409249903</v>
      </c>
      <c r="N125">
        <v>21791.6828604742</v>
      </c>
      <c r="O125">
        <v>21759.424795957999</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13003.4978624174</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13003.4978624174</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13003.4978624174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9723.8631947143404</v>
      </c>
      <c r="M138">
        <v>9699.6696463272492</v>
      </c>
      <c r="N138">
        <v>9651.2825495530506</v>
      </c>
      <c r="O138">
        <v>9602.8954527788592</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9723.8631947143404</v>
      </c>
      <c r="M139">
        <v>9699.6696463272492</v>
      </c>
      <c r="N139">
        <v>9651.2825495530506</v>
      </c>
      <c r="O139">
        <v>9602.8954527788592</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9602.8954527788592</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9602.8954527788592</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8973.8631947143404</v>
      </c>
      <c r="M144">
        <v>8949.6696463272401</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15432.568985619901</v>
      </c>
      <c r="L145">
        <v>8973.8631947143404</v>
      </c>
      <c r="M145">
        <v>8949.6696463272401</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8973.8631947143404</v>
      </c>
      <c r="M146">
        <v>8949.6696463272401</v>
      </c>
      <c r="N146">
        <v>8901.2825495530506</v>
      </c>
      <c r="O146">
        <v>8852.8954527788592</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15432.568985619901</v>
      </c>
      <c r="L147">
        <v>8973.8631947143404</v>
      </c>
      <c r="M147">
        <v>8949.6696463272401</v>
      </c>
      <c r="N147">
        <v>8901.2825495530506</v>
      </c>
      <c r="O147">
        <v>8852.8954527788592</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8000</v>
      </c>
      <c r="L148">
        <v>8973.8631947143404</v>
      </c>
      <c r="M148">
        <v>8949.6696463272401</v>
      </c>
      <c r="N148">
        <v>8901.2825495530506</v>
      </c>
      <c r="O148">
        <v>8852.8954527788592</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15432.568985619901</v>
      </c>
      <c r="L149">
        <v>16973.8631947143</v>
      </c>
      <c r="M149">
        <v>16949.669646327198</v>
      </c>
      <c r="N149">
        <v>16901.282549553001</v>
      </c>
      <c r="O149">
        <v>16852.895452778899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11343.243943515999</v>
      </c>
      <c r="M150">
        <v>11319.050395128899</v>
      </c>
      <c r="N150">
        <v>11270.663298354701</v>
      </c>
      <c r="O150">
        <v>11222.2762015805</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11343.243943515999</v>
      </c>
      <c r="M151">
        <v>11319.050395128899</v>
      </c>
      <c r="N151">
        <v>11270.663298354701</v>
      </c>
      <c r="O151">
        <v>11222.2762015805</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11222.2762015805</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11222.2762015805</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9241.0934058815892</v>
      </c>
      <c r="L156">
        <v>10593.243943515999</v>
      </c>
      <c r="M156">
        <v>10569.050395128899</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17241.093405881598</v>
      </c>
      <c r="L157">
        <v>10593.243943515999</v>
      </c>
      <c r="M157">
        <v>10569.050395128899</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9241.0934058815892</v>
      </c>
      <c r="L158">
        <v>10593.243943515999</v>
      </c>
      <c r="M158">
        <v>10569.050395128899</v>
      </c>
      <c r="N158">
        <v>10520.663298354701</v>
      </c>
      <c r="O158">
        <v>10472.2762015805</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17241.093405881598</v>
      </c>
      <c r="L159">
        <v>10593.243943515999</v>
      </c>
      <c r="M159">
        <v>10569.050395128899</v>
      </c>
      <c r="N159">
        <v>10520.663298354701</v>
      </c>
      <c r="O159">
        <v>10472.2762015805</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9241.0934058815892</v>
      </c>
      <c r="L160">
        <v>10593.243943515999</v>
      </c>
      <c r="M160">
        <v>10569.050395128899</v>
      </c>
      <c r="N160">
        <v>10520.663298354701</v>
      </c>
      <c r="O160">
        <v>10472.2762015805</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17241.093405881598</v>
      </c>
      <c r="L161">
        <v>18593.243943516001</v>
      </c>
      <c r="M161">
        <v>18569.050395128899</v>
      </c>
      <c r="N161">
        <v>18520.663298354699</v>
      </c>
      <c r="O161">
        <v>18472.276201580498</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12962.6246923177</v>
      </c>
      <c r="M162">
        <v>12938.4311439306</v>
      </c>
      <c r="N162">
        <v>12890.0440471564</v>
      </c>
      <c r="O162">
        <v>12841.656950382199</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12962.6246923177</v>
      </c>
      <c r="M163">
        <v>12938.4311439306</v>
      </c>
      <c r="N163">
        <v>12890.0440471564</v>
      </c>
      <c r="O163">
        <v>12841.656950382199</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12841.656950382199</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12841.656950382199</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10860.474154683199</v>
      </c>
      <c r="L168">
        <v>12212.6246923177</v>
      </c>
      <c r="M168">
        <v>12188.4311439306</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18860.474154683299</v>
      </c>
      <c r="L169">
        <v>12212.6246923177</v>
      </c>
      <c r="M169">
        <v>12188.4311439306</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10860.474154683199</v>
      </c>
      <c r="L170">
        <v>12212.6246923177</v>
      </c>
      <c r="M170">
        <v>12188.4311439306</v>
      </c>
      <c r="N170">
        <v>12140.0440471564</v>
      </c>
      <c r="O170">
        <v>12091.656950382199</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18860.474154683201</v>
      </c>
      <c r="L171">
        <v>12212.6246923177</v>
      </c>
      <c r="M171">
        <v>12188.4311439306</v>
      </c>
      <c r="N171">
        <v>12140.0440471564</v>
      </c>
      <c r="O171">
        <v>12091.656950382199</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10860.474154683199</v>
      </c>
      <c r="L172">
        <v>12212.6246923177</v>
      </c>
      <c r="M172">
        <v>12188.4311439306</v>
      </c>
      <c r="N172">
        <v>12140.0440471564</v>
      </c>
      <c r="O172">
        <v>12091.656950382199</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18860.474154683201</v>
      </c>
      <c r="L173">
        <v>20212.624692317699</v>
      </c>
      <c r="M173">
        <v>20188.4311439306</v>
      </c>
      <c r="N173">
        <v>20140.0440471564</v>
      </c>
      <c r="O173">
        <v>20091.656950382199</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14582.0054411193</v>
      </c>
      <c r="M174">
        <v>14557.811892732199</v>
      </c>
      <c r="N174">
        <v>14509.424795958001</v>
      </c>
      <c r="O174">
        <v>14461.0376991838</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14582.0054411193</v>
      </c>
      <c r="M175">
        <v>14557.811892732199</v>
      </c>
      <c r="N175">
        <v>14509.424795958001</v>
      </c>
      <c r="O175">
        <v>14461.0376991838</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14461.0376991838</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14461.0376991838</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12479.8549034849</v>
      </c>
      <c r="L180">
        <v>13832.0054411193</v>
      </c>
      <c r="M180">
        <v>13807.811892732199</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20479.854903484898</v>
      </c>
      <c r="L181">
        <v>13832.0054411193</v>
      </c>
      <c r="M181">
        <v>13807.811892732199</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12479.8549034849</v>
      </c>
      <c r="L182">
        <v>13832.0054411193</v>
      </c>
      <c r="M182">
        <v>13807.811892732199</v>
      </c>
      <c r="N182">
        <v>13759.424795958001</v>
      </c>
      <c r="O182">
        <v>13711.0376991838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20479.854903484898</v>
      </c>
      <c r="L183">
        <v>13832.0054411193</v>
      </c>
      <c r="M183">
        <v>13807.811892732199</v>
      </c>
      <c r="N183">
        <v>13759.424795958001</v>
      </c>
      <c r="O183">
        <v>13711.0376991838</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12479.8549034849</v>
      </c>
      <c r="L184">
        <v>13832.0054411193</v>
      </c>
      <c r="M184">
        <v>13807.811892732199</v>
      </c>
      <c r="N184">
        <v>13759.424795958001</v>
      </c>
      <c r="O184">
        <v>13711.0376991838</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20479.854903484898</v>
      </c>
      <c r="L185">
        <v>21832.005441119301</v>
      </c>
      <c r="M185">
        <v>21807.811892732199</v>
      </c>
      <c r="N185">
        <v>21759.424795957999</v>
      </c>
      <c r="O185">
        <v>21711.037699183798</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13003.4978624174</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13003.4978624174</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13003.4978624174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9965.79867858531</v>
      </c>
      <c r="M198">
        <v>9933.5406140691794</v>
      </c>
      <c r="N198">
        <v>9869.0244850369199</v>
      </c>
      <c r="O198">
        <v>9804.5083560046696</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9965.79867858531</v>
      </c>
      <c r="M199">
        <v>9933.5406140691794</v>
      </c>
      <c r="N199">
        <v>9869.0244850369199</v>
      </c>
      <c r="O199">
        <v>9804.5083560046696</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9804.5083560046696</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9804.5083560046696</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8965.79867858531</v>
      </c>
      <c r="M204">
        <v>8933.5406140691794</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15432.568985619901</v>
      </c>
      <c r="L205">
        <v>8965.79867858531</v>
      </c>
      <c r="M205">
        <v>8933.5406140691794</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8965.79867858531</v>
      </c>
      <c r="M206">
        <v>8933.5406140691794</v>
      </c>
      <c r="N206">
        <v>8869.0244850369199</v>
      </c>
      <c r="O206">
        <v>8804.5083560046696</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15432.568985619901</v>
      </c>
      <c r="L207">
        <v>8965.79867858531</v>
      </c>
      <c r="M207">
        <v>8933.5406140691794</v>
      </c>
      <c r="N207">
        <v>8869.0244850369199</v>
      </c>
      <c r="O207">
        <v>8804.5083560046696</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8000</v>
      </c>
      <c r="L208">
        <v>8965.79867858531</v>
      </c>
      <c r="M208">
        <v>8933.5406140691794</v>
      </c>
      <c r="N208">
        <v>8869.0244850369199</v>
      </c>
      <c r="O208">
        <v>8804.5083560046696</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15432.568985619901</v>
      </c>
      <c r="L209">
        <v>16965.798678585299</v>
      </c>
      <c r="M209">
        <v>16933.540614069199</v>
      </c>
      <c r="N209">
        <v>16869.024485036902</v>
      </c>
      <c r="O209">
        <v>16804.508356004699</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11585.179427387</v>
      </c>
      <c r="M210">
        <v>11552.9213628708</v>
      </c>
      <c r="N210">
        <v>11488.405233838601</v>
      </c>
      <c r="O210">
        <v>11423.8891048063</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11585.179427387</v>
      </c>
      <c r="M211">
        <v>11552.9213628708</v>
      </c>
      <c r="N211">
        <v>11488.405233838601</v>
      </c>
      <c r="O211">
        <v>11423.8891048063</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11423.8891048063</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11423.8891048063</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9241.0934058815892</v>
      </c>
      <c r="L216">
        <v>10585.179427387</v>
      </c>
      <c r="M216">
        <v>10552.9213628708</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17241.093405881598</v>
      </c>
      <c r="L217">
        <v>10585.179427387</v>
      </c>
      <c r="M217">
        <v>10552.9213628708</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9241.0934058815892</v>
      </c>
      <c r="L218">
        <v>10585.179427387</v>
      </c>
      <c r="M218">
        <v>10552.9213628708</v>
      </c>
      <c r="N218">
        <v>10488.405233838601</v>
      </c>
      <c r="O218">
        <v>10423.8891048063</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17241.093405881598</v>
      </c>
      <c r="L219">
        <v>10585.179427387</v>
      </c>
      <c r="M219">
        <v>10552.9213628708</v>
      </c>
      <c r="N219">
        <v>10488.405233838601</v>
      </c>
      <c r="O219">
        <v>10423.8891048063</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9241.0934058815892</v>
      </c>
      <c r="L220">
        <v>10585.179427387</v>
      </c>
      <c r="M220">
        <v>10552.9213628708</v>
      </c>
      <c r="N220">
        <v>10488.405233838601</v>
      </c>
      <c r="O220">
        <v>10423.8891048063</v>
      </c>
      <c r="P220">
        <v>10359.3729757741</v>
      </c>
      <c r="Q220">
        <v>10499.1579220106</v>
      </c>
      <c r="R220">
        <v>10638.942868247201</v>
      </c>
      <c r="S220">
        <v>11337.867599429999</v>
      </c>
      <c r="T220">
        <v>12036.7923306128</v>
      </c>
      <c r="U220">
        <v>12735.7170617956</v>
      </c>
      <c r="V220" t="s">
        <v>17</v>
      </c>
    </row>
    <row r="221" spans="5:22" x14ac:dyDescent="0.55000000000000004">
      <c r="E221" s="6"/>
      <c r="F221" s="6" t="s">
        <v>28</v>
      </c>
      <c r="G221" s="6" t="s">
        <v>23</v>
      </c>
      <c r="H221" s="6" t="s">
        <v>21</v>
      </c>
      <c r="I221" s="6" t="s">
        <v>20</v>
      </c>
      <c r="J221" s="6" t="s">
        <v>18</v>
      </c>
      <c r="K221" s="6">
        <v>17241.093405881598</v>
      </c>
      <c r="L221" s="6">
        <v>18585.179427387</v>
      </c>
      <c r="M221" s="6">
        <v>18552.921362870798</v>
      </c>
      <c r="N221" s="6">
        <v>18488.405233838599</v>
      </c>
      <c r="O221" s="6">
        <v>18423.889104806301</v>
      </c>
      <c r="P221" s="6">
        <v>18359.372975774098</v>
      </c>
      <c r="Q221" s="6">
        <v>18499.1579220106</v>
      </c>
      <c r="R221" s="6">
        <v>18638.942868247199</v>
      </c>
      <c r="S221" s="6">
        <v>19337.867599429999</v>
      </c>
      <c r="T221" s="6">
        <v>20036.7923306128</v>
      </c>
      <c r="U221" s="6">
        <v>20735.7170617956</v>
      </c>
      <c r="V221" s="6" t="s">
        <v>17</v>
      </c>
    </row>
    <row r="222" spans="5:22" x14ac:dyDescent="0.55000000000000004">
      <c r="E222" s="6"/>
      <c r="F222" s="6" t="s">
        <v>28</v>
      </c>
      <c r="G222" s="6" t="s">
        <v>24</v>
      </c>
      <c r="H222" s="6" t="s">
        <v>14</v>
      </c>
      <c r="I222" s="6" t="s">
        <v>15</v>
      </c>
      <c r="J222" s="6" t="s">
        <v>16</v>
      </c>
      <c r="K222" s="6" t="s">
        <v>17</v>
      </c>
      <c r="L222" s="6">
        <v>13204.560176188599</v>
      </c>
      <c r="M222" s="6">
        <v>13172.302111672499</v>
      </c>
      <c r="N222" s="6">
        <v>13107.7859826402</v>
      </c>
      <c r="O222" s="6">
        <v>13043.269853608001</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13204.560176188599</v>
      </c>
      <c r="M223" s="6">
        <v>13172.302111672499</v>
      </c>
      <c r="N223" s="6">
        <v>13107.7859826402</v>
      </c>
      <c r="O223" s="6">
        <v>13043.269853608001</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13043.269853608001</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13043.269853608001</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5"/>
      <c r="F227" s="5" t="s">
        <v>28</v>
      </c>
      <c r="G227" s="5" t="s">
        <v>24</v>
      </c>
      <c r="H227" s="5" t="s">
        <v>14</v>
      </c>
      <c r="I227" s="5" t="s">
        <v>20</v>
      </c>
      <c r="J227" s="5" t="s">
        <v>18</v>
      </c>
      <c r="K227" s="5" t="s">
        <v>17</v>
      </c>
      <c r="L227" s="5" t="s">
        <v>17</v>
      </c>
      <c r="M227" s="5" t="s">
        <v>17</v>
      </c>
      <c r="N227" s="5" t="s">
        <v>17</v>
      </c>
      <c r="O227" s="5" t="s">
        <v>17</v>
      </c>
      <c r="P227" s="5" t="s">
        <v>17</v>
      </c>
      <c r="Q227" s="5">
        <v>13118.538670812301</v>
      </c>
      <c r="R227" s="5">
        <v>13258.3236170488</v>
      </c>
      <c r="S227" s="5">
        <v>13957.2483482316</v>
      </c>
      <c r="T227" s="5">
        <v>14656.1730794144</v>
      </c>
      <c r="U227" s="5">
        <v>15355.097810597201</v>
      </c>
      <c r="V227" s="5">
        <v>16193.8074880166</v>
      </c>
    </row>
    <row r="228" spans="5:22" x14ac:dyDescent="0.55000000000000004">
      <c r="E228" s="5"/>
      <c r="F228" s="5" t="s">
        <v>28</v>
      </c>
      <c r="G228" s="5" t="s">
        <v>24</v>
      </c>
      <c r="H228" s="5" t="s">
        <v>21</v>
      </c>
      <c r="I228" s="5" t="s">
        <v>15</v>
      </c>
      <c r="J228" s="5" t="s">
        <v>16</v>
      </c>
      <c r="K228" s="5">
        <v>10860.474154683199</v>
      </c>
      <c r="L228" s="5">
        <v>12204.560176188599</v>
      </c>
      <c r="M228" s="5">
        <v>12172.302111672499</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18860.474154683299</v>
      </c>
      <c r="L229" s="5">
        <v>12204.560176188599</v>
      </c>
      <c r="M229" s="5">
        <v>12172.302111672499</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10860.474154683199</v>
      </c>
      <c r="L230" s="5">
        <v>12204.560176188599</v>
      </c>
      <c r="M230" s="5">
        <v>12172.302111672499</v>
      </c>
      <c r="N230" s="5">
        <v>12107.7859826402</v>
      </c>
      <c r="O230" s="5">
        <v>12043.269853608001</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18860.474154683201</v>
      </c>
      <c r="L231" s="5">
        <v>12204.560176188599</v>
      </c>
      <c r="M231" s="5">
        <v>12172.302111672499</v>
      </c>
      <c r="N231" s="5">
        <v>12107.7859826402</v>
      </c>
      <c r="O231" s="5">
        <v>12043.269853608001</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10860.474154683199</v>
      </c>
      <c r="L232" s="5">
        <v>12204.560176188599</v>
      </c>
      <c r="M232" s="5">
        <v>12172.302111672499</v>
      </c>
      <c r="N232" s="5">
        <v>12107.7859826402</v>
      </c>
      <c r="O232" s="5">
        <v>12043.269853608001</v>
      </c>
      <c r="P232" s="5">
        <v>11978.753724575699</v>
      </c>
      <c r="Q232" s="5">
        <v>12118.538670812301</v>
      </c>
      <c r="R232" s="5">
        <v>12258.3236170488</v>
      </c>
      <c r="S232" s="5">
        <v>12957.2483482316</v>
      </c>
      <c r="T232" s="5">
        <v>13656.1730794144</v>
      </c>
      <c r="U232" s="5">
        <v>14355.097810597201</v>
      </c>
      <c r="V232" s="5" t="s">
        <v>17</v>
      </c>
    </row>
    <row r="233" spans="5:22" x14ac:dyDescent="0.55000000000000004">
      <c r="F233" t="s">
        <v>28</v>
      </c>
      <c r="G233" t="s">
        <v>24</v>
      </c>
      <c r="H233" t="s">
        <v>21</v>
      </c>
      <c r="I233" t="s">
        <v>20</v>
      </c>
      <c r="J233" t="s">
        <v>18</v>
      </c>
      <c r="K233">
        <v>18860.474154683201</v>
      </c>
      <c r="L233">
        <v>20204.560176188599</v>
      </c>
      <c r="M233">
        <v>20172.302111672499</v>
      </c>
      <c r="N233">
        <v>20107.785982640198</v>
      </c>
      <c r="O233">
        <v>20043.269853607999</v>
      </c>
      <c r="P233">
        <v>19978.753724575701</v>
      </c>
      <c r="Q233">
        <v>20118.538670812301</v>
      </c>
      <c r="R233">
        <v>20258.323617048802</v>
      </c>
      <c r="S233">
        <v>20957.248348231598</v>
      </c>
      <c r="T233">
        <v>21656.173079414399</v>
      </c>
      <c r="U233">
        <v>22355.097810597199</v>
      </c>
      <c r="V233" t="s">
        <v>17</v>
      </c>
    </row>
    <row r="234" spans="5:22" x14ac:dyDescent="0.55000000000000004">
      <c r="F234" t="s">
        <v>28</v>
      </c>
      <c r="G234" t="s">
        <v>25</v>
      </c>
      <c r="H234" t="s">
        <v>14</v>
      </c>
      <c r="I234" t="s">
        <v>15</v>
      </c>
      <c r="J234" t="s">
        <v>16</v>
      </c>
      <c r="K234" t="s">
        <v>17</v>
      </c>
      <c r="L234">
        <v>14823.9409249903</v>
      </c>
      <c r="M234">
        <v>14791.6828604742</v>
      </c>
      <c r="N234">
        <v>14727.166731441899</v>
      </c>
      <c r="O234">
        <v>14662.6506024096</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14823.9409249903</v>
      </c>
      <c r="M235">
        <v>14791.6828604742</v>
      </c>
      <c r="N235">
        <v>14727.166731441899</v>
      </c>
      <c r="O235">
        <v>14662.6506024096</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14662.6506024096</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14662.6506024096</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12479.8549034849</v>
      </c>
      <c r="L240">
        <v>13823.9409249903</v>
      </c>
      <c r="M240">
        <v>13791.6828604742</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20479.854903484898</v>
      </c>
      <c r="L241">
        <v>13823.9409249903</v>
      </c>
      <c r="M241">
        <v>13791.6828604742</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12479.8549034849</v>
      </c>
      <c r="L242">
        <v>13823.9409249903</v>
      </c>
      <c r="M242">
        <v>13791.6828604742</v>
      </c>
      <c r="N242">
        <v>13727.166731441899</v>
      </c>
      <c r="O242">
        <v>13662.6506024096</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20479.854903484898</v>
      </c>
      <c r="L243">
        <v>13823.9409249903</v>
      </c>
      <c r="M243">
        <v>13791.6828604742</v>
      </c>
      <c r="N243">
        <v>13727.166731441899</v>
      </c>
      <c r="O243">
        <v>13662.6506024096</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12479.8549034849</v>
      </c>
      <c r="L244">
        <v>13823.9409249903</v>
      </c>
      <c r="M244">
        <v>13791.6828604742</v>
      </c>
      <c r="N244">
        <v>13727.166731441899</v>
      </c>
      <c r="O244">
        <v>13662.6506024096</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20479.854903484898</v>
      </c>
      <c r="L245">
        <v>21823.9409249903</v>
      </c>
      <c r="M245">
        <v>21791.6828604742</v>
      </c>
      <c r="N245">
        <v>21727.166731441899</v>
      </c>
      <c r="O245">
        <v>21662.650602409602</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6D5E-85E1-4081-AE94-DC729211F04C}">
  <dimension ref="A1:AB2882"/>
  <sheetViews>
    <sheetView zoomScale="50" zoomScaleNormal="50" workbookViewId="0">
      <selection activeCell="Y5" sqref="Y5"/>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54</v>
      </c>
      <c r="B1" s="11" t="s">
        <v>44</v>
      </c>
      <c r="C1" s="11" t="s">
        <v>55</v>
      </c>
      <c r="L1" t="s">
        <v>43</v>
      </c>
    </row>
    <row r="2" spans="1:28" ht="28.8" customHeight="1" x14ac:dyDescent="0.55000000000000004">
      <c r="A2" s="11" t="s">
        <v>56</v>
      </c>
      <c r="B2" s="11" t="s">
        <v>48</v>
      </c>
      <c r="C2" s="11" t="s">
        <v>57</v>
      </c>
      <c r="D2" s="11" t="s">
        <v>58</v>
      </c>
      <c r="E2" s="11" t="s">
        <v>40</v>
      </c>
      <c r="F2" s="11" t="s">
        <v>49</v>
      </c>
      <c r="G2" s="11" t="s">
        <v>50</v>
      </c>
      <c r="L2" s="53" t="s">
        <v>39</v>
      </c>
      <c r="M2" s="54" t="s">
        <v>45</v>
      </c>
      <c r="N2" s="55" t="s">
        <v>15</v>
      </c>
      <c r="O2" s="55"/>
      <c r="P2" s="55"/>
      <c r="Q2" s="55"/>
      <c r="R2" s="56" t="s">
        <v>19</v>
      </c>
      <c r="S2" s="56"/>
      <c r="T2" s="56"/>
      <c r="U2" s="56"/>
      <c r="V2" s="57" t="s">
        <v>20</v>
      </c>
      <c r="W2" s="57"/>
      <c r="X2" s="57"/>
      <c r="Y2" s="57"/>
    </row>
    <row r="3" spans="1:28" x14ac:dyDescent="0.55000000000000004">
      <c r="A3" s="11" t="s">
        <v>28</v>
      </c>
      <c r="B3" s="11" t="s">
        <v>22</v>
      </c>
      <c r="C3" s="11" t="s">
        <v>0</v>
      </c>
      <c r="D3" s="11" t="s">
        <v>14</v>
      </c>
      <c r="E3" s="11" t="s">
        <v>15</v>
      </c>
      <c r="F3" s="11" t="s">
        <v>16</v>
      </c>
      <c r="G3" t="s">
        <v>53</v>
      </c>
      <c r="L3" s="53"/>
      <c r="M3" s="54"/>
      <c r="N3" s="53" t="s">
        <v>14</v>
      </c>
      <c r="O3" s="53"/>
      <c r="P3" s="53" t="s">
        <v>21</v>
      </c>
      <c r="Q3" s="53"/>
      <c r="R3" s="53" t="s">
        <v>14</v>
      </c>
      <c r="S3" s="53"/>
      <c r="T3" s="53" t="s">
        <v>21</v>
      </c>
      <c r="U3" s="53"/>
      <c r="V3" s="53" t="s">
        <v>14</v>
      </c>
      <c r="W3" s="53"/>
      <c r="X3" s="53" t="s">
        <v>21</v>
      </c>
      <c r="Y3" s="53"/>
    </row>
    <row r="4" spans="1:28" x14ac:dyDescent="0.55000000000000004">
      <c r="A4" s="11" t="s">
        <v>28</v>
      </c>
      <c r="B4" s="11" t="s">
        <v>22</v>
      </c>
      <c r="C4" s="11" t="s">
        <v>0</v>
      </c>
      <c r="D4" s="11" t="s">
        <v>14</v>
      </c>
      <c r="E4" s="11" t="s">
        <v>15</v>
      </c>
      <c r="F4" s="11" t="s">
        <v>18</v>
      </c>
      <c r="G4" t="s">
        <v>53</v>
      </c>
      <c r="L4" s="53"/>
      <c r="M4" s="54"/>
      <c r="N4" t="s">
        <v>46</v>
      </c>
      <c r="O4" t="s">
        <v>47</v>
      </c>
      <c r="P4" t="s">
        <v>46</v>
      </c>
      <c r="Q4" t="s">
        <v>47</v>
      </c>
      <c r="R4" t="s">
        <v>46</v>
      </c>
      <c r="S4" t="s">
        <v>47</v>
      </c>
      <c r="T4" t="s">
        <v>46</v>
      </c>
      <c r="U4" t="s">
        <v>47</v>
      </c>
      <c r="V4" t="s">
        <v>46</v>
      </c>
      <c r="W4" t="s">
        <v>47</v>
      </c>
      <c r="X4" t="s">
        <v>46</v>
      </c>
      <c r="Y4" t="s">
        <v>47</v>
      </c>
      <c r="AB4" t="s">
        <v>64</v>
      </c>
    </row>
    <row r="5" spans="1:28" x14ac:dyDescent="0.55000000000000004">
      <c r="A5" s="11" t="s">
        <v>28</v>
      </c>
      <c r="B5" s="11" t="s">
        <v>22</v>
      </c>
      <c r="C5" s="11" t="s">
        <v>0</v>
      </c>
      <c r="D5" s="11" t="s">
        <v>14</v>
      </c>
      <c r="E5" s="11" t="s">
        <v>19</v>
      </c>
      <c r="F5" s="11" t="s">
        <v>16</v>
      </c>
      <c r="G5" t="s">
        <v>53</v>
      </c>
      <c r="L5" s="25"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11" t="s">
        <v>28</v>
      </c>
      <c r="B6" s="11" t="s">
        <v>22</v>
      </c>
      <c r="C6" s="11" t="s">
        <v>0</v>
      </c>
      <c r="D6" s="11" t="s">
        <v>14</v>
      </c>
      <c r="E6" s="11" t="s">
        <v>19</v>
      </c>
      <c r="F6" s="11" t="s">
        <v>18</v>
      </c>
      <c r="G6" t="s">
        <v>53</v>
      </c>
      <c r="L6" s="25" t="s">
        <v>1</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11" t="s">
        <v>28</v>
      </c>
      <c r="B7" s="11" t="s">
        <v>22</v>
      </c>
      <c r="C7" s="11" t="s">
        <v>0</v>
      </c>
      <c r="D7" s="11" t="s">
        <v>14</v>
      </c>
      <c r="E7" s="11" t="s">
        <v>20</v>
      </c>
      <c r="F7" s="11" t="s">
        <v>16</v>
      </c>
      <c r="G7" t="s">
        <v>53</v>
      </c>
      <c r="L7" s="25" t="s">
        <v>2</v>
      </c>
      <c r="M7">
        <v>4</v>
      </c>
      <c r="N7">
        <f>G27</f>
        <v>9159.3470656820828</v>
      </c>
      <c r="O7">
        <f>G28</f>
        <v>9159.3470656820828</v>
      </c>
      <c r="P7">
        <f>G33</f>
        <v>8159.3470656820818</v>
      </c>
      <c r="Q7">
        <f>G34</f>
        <v>14159.347065682085</v>
      </c>
      <c r="R7" t="str">
        <f>G29</f>
        <v>EPS</v>
      </c>
      <c r="S7" t="str">
        <f>G30</f>
        <v>EPS</v>
      </c>
      <c r="T7">
        <f>G35</f>
        <v>8159.3470656820818</v>
      </c>
      <c r="U7">
        <f>G36</f>
        <v>14159.347065682085</v>
      </c>
      <c r="V7" t="str">
        <f>G31</f>
        <v>EPS</v>
      </c>
      <c r="W7" t="str">
        <f>G32</f>
        <v>EPS</v>
      </c>
      <c r="X7">
        <f>G37</f>
        <v>8159.3470656820818</v>
      </c>
      <c r="Y7">
        <f>G38</f>
        <v>16159.347065682085</v>
      </c>
    </row>
    <row r="8" spans="1:28" x14ac:dyDescent="0.55000000000000004">
      <c r="A8" s="11" t="s">
        <v>28</v>
      </c>
      <c r="B8" s="11" t="s">
        <v>22</v>
      </c>
      <c r="C8" s="11" t="s">
        <v>0</v>
      </c>
      <c r="D8" s="11" t="s">
        <v>14</v>
      </c>
      <c r="E8" s="11" t="s">
        <v>20</v>
      </c>
      <c r="F8" s="11" t="s">
        <v>18</v>
      </c>
      <c r="G8" t="s">
        <v>53</v>
      </c>
      <c r="L8" s="25" t="s">
        <v>3</v>
      </c>
      <c r="M8">
        <v>6</v>
      </c>
      <c r="N8">
        <f>G39</f>
        <v>9352.8954527788537</v>
      </c>
      <c r="O8">
        <f>G40</f>
        <v>9352.8954527788537</v>
      </c>
      <c r="P8" t="str">
        <f>G45</f>
        <v>EPS</v>
      </c>
      <c r="Q8" t="str">
        <f>G46</f>
        <v>EPS</v>
      </c>
      <c r="R8" t="str">
        <f>G41</f>
        <v>EPS</v>
      </c>
      <c r="S8" t="str">
        <f>G42</f>
        <v>EPS</v>
      </c>
      <c r="T8">
        <f>G47</f>
        <v>8352.8954527788537</v>
      </c>
      <c r="U8">
        <f>G48</f>
        <v>14352.895452778859</v>
      </c>
      <c r="V8" t="str">
        <f>G43</f>
        <v>EPS</v>
      </c>
      <c r="W8" t="str">
        <f>G44</f>
        <v>EPS</v>
      </c>
      <c r="X8">
        <f>G49</f>
        <v>8352.8954527788537</v>
      </c>
      <c r="Y8">
        <f>G50</f>
        <v>16352.895452778859</v>
      </c>
    </row>
    <row r="9" spans="1:28" x14ac:dyDescent="0.55000000000000004">
      <c r="A9" s="11" t="s">
        <v>28</v>
      </c>
      <c r="B9" s="11" t="s">
        <v>22</v>
      </c>
      <c r="C9" s="11" t="s">
        <v>0</v>
      </c>
      <c r="D9" s="11" t="s">
        <v>21</v>
      </c>
      <c r="E9" s="11" t="s">
        <v>15</v>
      </c>
      <c r="F9" s="11" t="s">
        <v>16</v>
      </c>
      <c r="G9">
        <v>8000</v>
      </c>
      <c r="L9" s="25"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13948.698017877963</v>
      </c>
      <c r="L10" s="25"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25"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13948.698017877963</v>
      </c>
      <c r="L12" s="25"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8000</v>
      </c>
      <c r="L13" s="25"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15948.698017877963</v>
      </c>
    </row>
    <row r="15" spans="1:28" x14ac:dyDescent="0.55000000000000004">
      <c r="A15" s="11" t="s">
        <v>28</v>
      </c>
      <c r="B15" s="11" t="s">
        <v>22</v>
      </c>
      <c r="C15" s="11" t="s">
        <v>1</v>
      </c>
      <c r="D15" s="11" t="s">
        <v>14</v>
      </c>
      <c r="E15" s="11" t="s">
        <v>15</v>
      </c>
      <c r="F15" s="11" t="s">
        <v>16</v>
      </c>
      <c r="G15">
        <v>9062.5728721336945</v>
      </c>
    </row>
    <row r="16" spans="1:28" ht="43.2" x14ac:dyDescent="0.55000000000000004">
      <c r="A16" s="11" t="s">
        <v>28</v>
      </c>
      <c r="B16" s="11" t="s">
        <v>22</v>
      </c>
      <c r="C16" s="11" t="s">
        <v>1</v>
      </c>
      <c r="D16" s="11" t="s">
        <v>14</v>
      </c>
      <c r="E16" s="11" t="s">
        <v>15</v>
      </c>
      <c r="F16" s="11" t="s">
        <v>18</v>
      </c>
      <c r="G16">
        <v>9062.5728721336945</v>
      </c>
      <c r="K16" t="s">
        <v>51</v>
      </c>
      <c r="L16" s="12" t="s">
        <v>52</v>
      </c>
      <c r="M16" s="26" t="s">
        <v>59</v>
      </c>
      <c r="N16" s="26" t="s">
        <v>73</v>
      </c>
      <c r="O16" s="26" t="s">
        <v>60</v>
      </c>
      <c r="P16" s="26" t="s">
        <v>61</v>
      </c>
      <c r="Q16" s="26" t="s">
        <v>62</v>
      </c>
      <c r="R16" s="26" t="s">
        <v>74</v>
      </c>
      <c r="S16" s="26" t="s">
        <v>63</v>
      </c>
      <c r="T16" s="26" t="s">
        <v>84</v>
      </c>
    </row>
    <row r="17" spans="1:20" x14ac:dyDescent="0.55000000000000004">
      <c r="A17" s="11" t="s">
        <v>28</v>
      </c>
      <c r="B17" s="11" t="s">
        <v>22</v>
      </c>
      <c r="C17" s="11" t="s">
        <v>1</v>
      </c>
      <c r="D17" s="11" t="s">
        <v>14</v>
      </c>
      <c r="E17" s="11" t="s">
        <v>19</v>
      </c>
      <c r="F17" s="11" t="s">
        <v>16</v>
      </c>
      <c r="G17" t="s">
        <v>53</v>
      </c>
      <c r="K17" s="10">
        <v>43313</v>
      </c>
      <c r="L17">
        <f>$X$5</f>
        <v>8000</v>
      </c>
      <c r="M17">
        <f>$X$6</f>
        <v>8062.5728721336945</v>
      </c>
      <c r="N17">
        <f>$X$7</f>
        <v>8159.3470656820818</v>
      </c>
      <c r="O17">
        <f>$X$8</f>
        <v>8352.8954527788537</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53</v>
      </c>
      <c r="K18" s="10">
        <v>43313.333333333336</v>
      </c>
      <c r="L18">
        <f>$X$5</f>
        <v>8000</v>
      </c>
      <c r="M18">
        <f>$X$6</f>
        <v>8062.5728721336945</v>
      </c>
      <c r="N18">
        <f>$X$7</f>
        <v>8159.3470656820818</v>
      </c>
      <c r="O18">
        <f>$X$8</f>
        <v>8352.8954527788537</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53</v>
      </c>
      <c r="K19" s="10">
        <v>43313.333333333336</v>
      </c>
      <c r="L19">
        <f>$Y$5</f>
        <v>15948.698017877963</v>
      </c>
      <c r="M19">
        <f>$Y$6</f>
        <v>16062.572872133696</v>
      </c>
      <c r="N19">
        <f>$Y$7</f>
        <v>16159.347065682085</v>
      </c>
      <c r="O19">
        <f>$Y$8</f>
        <v>16352.895452778859</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53</v>
      </c>
      <c r="K20" s="10">
        <v>43314</v>
      </c>
      <c r="L20">
        <f>$Y$5</f>
        <v>15948.698017877963</v>
      </c>
      <c r="M20">
        <f>$Y$6</f>
        <v>16062.572872133696</v>
      </c>
      <c r="N20">
        <f>$Y$7</f>
        <v>16159.347065682085</v>
      </c>
      <c r="O20">
        <f>$Y$8</f>
        <v>16352.895452778859</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8062.5728721336945</v>
      </c>
      <c r="K21" s="10">
        <v>43314</v>
      </c>
      <c r="L21">
        <f>$X$5</f>
        <v>8000</v>
      </c>
      <c r="M21">
        <f>$X$6</f>
        <v>8062.5728721336945</v>
      </c>
      <c r="N21">
        <f>$X$7</f>
        <v>8159.3470656820818</v>
      </c>
      <c r="O21">
        <f>$X$8</f>
        <v>8352.8954527788537</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14062.572872133696</v>
      </c>
      <c r="K22" s="10">
        <v>43314.333333333336</v>
      </c>
      <c r="L22">
        <f>$X$5</f>
        <v>8000</v>
      </c>
      <c r="M22">
        <f>$X$6</f>
        <v>8062.5728721336945</v>
      </c>
      <c r="N22">
        <f>$X$7</f>
        <v>8159.3470656820818</v>
      </c>
      <c r="O22">
        <f>$X$8</f>
        <v>8352.8954527788537</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8062.5728721336945</v>
      </c>
      <c r="K23" s="10">
        <v>43314.333333333336</v>
      </c>
      <c r="L23">
        <f>$Y$5</f>
        <v>15948.698017877963</v>
      </c>
      <c r="M23">
        <f>$Y$6</f>
        <v>16062.572872133696</v>
      </c>
      <c r="N23">
        <f>$Y$7</f>
        <v>16159.347065682085</v>
      </c>
      <c r="O23">
        <f>$Y$8</f>
        <v>16352.895452778859</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14062.572872133696</v>
      </c>
      <c r="K24" s="10">
        <v>43315</v>
      </c>
      <c r="L24">
        <f>$Y$5</f>
        <v>15948.698017877963</v>
      </c>
      <c r="M24">
        <f>$Y$6</f>
        <v>16062.572872133696</v>
      </c>
      <c r="N24">
        <f>$Y$7</f>
        <v>16159.347065682085</v>
      </c>
      <c r="O24">
        <f>$Y$8</f>
        <v>16352.895452778859</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8062.5728721336945</v>
      </c>
      <c r="K25" s="10">
        <v>43315</v>
      </c>
      <c r="L25">
        <f>$X$5</f>
        <v>8000</v>
      </c>
      <c r="M25">
        <f>$X$6</f>
        <v>8062.5728721336945</v>
      </c>
      <c r="N25">
        <f>$X$7</f>
        <v>8159.3470656820818</v>
      </c>
      <c r="O25">
        <f>$X$8</f>
        <v>8352.8954527788537</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16062.572872133696</v>
      </c>
      <c r="K26" s="10">
        <v>43315.333333333336</v>
      </c>
      <c r="L26">
        <f>$X$5</f>
        <v>8000</v>
      </c>
      <c r="M26">
        <f>$X$6</f>
        <v>8062.5728721336945</v>
      </c>
      <c r="N26">
        <f>$X$7</f>
        <v>8159.3470656820818</v>
      </c>
      <c r="O26">
        <f>$X$8</f>
        <v>8352.8954527788537</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9159.3470656820828</v>
      </c>
      <c r="K27" s="10">
        <v>43315.333333333336</v>
      </c>
      <c r="L27">
        <f>$Y$5</f>
        <v>15948.698017877963</v>
      </c>
      <c r="M27">
        <f>$Y$6</f>
        <v>16062.572872133696</v>
      </c>
      <c r="N27">
        <f>$Y$7</f>
        <v>16159.347065682085</v>
      </c>
      <c r="O27">
        <f>$Y$8</f>
        <v>16352.895452778859</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9159.3470656820828</v>
      </c>
      <c r="K28" s="10">
        <v>43316</v>
      </c>
      <c r="L28">
        <f>$Y$5</f>
        <v>15948.698017877963</v>
      </c>
      <c r="M28">
        <f>$Y$6</f>
        <v>16062.572872133696</v>
      </c>
      <c r="N28">
        <f>$Y$7</f>
        <v>16159.347065682085</v>
      </c>
      <c r="O28">
        <f>$Y$8</f>
        <v>16352.895452778859</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53</v>
      </c>
      <c r="K29" s="10">
        <v>43316</v>
      </c>
      <c r="L29">
        <f>$X$5</f>
        <v>8000</v>
      </c>
      <c r="M29">
        <f>$X$6</f>
        <v>8062.5728721336945</v>
      </c>
      <c r="N29">
        <f>$X$7</f>
        <v>8159.3470656820818</v>
      </c>
      <c r="O29">
        <f>$X$8</f>
        <v>8352.8954527788537</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53</v>
      </c>
      <c r="K30" s="10">
        <v>43316.333333333336</v>
      </c>
      <c r="L30">
        <f>$X$5</f>
        <v>8000</v>
      </c>
      <c r="M30">
        <f>$X$6</f>
        <v>8062.5728721336945</v>
      </c>
      <c r="N30">
        <f>$X$7</f>
        <v>8159.3470656820818</v>
      </c>
      <c r="O30">
        <f>$X$8</f>
        <v>8352.8954527788537</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53</v>
      </c>
      <c r="K31" s="10">
        <v>43316.333333333336</v>
      </c>
      <c r="L31">
        <f>$Y$5</f>
        <v>15948.698017877963</v>
      </c>
      <c r="M31">
        <f>$Y$6</f>
        <v>16062.572872133696</v>
      </c>
      <c r="N31">
        <f>$Y$7</f>
        <v>16159.347065682085</v>
      </c>
      <c r="O31">
        <f>$Y$8</f>
        <v>16352.895452778859</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53</v>
      </c>
      <c r="K32" s="10">
        <v>43317</v>
      </c>
      <c r="L32">
        <f>$Y$5</f>
        <v>15948.698017877963</v>
      </c>
      <c r="M32">
        <f>$Y$6</f>
        <v>16062.572872133696</v>
      </c>
      <c r="N32">
        <f>$Y$7</f>
        <v>16159.347065682085</v>
      </c>
      <c r="O32">
        <f>$Y$8</f>
        <v>16352.895452778859</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8159.3470656820818</v>
      </c>
      <c r="K33" s="10">
        <v>43317</v>
      </c>
      <c r="L33">
        <f>$X$5</f>
        <v>8000</v>
      </c>
      <c r="M33">
        <f>$X$6</f>
        <v>8062.5728721336945</v>
      </c>
      <c r="N33">
        <f>$X$7</f>
        <v>8159.3470656820818</v>
      </c>
      <c r="O33">
        <f>$X$8</f>
        <v>8352.8954527788537</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14159.347065682085</v>
      </c>
      <c r="K34" s="10">
        <v>43317.333333333336</v>
      </c>
      <c r="L34">
        <f>$X$5</f>
        <v>8000</v>
      </c>
      <c r="M34">
        <f>$X$6</f>
        <v>8062.5728721336945</v>
      </c>
      <c r="N34">
        <f>$X$7</f>
        <v>8159.3470656820818</v>
      </c>
      <c r="O34">
        <f>$X$8</f>
        <v>8352.8954527788537</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8159.3470656820818</v>
      </c>
      <c r="K35" s="10">
        <v>43317.333333333336</v>
      </c>
      <c r="L35">
        <f>$Y$5</f>
        <v>15948.698017877963</v>
      </c>
      <c r="M35">
        <f>$Y$6</f>
        <v>16062.572872133696</v>
      </c>
      <c r="N35">
        <f>$Y$7</f>
        <v>16159.347065682085</v>
      </c>
      <c r="O35">
        <f>$Y$8</f>
        <v>16352.895452778859</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14159.347065682085</v>
      </c>
      <c r="K36" s="10">
        <v>43318</v>
      </c>
      <c r="L36">
        <f>$Y$5</f>
        <v>15948.698017877963</v>
      </c>
      <c r="M36">
        <f>$Y$6</f>
        <v>16062.572872133696</v>
      </c>
      <c r="N36">
        <f>$Y$7</f>
        <v>16159.347065682085</v>
      </c>
      <c r="O36">
        <f>$Y$8</f>
        <v>16352.895452778859</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8159.3470656820818</v>
      </c>
      <c r="K37" s="10">
        <v>43318</v>
      </c>
      <c r="L37">
        <f>$T$5</f>
        <v>8000</v>
      </c>
      <c r="M37">
        <f>$T$6</f>
        <v>8062.5728721336945</v>
      </c>
      <c r="N37">
        <f>$T$7</f>
        <v>8159.3470656820818</v>
      </c>
      <c r="O37">
        <f>$T$8</f>
        <v>8352.8954527788537</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16159.347065682085</v>
      </c>
      <c r="K38" s="10">
        <v>43318.333333333336</v>
      </c>
      <c r="L38">
        <f>$T$5</f>
        <v>8000</v>
      </c>
      <c r="M38">
        <f>$T$6</f>
        <v>8062.5728721336945</v>
      </c>
      <c r="N38">
        <f>$T$7</f>
        <v>8159.3470656820818</v>
      </c>
      <c r="O38">
        <f>$T$8</f>
        <v>8352.8954527788537</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9352.8954527788537</v>
      </c>
      <c r="K39" s="10">
        <v>43318.333333333336</v>
      </c>
      <c r="L39">
        <f>$U$5</f>
        <v>13948.698017877963</v>
      </c>
      <c r="M39">
        <f>$U$6</f>
        <v>14062.572872133696</v>
      </c>
      <c r="N39">
        <f>$U$7</f>
        <v>14159.347065682085</v>
      </c>
      <c r="O39">
        <f>$U$8</f>
        <v>14352.895452778859</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9352.8954527788537</v>
      </c>
      <c r="K40" s="10">
        <v>43319</v>
      </c>
      <c r="L40">
        <f>$U$5</f>
        <v>13948.698017877963</v>
      </c>
      <c r="M40">
        <f>$U$6</f>
        <v>14062.572872133696</v>
      </c>
      <c r="N40">
        <f>$U$7</f>
        <v>14159.347065682085</v>
      </c>
      <c r="O40">
        <f>$U$8</f>
        <v>14352.895452778859</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53</v>
      </c>
      <c r="K41" s="10">
        <v>43319</v>
      </c>
      <c r="L41">
        <f>$P$5</f>
        <v>8000</v>
      </c>
      <c r="M41">
        <f>$P$6</f>
        <v>8062.5728721336945</v>
      </c>
      <c r="N41">
        <f>$N$7</f>
        <v>9159.3470656820828</v>
      </c>
      <c r="O41">
        <f>$N$8</f>
        <v>9352.8954527788537</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53</v>
      </c>
      <c r="K42" s="10">
        <v>43319.333333333336</v>
      </c>
      <c r="L42">
        <f>$P$5</f>
        <v>8000</v>
      </c>
      <c r="M42">
        <f>$P$6</f>
        <v>8062.5728721336945</v>
      </c>
      <c r="N42">
        <f>$N$7</f>
        <v>9159.3470656820828</v>
      </c>
      <c r="O42">
        <f>$N$8</f>
        <v>9352.8954527788537</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53</v>
      </c>
      <c r="K43" s="10">
        <v>43319.333333333336</v>
      </c>
      <c r="L43">
        <f>$Q$5</f>
        <v>13948.698017877963</v>
      </c>
      <c r="M43">
        <f>$Q$6</f>
        <v>14062.572872133696</v>
      </c>
      <c r="N43">
        <f>$O$7</f>
        <v>9159.3470656820828</v>
      </c>
      <c r="O43">
        <f>$O$8</f>
        <v>9352.8954527788537</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53</v>
      </c>
      <c r="K44" s="10">
        <v>43320</v>
      </c>
      <c r="L44">
        <f>$Q$5</f>
        <v>13948.698017877963</v>
      </c>
      <c r="M44">
        <f>$Q$6</f>
        <v>14062.572872133696</v>
      </c>
      <c r="N44">
        <f>$O$7</f>
        <v>9159.3470656820828</v>
      </c>
      <c r="O44">
        <f>$O$8</f>
        <v>9352.8954527788537</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53</v>
      </c>
      <c r="K45" s="10">
        <v>43320</v>
      </c>
      <c r="L45">
        <f>$X$5</f>
        <v>8000</v>
      </c>
      <c r="M45">
        <f>$X$6</f>
        <v>8062.5728721336945</v>
      </c>
      <c r="N45">
        <f>$X$7</f>
        <v>8159.3470656820818</v>
      </c>
      <c r="O45">
        <f>$X$8</f>
        <v>8352.8954527788537</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53</v>
      </c>
      <c r="K46" s="10">
        <v>43320.333333333336</v>
      </c>
      <c r="L46">
        <f>$X$5</f>
        <v>8000</v>
      </c>
      <c r="M46">
        <f>$X$6</f>
        <v>8062.5728721336945</v>
      </c>
      <c r="N46">
        <f>$X$7</f>
        <v>8159.3470656820818</v>
      </c>
      <c r="O46">
        <f>$X$8</f>
        <v>8352.8954527788537</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8352.8954527788537</v>
      </c>
      <c r="K47" s="10">
        <v>43320.333333333336</v>
      </c>
      <c r="L47">
        <f>$Y$5</f>
        <v>15948.698017877963</v>
      </c>
      <c r="M47">
        <f>$Y$6</f>
        <v>16062.572872133696</v>
      </c>
      <c r="N47">
        <f>$Y$7</f>
        <v>16159.347065682085</v>
      </c>
      <c r="O47">
        <f>$Y$8</f>
        <v>16352.895452778859</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14352.895452778859</v>
      </c>
      <c r="K48" s="10">
        <v>43321</v>
      </c>
      <c r="L48">
        <f>$Y$5</f>
        <v>15948.698017877963</v>
      </c>
      <c r="M48">
        <f>$Y$6</f>
        <v>16062.572872133696</v>
      </c>
      <c r="N48">
        <f>$Y$7</f>
        <v>16159.347065682085</v>
      </c>
      <c r="O48">
        <f>$Y$8</f>
        <v>16352.895452778859</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8352.8954527788537</v>
      </c>
      <c r="K49" s="10">
        <v>43321</v>
      </c>
      <c r="L49">
        <f>$X$5</f>
        <v>8000</v>
      </c>
      <c r="M49">
        <f>$X$6</f>
        <v>8062.5728721336945</v>
      </c>
      <c r="N49">
        <f>$X$7</f>
        <v>8159.3470656820818</v>
      </c>
      <c r="O49">
        <f>$X$8</f>
        <v>8352.8954527788537</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16352.895452778859</v>
      </c>
      <c r="K50" s="10">
        <v>43321.333333333336</v>
      </c>
      <c r="L50">
        <f>$X$5</f>
        <v>8000</v>
      </c>
      <c r="M50">
        <f>$X$6</f>
        <v>8062.5728721336945</v>
      </c>
      <c r="N50">
        <f>$X$7</f>
        <v>8159.3470656820818</v>
      </c>
      <c r="O50">
        <f>$X$8</f>
        <v>8352.8954527788537</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9546.4438398756338</v>
      </c>
      <c r="K51" s="10">
        <v>43321.333333333336</v>
      </c>
      <c r="L51">
        <f>$Y$5</f>
        <v>15948.698017877963</v>
      </c>
      <c r="M51">
        <f>$Y$6</f>
        <v>16062.572872133696</v>
      </c>
      <c r="N51">
        <f>$Y$7</f>
        <v>16159.347065682085</v>
      </c>
      <c r="O51">
        <f>$Y$8</f>
        <v>16352.895452778859</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9546.4438398756338</v>
      </c>
      <c r="K52" s="10">
        <v>43322</v>
      </c>
      <c r="L52">
        <f>$Y$5</f>
        <v>15948.698017877963</v>
      </c>
      <c r="M52">
        <f>$Y$6</f>
        <v>16062.572872133696</v>
      </c>
      <c r="N52">
        <f>$Y$7</f>
        <v>16159.347065682085</v>
      </c>
      <c r="O52">
        <f>$Y$8</f>
        <v>16352.895452778859</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9546.4438398756338</v>
      </c>
      <c r="K53" s="10">
        <v>43322</v>
      </c>
      <c r="L53">
        <f>$X$5</f>
        <v>8000</v>
      </c>
      <c r="M53">
        <f>$X$6</f>
        <v>8062.5728721336945</v>
      </c>
      <c r="N53">
        <f>$X$7</f>
        <v>8159.3470656820818</v>
      </c>
      <c r="O53">
        <f>$X$8</f>
        <v>8352.8954527788537</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9546.4438398756338</v>
      </c>
      <c r="K54" s="10">
        <v>43322.333333333336</v>
      </c>
      <c r="L54">
        <f>$X$5</f>
        <v>8000</v>
      </c>
      <c r="M54">
        <f>$X$6</f>
        <v>8062.5728721336945</v>
      </c>
      <c r="N54">
        <f>$X$7</f>
        <v>8159.3470656820818</v>
      </c>
      <c r="O54">
        <f>$X$8</f>
        <v>8352.8954527788537</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53</v>
      </c>
      <c r="K55" s="10">
        <v>43322.333333333336</v>
      </c>
      <c r="L55">
        <f>$Y$5</f>
        <v>15948.698017877963</v>
      </c>
      <c r="M55">
        <f>$Y$6</f>
        <v>16062.572872133696</v>
      </c>
      <c r="N55">
        <f>$Y$7</f>
        <v>16159.347065682085</v>
      </c>
      <c r="O55">
        <f>$Y$8</f>
        <v>16352.895452778859</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53</v>
      </c>
      <c r="K56" s="10">
        <v>43323</v>
      </c>
      <c r="L56">
        <f>$Y$5</f>
        <v>15948.698017877963</v>
      </c>
      <c r="M56">
        <f>$Y$6</f>
        <v>16062.572872133696</v>
      </c>
      <c r="N56">
        <f>$Y$7</f>
        <v>16159.347065682085</v>
      </c>
      <c r="O56">
        <f>$Y$8</f>
        <v>16352.895452778859</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53</v>
      </c>
      <c r="K57" s="10">
        <v>43323</v>
      </c>
      <c r="L57">
        <f>$X$5</f>
        <v>8000</v>
      </c>
      <c r="M57">
        <f>$X$6</f>
        <v>8062.5728721336945</v>
      </c>
      <c r="N57">
        <f>$X$7</f>
        <v>8159.3470656820818</v>
      </c>
      <c r="O57">
        <f>$X$8</f>
        <v>8352.8954527788537</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53</v>
      </c>
      <c r="K58" s="10">
        <v>43323.333333333336</v>
      </c>
      <c r="L58">
        <f>$X$5</f>
        <v>8000</v>
      </c>
      <c r="M58">
        <f>$X$6</f>
        <v>8062.5728721336945</v>
      </c>
      <c r="N58">
        <f>$X$7</f>
        <v>8159.3470656820818</v>
      </c>
      <c r="O58">
        <f>$X$8</f>
        <v>8352.8954527788537</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8546.443839875632</v>
      </c>
      <c r="K59" s="10">
        <v>43323.333333333336</v>
      </c>
      <c r="L59">
        <f>$Y$5</f>
        <v>15948.698017877963</v>
      </c>
      <c r="M59">
        <f>$Y$6</f>
        <v>16062.572872133696</v>
      </c>
      <c r="N59">
        <f>$Y$7</f>
        <v>16159.347065682085</v>
      </c>
      <c r="O59">
        <f>$Y$8</f>
        <v>16352.895452778859</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14546.443839875632</v>
      </c>
      <c r="K60" s="10">
        <v>43324</v>
      </c>
      <c r="L60">
        <f>$Y$5</f>
        <v>15948.698017877963</v>
      </c>
      <c r="M60">
        <f>$Y$6</f>
        <v>16062.572872133696</v>
      </c>
      <c r="N60">
        <f>$Y$7</f>
        <v>16159.347065682085</v>
      </c>
      <c r="O60">
        <f>$Y$8</f>
        <v>16352.895452778859</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8546.443839875632</v>
      </c>
      <c r="K61" s="10">
        <v>43324</v>
      </c>
      <c r="L61">
        <f>$X$5</f>
        <v>8000</v>
      </c>
      <c r="M61">
        <f>$X$6</f>
        <v>8062.5728721336945</v>
      </c>
      <c r="N61">
        <f>$X$7</f>
        <v>8159.3470656820818</v>
      </c>
      <c r="O61">
        <f>$X$8</f>
        <v>8352.8954527788537</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16546.443839875632</v>
      </c>
      <c r="K62" s="10">
        <v>43324.333333333336</v>
      </c>
      <c r="L62">
        <f>$X$5</f>
        <v>8000</v>
      </c>
      <c r="M62">
        <f>$X$6</f>
        <v>8062.5728721336945</v>
      </c>
      <c r="N62">
        <f>$X$7</f>
        <v>8159.3470656820818</v>
      </c>
      <c r="O62">
        <f>$X$8</f>
        <v>8352.8954527788537</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43324.333333333336</v>
      </c>
      <c r="L63">
        <f>$Y$5</f>
        <v>15948.698017877963</v>
      </c>
      <c r="M63">
        <f>$Y$6</f>
        <v>16062.572872133696</v>
      </c>
      <c r="N63">
        <f>$Y$7</f>
        <v>16159.347065682085</v>
      </c>
      <c r="O63">
        <f>$Y$8</f>
        <v>16352.895452778859</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43325</v>
      </c>
      <c r="L64">
        <f>$Y$5</f>
        <v>15948.698017877963</v>
      </c>
      <c r="M64">
        <f>$Y$6</f>
        <v>16062.572872133696</v>
      </c>
      <c r="N64">
        <f>$Y$7</f>
        <v>16159.347065682085</v>
      </c>
      <c r="O64">
        <f>$Y$8</f>
        <v>16352.895452778859</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43325</v>
      </c>
      <c r="L65">
        <f>$T$5</f>
        <v>8000</v>
      </c>
      <c r="M65">
        <f>$T$6</f>
        <v>8062.5728721336945</v>
      </c>
      <c r="N65">
        <f>$T$7</f>
        <v>8159.3470656820818</v>
      </c>
      <c r="O65">
        <f>$T$8</f>
        <v>8352.8954527788537</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43325.333333333336</v>
      </c>
      <c r="L66">
        <f>$T$5</f>
        <v>8000</v>
      </c>
      <c r="M66">
        <f>$T$6</f>
        <v>8062.5728721336945</v>
      </c>
      <c r="N66">
        <f>$T$7</f>
        <v>8159.3470656820818</v>
      </c>
      <c r="O66">
        <f>$T$8</f>
        <v>8352.8954527788537</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53</v>
      </c>
      <c r="K67" s="10">
        <v>43325.333333333336</v>
      </c>
      <c r="L67">
        <f>$U$5</f>
        <v>13948.698017877963</v>
      </c>
      <c r="M67">
        <f>$U$6</f>
        <v>14062.572872133696</v>
      </c>
      <c r="N67">
        <f>$U$7</f>
        <v>14159.347065682085</v>
      </c>
      <c r="O67">
        <f>$U$8</f>
        <v>14352.895452778859</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53</v>
      </c>
      <c r="K68" s="10">
        <v>43326</v>
      </c>
      <c r="L68">
        <f>$U$5</f>
        <v>13948.698017877963</v>
      </c>
      <c r="M68">
        <f>$U$6</f>
        <v>14062.572872133696</v>
      </c>
      <c r="N68">
        <f>$U$7</f>
        <v>14159.347065682085</v>
      </c>
      <c r="O68">
        <f>$U$8</f>
        <v>14352.895452778859</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53</v>
      </c>
      <c r="K69" s="10">
        <v>43326</v>
      </c>
      <c r="L69">
        <f>$P$5</f>
        <v>8000</v>
      </c>
      <c r="M69">
        <f>$P$6</f>
        <v>8062.5728721336945</v>
      </c>
      <c r="N69">
        <f>$N$7</f>
        <v>9159.3470656820828</v>
      </c>
      <c r="O69">
        <f>$N$8</f>
        <v>9352.8954527788537</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53</v>
      </c>
      <c r="K70" s="10">
        <v>43326.333333333336</v>
      </c>
      <c r="L70">
        <f>$P$5</f>
        <v>8000</v>
      </c>
      <c r="M70">
        <f>$P$6</f>
        <v>8062.5728721336945</v>
      </c>
      <c r="N70">
        <f>$N$7</f>
        <v>9159.3470656820828</v>
      </c>
      <c r="O70">
        <f>$N$8</f>
        <v>9352.8954527788537</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53</v>
      </c>
      <c r="K71" s="10">
        <v>43326.333333333336</v>
      </c>
      <c r="L71">
        <f>$Q$5</f>
        <v>13948.698017877963</v>
      </c>
      <c r="M71">
        <f>$Q$6</f>
        <v>14062.572872133696</v>
      </c>
      <c r="N71">
        <f>$O$7</f>
        <v>9159.3470656820828</v>
      </c>
      <c r="O71">
        <f>$O$8</f>
        <v>9352.8954527788537</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53</v>
      </c>
      <c r="K72" s="10">
        <v>43327</v>
      </c>
      <c r="L72">
        <f>$Q$5</f>
        <v>13948.698017877963</v>
      </c>
      <c r="M72">
        <f>$Q$6</f>
        <v>14062.572872133696</v>
      </c>
      <c r="N72">
        <f>$O$7</f>
        <v>9159.3470656820828</v>
      </c>
      <c r="O72">
        <f>$O$8</f>
        <v>9352.8954527788537</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43327</v>
      </c>
      <c r="L73">
        <f>$X$5</f>
        <v>8000</v>
      </c>
      <c r="M73">
        <f>$X$6</f>
        <v>8062.5728721336945</v>
      </c>
      <c r="N73">
        <f>$X$7</f>
        <v>8159.3470656820818</v>
      </c>
      <c r="O73">
        <f>$X$8</f>
        <v>8352.8954527788537</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43327.333333333336</v>
      </c>
      <c r="L74">
        <f>$X$5</f>
        <v>8000</v>
      </c>
      <c r="M74">
        <f>$X$6</f>
        <v>8062.5728721336945</v>
      </c>
      <c r="N74">
        <f>$X$7</f>
        <v>8159.3470656820818</v>
      </c>
      <c r="O74">
        <f>$X$8</f>
        <v>8352.8954527788537</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43327.333333333336</v>
      </c>
      <c r="L75">
        <f>$Y$5</f>
        <v>15948.698017877963</v>
      </c>
      <c r="M75">
        <f>$Y$6</f>
        <v>16062.572872133696</v>
      </c>
      <c r="N75">
        <f>$Y$7</f>
        <v>16159.347065682085</v>
      </c>
      <c r="O75">
        <f>$Y$8</f>
        <v>16352.895452778859</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43328</v>
      </c>
      <c r="L76">
        <f>$Y$5</f>
        <v>15948.698017877963</v>
      </c>
      <c r="M76">
        <f>$Y$6</f>
        <v>16062.572872133696</v>
      </c>
      <c r="N76">
        <f>$Y$7</f>
        <v>16159.347065682085</v>
      </c>
      <c r="O76">
        <f>$Y$8</f>
        <v>16352.895452778859</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43328</v>
      </c>
      <c r="L77">
        <f>$X$5</f>
        <v>8000</v>
      </c>
      <c r="M77">
        <f>$X$6</f>
        <v>8062.5728721336945</v>
      </c>
      <c r="N77">
        <f>$X$7</f>
        <v>8159.3470656820818</v>
      </c>
      <c r="O77">
        <f>$X$8</f>
        <v>8352.8954527788537</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43328.333333333336</v>
      </c>
      <c r="L78">
        <f>$X$5</f>
        <v>8000</v>
      </c>
      <c r="M78">
        <f>$X$6</f>
        <v>8062.5728721336945</v>
      </c>
      <c r="N78">
        <f>$X$7</f>
        <v>8159.3470656820818</v>
      </c>
      <c r="O78">
        <f>$X$8</f>
        <v>8352.8954527788537</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43328.333333333336</v>
      </c>
      <c r="L79">
        <f>$Y$5</f>
        <v>15948.698017877963</v>
      </c>
      <c r="M79">
        <f>$Y$6</f>
        <v>16062.572872133696</v>
      </c>
      <c r="N79">
        <f>$Y$7</f>
        <v>16159.347065682085</v>
      </c>
      <c r="O79">
        <f>$Y$8</f>
        <v>16352.895452778859</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43329</v>
      </c>
      <c r="L80">
        <f>$Y$5</f>
        <v>15948.698017877963</v>
      </c>
      <c r="M80">
        <f>$Y$6</f>
        <v>16062.572872133696</v>
      </c>
      <c r="N80">
        <f>$Y$7</f>
        <v>16159.347065682085</v>
      </c>
      <c r="O80">
        <f>$Y$8</f>
        <v>16352.895452778859</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53</v>
      </c>
      <c r="K81" s="10">
        <v>43329</v>
      </c>
      <c r="L81">
        <f>$X$5</f>
        <v>8000</v>
      </c>
      <c r="M81">
        <f>$X$6</f>
        <v>8062.5728721336945</v>
      </c>
      <c r="N81">
        <f>$X$7</f>
        <v>8159.3470656820818</v>
      </c>
      <c r="O81">
        <f>$X$8</f>
        <v>8352.8954527788537</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53</v>
      </c>
      <c r="K82" s="10">
        <v>43329.333333333336</v>
      </c>
      <c r="L82">
        <f>$X$5</f>
        <v>8000</v>
      </c>
      <c r="M82">
        <f>$X$6</f>
        <v>8062.5728721336945</v>
      </c>
      <c r="N82">
        <f>$X$7</f>
        <v>8159.3470656820818</v>
      </c>
      <c r="O82">
        <f>$X$8</f>
        <v>8352.8954527788537</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53</v>
      </c>
      <c r="K83" s="10">
        <v>43329.333333333336</v>
      </c>
      <c r="L83">
        <f>$Y$5</f>
        <v>15948.698017877963</v>
      </c>
      <c r="M83">
        <f>$Y$6</f>
        <v>16062.572872133696</v>
      </c>
      <c r="N83">
        <f>$Y$7</f>
        <v>16159.347065682085</v>
      </c>
      <c r="O83">
        <f>$Y$8</f>
        <v>16352.895452778859</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53</v>
      </c>
      <c r="K84" s="10">
        <v>43330</v>
      </c>
      <c r="L84">
        <f>$Y$5</f>
        <v>15948.698017877963</v>
      </c>
      <c r="M84">
        <f>$Y$6</f>
        <v>16062.572872133696</v>
      </c>
      <c r="N84">
        <f>$Y$7</f>
        <v>16159.347065682085</v>
      </c>
      <c r="O84">
        <f>$Y$8</f>
        <v>16352.895452778859</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43330</v>
      </c>
      <c r="L85">
        <f>$X$5</f>
        <v>8000</v>
      </c>
      <c r="M85">
        <f>$X$6</f>
        <v>8062.5728721336945</v>
      </c>
      <c r="N85">
        <f>$X$7</f>
        <v>8159.3470656820818</v>
      </c>
      <c r="O85">
        <f>$X$8</f>
        <v>8352.8954527788537</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43330.333333333336</v>
      </c>
      <c r="L86">
        <f>$X$5</f>
        <v>8000</v>
      </c>
      <c r="M86">
        <f>$X$6</f>
        <v>8062.5728721336945</v>
      </c>
      <c r="N86">
        <f>$X$7</f>
        <v>8159.3470656820818</v>
      </c>
      <c r="O86">
        <f>$X$8</f>
        <v>8352.8954527788537</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43330.333333333336</v>
      </c>
      <c r="L87">
        <f>$Y$5</f>
        <v>15948.698017877963</v>
      </c>
      <c r="M87">
        <f>$Y$6</f>
        <v>16062.572872133696</v>
      </c>
      <c r="N87">
        <f>$Y$7</f>
        <v>16159.347065682085</v>
      </c>
      <c r="O87">
        <f>$Y$8</f>
        <v>16352.895452778859</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43331</v>
      </c>
      <c r="L88">
        <f>$Y$5</f>
        <v>15948.698017877963</v>
      </c>
      <c r="M88">
        <f>$Y$6</f>
        <v>16062.572872133696</v>
      </c>
      <c r="N88">
        <f>$Y$7</f>
        <v>16159.347065682085</v>
      </c>
      <c r="O88">
        <f>$Y$8</f>
        <v>16352.895452778859</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43331</v>
      </c>
      <c r="L89">
        <f>$X$5</f>
        <v>8000</v>
      </c>
      <c r="M89">
        <f>$X$6</f>
        <v>8062.5728721336945</v>
      </c>
      <c r="N89">
        <f>$X$7</f>
        <v>8159.3470656820818</v>
      </c>
      <c r="O89">
        <f>$X$8</f>
        <v>8352.8954527788537</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43331.333333333336</v>
      </c>
      <c r="L90">
        <f>$X$5</f>
        <v>8000</v>
      </c>
      <c r="M90">
        <f>$X$6</f>
        <v>8062.5728721336945</v>
      </c>
      <c r="N90">
        <f>$X$7</f>
        <v>8159.3470656820818</v>
      </c>
      <c r="O90">
        <f>$X$8</f>
        <v>8352.8954527788537</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43331.333333333336</v>
      </c>
      <c r="L91">
        <f>$Y$5</f>
        <v>15948.698017877963</v>
      </c>
      <c r="M91">
        <f>$Y$6</f>
        <v>16062.572872133696</v>
      </c>
      <c r="N91">
        <f>$Y$7</f>
        <v>16159.347065682085</v>
      </c>
      <c r="O91">
        <f>$Y$8</f>
        <v>16352.895452778859</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43332</v>
      </c>
      <c r="L92">
        <f>$Y$5</f>
        <v>15948.698017877963</v>
      </c>
      <c r="M92">
        <f>$Y$6</f>
        <v>16062.572872133696</v>
      </c>
      <c r="N92">
        <f>$Y$7</f>
        <v>16159.347065682085</v>
      </c>
      <c r="O92">
        <f>$Y$8</f>
        <v>16352.895452778859</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53</v>
      </c>
      <c r="K93" s="10">
        <v>43332</v>
      </c>
      <c r="L93">
        <f>$T$5</f>
        <v>8000</v>
      </c>
      <c r="M93">
        <f>$T$6</f>
        <v>8062.5728721336945</v>
      </c>
      <c r="N93">
        <f>$T$7</f>
        <v>8159.3470656820818</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53</v>
      </c>
      <c r="K94" s="10">
        <v>43332.333333333336</v>
      </c>
      <c r="L94">
        <f>$T$5</f>
        <v>8000</v>
      </c>
      <c r="M94">
        <f>$T$6</f>
        <v>8062.5728721336945</v>
      </c>
      <c r="N94">
        <f>$T$7</f>
        <v>8159.3470656820818</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53</v>
      </c>
      <c r="K95" s="10">
        <v>43332.333333333336</v>
      </c>
      <c r="L95">
        <f>$U$5</f>
        <v>13948.698017877963</v>
      </c>
      <c r="M95">
        <f>$U$6</f>
        <v>14062.572872133696</v>
      </c>
      <c r="N95">
        <f>$U$7</f>
        <v>14159.347065682085</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53</v>
      </c>
      <c r="K96" s="10">
        <v>43333</v>
      </c>
      <c r="L96">
        <f>$U$5</f>
        <v>13948.698017877963</v>
      </c>
      <c r="M96">
        <f>$U$6</f>
        <v>14062.572872133696</v>
      </c>
      <c r="N96">
        <f>$U$7</f>
        <v>14159.347065682085</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43333</v>
      </c>
      <c r="L97">
        <f>$P$5</f>
        <v>8000</v>
      </c>
      <c r="M97">
        <f>$N$6</f>
        <v>9062.5728721336945</v>
      </c>
      <c r="N97">
        <f>$N$7</f>
        <v>9159.3470656820828</v>
      </c>
      <c r="O97">
        <f>$N$8</f>
        <v>9352.8954527788537</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43333.333333333336</v>
      </c>
      <c r="L98">
        <f>$P$5</f>
        <v>8000</v>
      </c>
      <c r="M98">
        <f>$N$6</f>
        <v>9062.5728721336945</v>
      </c>
      <c r="N98">
        <f>$N$7</f>
        <v>9159.3470656820828</v>
      </c>
      <c r="O98">
        <f>$N$8</f>
        <v>9352.8954527788537</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43333.333333333336</v>
      </c>
      <c r="L99">
        <f>$Q$5</f>
        <v>13948.698017877963</v>
      </c>
      <c r="M99">
        <f>$O$6</f>
        <v>9062.5728721336945</v>
      </c>
      <c r="N99">
        <f>$O$7</f>
        <v>9159.3470656820828</v>
      </c>
      <c r="O99">
        <f>$O$8</f>
        <v>9352.8954527788537</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43334</v>
      </c>
      <c r="L100">
        <f>$Q$5</f>
        <v>13948.698017877963</v>
      </c>
      <c r="M100">
        <f>$O$6</f>
        <v>9062.5728721336945</v>
      </c>
      <c r="N100">
        <f>$O$7</f>
        <v>9159.3470656820828</v>
      </c>
      <c r="O100">
        <f>$O$8</f>
        <v>9352.8954527788537</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43334</v>
      </c>
      <c r="L101">
        <f>$X$5</f>
        <v>8000</v>
      </c>
      <c r="M101">
        <f>$X$6</f>
        <v>8062.5728721336945</v>
      </c>
      <c r="N101">
        <f>$X$7</f>
        <v>8159.3470656820818</v>
      </c>
      <c r="O101">
        <f>$X$8</f>
        <v>8352.8954527788537</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43334.333333333336</v>
      </c>
      <c r="L102">
        <f>$X$5</f>
        <v>8000</v>
      </c>
      <c r="M102">
        <f>$X$6</f>
        <v>8062.5728721336945</v>
      </c>
      <c r="N102">
        <f>$X$7</f>
        <v>8159.3470656820818</v>
      </c>
      <c r="O102">
        <f>$X$8</f>
        <v>8352.8954527788537</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43334.333333333336</v>
      </c>
      <c r="L103">
        <f>$Y$5</f>
        <v>15948.698017877963</v>
      </c>
      <c r="M103">
        <f>$Y$6</f>
        <v>16062.572872133696</v>
      </c>
      <c r="N103">
        <f>$Y$7</f>
        <v>16159.347065682085</v>
      </c>
      <c r="O103">
        <f>$Y$8</f>
        <v>16352.895452778859</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43335</v>
      </c>
      <c r="L104">
        <f>$Y$5</f>
        <v>15948.698017877963</v>
      </c>
      <c r="M104">
        <f>$Y$6</f>
        <v>16062.572872133696</v>
      </c>
      <c r="N104">
        <f>$Y$7</f>
        <v>16159.347065682085</v>
      </c>
      <c r="O104">
        <f>$Y$8</f>
        <v>16352.895452778859</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53</v>
      </c>
      <c r="K105" s="10">
        <v>43335</v>
      </c>
      <c r="L105">
        <f>$X$5</f>
        <v>8000</v>
      </c>
      <c r="M105">
        <f>$X$6</f>
        <v>8062.5728721336945</v>
      </c>
      <c r="N105">
        <f>$X$7</f>
        <v>8159.3470656820818</v>
      </c>
      <c r="O105">
        <f>$X$8</f>
        <v>8352.8954527788537</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53</v>
      </c>
      <c r="K106" s="10">
        <v>43335.333333333336</v>
      </c>
      <c r="L106">
        <f>$X$5</f>
        <v>8000</v>
      </c>
      <c r="M106">
        <f>$X$6</f>
        <v>8062.5728721336945</v>
      </c>
      <c r="N106">
        <f>$X$7</f>
        <v>8159.3470656820818</v>
      </c>
      <c r="O106">
        <f>$X$8</f>
        <v>8352.8954527788537</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53</v>
      </c>
      <c r="K107" s="10">
        <v>43335.333333333336</v>
      </c>
      <c r="L107">
        <f>$Y$5</f>
        <v>15948.698017877963</v>
      </c>
      <c r="M107">
        <f>$Y$6</f>
        <v>16062.572872133696</v>
      </c>
      <c r="N107">
        <f>$Y$7</f>
        <v>16159.347065682085</v>
      </c>
      <c r="O107">
        <f>$Y$8</f>
        <v>16352.895452778859</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53</v>
      </c>
      <c r="K108" s="10">
        <v>43336</v>
      </c>
      <c r="L108">
        <f>$Y$5</f>
        <v>15948.698017877963</v>
      </c>
      <c r="M108">
        <f>$Y$6</f>
        <v>16062.572872133696</v>
      </c>
      <c r="N108">
        <f>$Y$7</f>
        <v>16159.347065682085</v>
      </c>
      <c r="O108">
        <f>$Y$8</f>
        <v>16352.895452778859</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43336</v>
      </c>
      <c r="L109">
        <f>$X$5</f>
        <v>8000</v>
      </c>
      <c r="M109">
        <f>$X$6</f>
        <v>8062.5728721336945</v>
      </c>
      <c r="N109">
        <f>$X$7</f>
        <v>8159.3470656820818</v>
      </c>
      <c r="O109">
        <f>$X$8</f>
        <v>8352.8954527788537</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43336.333333333336</v>
      </c>
      <c r="L110">
        <f>$X$5</f>
        <v>8000</v>
      </c>
      <c r="M110">
        <f>$X$6</f>
        <v>8062.5728721336945</v>
      </c>
      <c r="N110">
        <f>$X$7</f>
        <v>8159.3470656820818</v>
      </c>
      <c r="O110">
        <f>$X$8</f>
        <v>8352.8954527788537</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43336.333333333336</v>
      </c>
      <c r="L111">
        <f>$Y$5</f>
        <v>15948.698017877963</v>
      </c>
      <c r="M111">
        <f>$Y$6</f>
        <v>16062.572872133696</v>
      </c>
      <c r="N111">
        <f>$Y$7</f>
        <v>16159.347065682085</v>
      </c>
      <c r="O111">
        <f>$Y$8</f>
        <v>16352.895452778859</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43337</v>
      </c>
      <c r="L112">
        <f>$Y$5</f>
        <v>15948.698017877963</v>
      </c>
      <c r="M112">
        <f>$Y$6</f>
        <v>16062.572872133696</v>
      </c>
      <c r="N112">
        <f>$Y$7</f>
        <v>16159.347065682085</v>
      </c>
      <c r="O112">
        <f>$Y$8</f>
        <v>16352.895452778859</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43337</v>
      </c>
      <c r="L113">
        <f>$X$5</f>
        <v>8000</v>
      </c>
      <c r="M113">
        <f>$X$6</f>
        <v>8062.5728721336945</v>
      </c>
      <c r="N113">
        <f>$X$7</f>
        <v>8159.3470656820818</v>
      </c>
      <c r="O113">
        <f>$X$8</f>
        <v>8352.8954527788537</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43337.333333333336</v>
      </c>
      <c r="L114">
        <f>$X$5</f>
        <v>8000</v>
      </c>
      <c r="M114">
        <f>$X$6</f>
        <v>8062.5728721336945</v>
      </c>
      <c r="N114">
        <f>$X$7</f>
        <v>8159.3470656820818</v>
      </c>
      <c r="O114">
        <f>$X$8</f>
        <v>8352.8954527788537</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43337.333333333336</v>
      </c>
      <c r="L115">
        <f>$Y$5</f>
        <v>15948.698017877963</v>
      </c>
      <c r="M115">
        <f>$Y$6</f>
        <v>16062.572872133696</v>
      </c>
      <c r="N115">
        <f>$Y$7</f>
        <v>16159.347065682085</v>
      </c>
      <c r="O115">
        <f>$Y$8</f>
        <v>16352.895452778859</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43338</v>
      </c>
      <c r="L116">
        <f>$Y$5</f>
        <v>15948.698017877963</v>
      </c>
      <c r="M116">
        <f>$Y$6</f>
        <v>16062.572872133696</v>
      </c>
      <c r="N116">
        <f>$Y$7</f>
        <v>16159.347065682085</v>
      </c>
      <c r="O116">
        <f>$Y$8</f>
        <v>16352.895452778859</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53</v>
      </c>
      <c r="K117" s="10">
        <v>43338</v>
      </c>
      <c r="L117">
        <f>$X$5</f>
        <v>8000</v>
      </c>
      <c r="M117">
        <f>$X$6</f>
        <v>8062.5728721336945</v>
      </c>
      <c r="N117">
        <f>$X$7</f>
        <v>8159.3470656820818</v>
      </c>
      <c r="O117">
        <f>$X$8</f>
        <v>8352.8954527788537</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53</v>
      </c>
      <c r="K118" s="10">
        <v>43338.333333333336</v>
      </c>
      <c r="L118">
        <f>$X$5</f>
        <v>8000</v>
      </c>
      <c r="M118">
        <f>$X$6</f>
        <v>8062.5728721336945</v>
      </c>
      <c r="N118">
        <f>$X$7</f>
        <v>8159.3470656820818</v>
      </c>
      <c r="O118">
        <f>$X$8</f>
        <v>8352.8954527788537</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53</v>
      </c>
      <c r="K119" s="10">
        <v>43338.333333333336</v>
      </c>
      <c r="L119">
        <f>$Y$5</f>
        <v>15948.698017877963</v>
      </c>
      <c r="M119">
        <f>$Y$6</f>
        <v>16062.572872133696</v>
      </c>
      <c r="N119">
        <f>$Y$7</f>
        <v>16159.347065682085</v>
      </c>
      <c r="O119">
        <f>$Y$8</f>
        <v>16352.895452778859</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53</v>
      </c>
      <c r="K120" s="10">
        <v>43339</v>
      </c>
      <c r="L120">
        <f>$Y$5</f>
        <v>15948.698017877963</v>
      </c>
      <c r="M120">
        <f>$Y$6</f>
        <v>16062.572872133696</v>
      </c>
      <c r="N120">
        <f>$Y$7</f>
        <v>16159.347065682085</v>
      </c>
      <c r="O120">
        <f>$Y$8</f>
        <v>16352.895452778859</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43339</v>
      </c>
      <c r="L121">
        <f>$T$5</f>
        <v>8000</v>
      </c>
      <c r="M121">
        <f>$T$6</f>
        <v>8062.5728721336945</v>
      </c>
      <c r="N121">
        <f>$T$7</f>
        <v>8159.3470656820818</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43339.333333333336</v>
      </c>
      <c r="L122">
        <f>$T$5</f>
        <v>8000</v>
      </c>
      <c r="M122">
        <f>$T$6</f>
        <v>8062.5728721336945</v>
      </c>
      <c r="N122">
        <f>$T$7</f>
        <v>8159.3470656820818</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43339.333333333336</v>
      </c>
      <c r="L123">
        <f>$U$5</f>
        <v>13948.698017877963</v>
      </c>
      <c r="M123">
        <f>$U$6</f>
        <v>14062.572872133696</v>
      </c>
      <c r="N123">
        <f>$U$7</f>
        <v>14159.347065682085</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43340</v>
      </c>
      <c r="L124">
        <f>$U$5</f>
        <v>13948.698017877963</v>
      </c>
      <c r="M124">
        <f>$U$6</f>
        <v>14062.572872133696</v>
      </c>
      <c r="N124">
        <f>$U$7</f>
        <v>14159.347065682085</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43340</v>
      </c>
      <c r="L125">
        <f>$P$5</f>
        <v>8000</v>
      </c>
      <c r="M125">
        <f>$N$6</f>
        <v>9062.5728721336945</v>
      </c>
      <c r="N125">
        <f>$N$7</f>
        <v>9159.3470656820828</v>
      </c>
      <c r="O125">
        <f>$N$8</f>
        <v>9352.8954527788537</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43340.333333333336</v>
      </c>
      <c r="L126">
        <f>$P$5</f>
        <v>8000</v>
      </c>
      <c r="M126">
        <f>$N$6</f>
        <v>9062.5728721336945</v>
      </c>
      <c r="N126">
        <f>$N$7</f>
        <v>9159.3470656820828</v>
      </c>
      <c r="O126">
        <f>$N$8</f>
        <v>9352.8954527788537</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43340.333333333336</v>
      </c>
      <c r="L127">
        <f>$Q$5</f>
        <v>13948.698017877963</v>
      </c>
      <c r="M127">
        <f>$O$6</f>
        <v>9062.5728721336945</v>
      </c>
      <c r="N127">
        <f>$O$7</f>
        <v>9159.3470656820828</v>
      </c>
      <c r="O127">
        <f>$O$8</f>
        <v>9352.8954527788537</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43341</v>
      </c>
      <c r="L128">
        <f>$Q$5</f>
        <v>13948.698017877963</v>
      </c>
      <c r="M128">
        <f>$O$6</f>
        <v>9062.5728721336945</v>
      </c>
      <c r="N128">
        <f>$O$7</f>
        <v>9159.3470656820828</v>
      </c>
      <c r="O128">
        <f>$O$8</f>
        <v>9352.8954527788537</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53</v>
      </c>
      <c r="K129" s="10">
        <v>43341</v>
      </c>
      <c r="L129">
        <f>$X$5</f>
        <v>8000</v>
      </c>
      <c r="M129">
        <f>$X$6</f>
        <v>8062.5728721336945</v>
      </c>
      <c r="N129">
        <f>$X$7</f>
        <v>8159.3470656820818</v>
      </c>
      <c r="O129">
        <f>$X$8</f>
        <v>8352.8954527788537</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53</v>
      </c>
      <c r="K130" s="10">
        <v>43341.333333333336</v>
      </c>
      <c r="L130">
        <f>$X$5</f>
        <v>8000</v>
      </c>
      <c r="M130">
        <f>$X$6</f>
        <v>8062.5728721336945</v>
      </c>
      <c r="N130">
        <f>$X$7</f>
        <v>8159.3470656820818</v>
      </c>
      <c r="O130">
        <f>$X$8</f>
        <v>8352.8954527788537</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53</v>
      </c>
      <c r="K131" s="10">
        <v>43341.333333333336</v>
      </c>
      <c r="L131">
        <f>$Y$5</f>
        <v>15948.698017877963</v>
      </c>
      <c r="M131">
        <f>$Y$6</f>
        <v>16062.572872133696</v>
      </c>
      <c r="N131">
        <f>$Y$7</f>
        <v>16159.347065682085</v>
      </c>
      <c r="O131">
        <f>$Y$8</f>
        <v>16352.895452778859</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53</v>
      </c>
      <c r="K132" s="10">
        <v>43342</v>
      </c>
      <c r="L132">
        <f>$Y$5</f>
        <v>15948.698017877963</v>
      </c>
      <c r="M132">
        <f>$Y$6</f>
        <v>16062.572872133696</v>
      </c>
      <c r="N132">
        <f>$Y$7</f>
        <v>16159.347065682085</v>
      </c>
      <c r="O132">
        <f>$Y$8</f>
        <v>16352.895452778859</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43342</v>
      </c>
      <c r="L133">
        <f>$X$5</f>
        <v>8000</v>
      </c>
      <c r="M133">
        <f>$X$6</f>
        <v>8062.5728721336945</v>
      </c>
      <c r="N133">
        <f>$X$7</f>
        <v>8159.3470656820818</v>
      </c>
      <c r="O133">
        <f>$X$8</f>
        <v>8352.8954527788537</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43342.333333333336</v>
      </c>
      <c r="L134">
        <f>$X$5</f>
        <v>8000</v>
      </c>
      <c r="M134">
        <f>$X$6</f>
        <v>8062.5728721336945</v>
      </c>
      <c r="N134">
        <f>$X$7</f>
        <v>8159.3470656820818</v>
      </c>
      <c r="O134">
        <f>$X$8</f>
        <v>8352.8954527788537</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43342.333333333336</v>
      </c>
      <c r="L135">
        <f>$Y$5</f>
        <v>15948.698017877963</v>
      </c>
      <c r="M135">
        <f>$Y$6</f>
        <v>16062.572872133696</v>
      </c>
      <c r="N135">
        <f>$Y$7</f>
        <v>16159.347065682085</v>
      </c>
      <c r="O135">
        <f>$Y$8</f>
        <v>16352.895452778859</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43343</v>
      </c>
      <c r="L136">
        <f>$Y$5</f>
        <v>15948.698017877963</v>
      </c>
      <c r="M136">
        <f>$Y$6</f>
        <v>16062.572872133696</v>
      </c>
      <c r="N136">
        <f>$Y$7</f>
        <v>16159.347065682085</v>
      </c>
      <c r="O136">
        <f>$Y$8</f>
        <v>16352.895452778859</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c r="K137" s="10">
        <v>43343</v>
      </c>
      <c r="L137">
        <f>$X$5</f>
        <v>8000</v>
      </c>
      <c r="M137">
        <f>$X$6</f>
        <v>8062.5728721336945</v>
      </c>
      <c r="N137">
        <f>$X$7</f>
        <v>8159.3470656820818</v>
      </c>
      <c r="O137">
        <f>$X$8</f>
        <v>8352.8954527788537</v>
      </c>
      <c r="P137">
        <f>$X$9</f>
        <v>8739.9922269724066</v>
      </c>
      <c r="Q137">
        <f>$V$10</f>
        <v>10019.562119445525</v>
      </c>
      <c r="R137">
        <f>$V$11</f>
        <v>10718.48685062832</v>
      </c>
      <c r="S137">
        <f>$V$12</f>
        <v>11417.411581811117</v>
      </c>
      <c r="T137">
        <f>$V$13</f>
        <v>12955.045990413268</v>
      </c>
    </row>
    <row r="138" spans="1:20" x14ac:dyDescent="0.55000000000000004">
      <c r="A138" s="11" t="s">
        <v>28</v>
      </c>
      <c r="B138" s="11" t="s">
        <v>22</v>
      </c>
      <c r="C138" s="11" t="s">
        <v>11</v>
      </c>
      <c r="D138" s="11" t="s">
        <v>14</v>
      </c>
      <c r="E138" s="11" t="s">
        <v>19</v>
      </c>
      <c r="F138" s="11" t="s">
        <v>18</v>
      </c>
      <c r="G138">
        <v>12955.045990413264</v>
      </c>
      <c r="K138" s="10">
        <v>43343.333333333336</v>
      </c>
      <c r="L138">
        <f>$X$5</f>
        <v>8000</v>
      </c>
      <c r="M138">
        <f>$X$6</f>
        <v>8062.5728721336945</v>
      </c>
      <c r="N138">
        <f>$X$7</f>
        <v>8159.3470656820818</v>
      </c>
      <c r="O138">
        <f>$X$8</f>
        <v>8352.8954527788537</v>
      </c>
      <c r="P138">
        <f>$X$9</f>
        <v>8739.9922269724066</v>
      </c>
      <c r="Q138">
        <f>$V$10</f>
        <v>10019.562119445525</v>
      </c>
      <c r="R138">
        <f>$V$11</f>
        <v>10718.48685062832</v>
      </c>
      <c r="S138">
        <f>$V$12</f>
        <v>11417.411581811117</v>
      </c>
      <c r="T138">
        <f>$V$13</f>
        <v>12955.045990413268</v>
      </c>
    </row>
    <row r="139" spans="1:20" x14ac:dyDescent="0.55000000000000004">
      <c r="A139" s="11" t="s">
        <v>28</v>
      </c>
      <c r="B139" s="11" t="s">
        <v>22</v>
      </c>
      <c r="C139" s="11" t="s">
        <v>11</v>
      </c>
      <c r="D139" s="11" t="s">
        <v>14</v>
      </c>
      <c r="E139" s="11" t="s">
        <v>20</v>
      </c>
      <c r="F139" s="11" t="s">
        <v>16</v>
      </c>
      <c r="G139">
        <v>12955.045990413268</v>
      </c>
      <c r="K139" s="10">
        <v>43343.333333333336</v>
      </c>
      <c r="L139">
        <f>$Y$5</f>
        <v>15948.698017877963</v>
      </c>
      <c r="M139">
        <f>$Y$6</f>
        <v>16062.572872133696</v>
      </c>
      <c r="N139">
        <f>$Y$7</f>
        <v>16159.347065682085</v>
      </c>
      <c r="O139">
        <f>$Y$8</f>
        <v>16352.895452778859</v>
      </c>
      <c r="P139">
        <f>$Y$9</f>
        <v>16739.992226972405</v>
      </c>
      <c r="Q139">
        <f>$W$10</f>
        <v>10019.562119445525</v>
      </c>
      <c r="R139">
        <f>$W$11</f>
        <v>10718.48685062832</v>
      </c>
      <c r="S139">
        <f>$W$12</f>
        <v>11417.411581811117</v>
      </c>
      <c r="T139">
        <f>$W$13</f>
        <v>12955.045990413268</v>
      </c>
    </row>
    <row r="140" spans="1:20" x14ac:dyDescent="0.55000000000000004">
      <c r="A140" s="11" t="s">
        <v>28</v>
      </c>
      <c r="B140" s="11" t="s">
        <v>22</v>
      </c>
      <c r="C140" s="11" t="s">
        <v>11</v>
      </c>
      <c r="D140" s="11" t="s">
        <v>14</v>
      </c>
      <c r="E140" s="11" t="s">
        <v>20</v>
      </c>
      <c r="F140" s="11" t="s">
        <v>18</v>
      </c>
      <c r="G140">
        <v>12955.045990413268</v>
      </c>
      <c r="K140" s="10">
        <v>43344</v>
      </c>
      <c r="L140">
        <f>$Y$5</f>
        <v>15948.698017877963</v>
      </c>
      <c r="M140">
        <f>$Y$6</f>
        <v>16062.572872133696</v>
      </c>
      <c r="N140">
        <f>$Y$7</f>
        <v>16159.347065682085</v>
      </c>
      <c r="O140">
        <f>$Y$8</f>
        <v>16352.895452778859</v>
      </c>
      <c r="P140">
        <f>$Y$9</f>
        <v>16739.992226972405</v>
      </c>
      <c r="Q140">
        <f>$W$10</f>
        <v>10019.562119445525</v>
      </c>
      <c r="R140">
        <f>$W$11</f>
        <v>10718.48685062832</v>
      </c>
      <c r="S140">
        <f>$W$12</f>
        <v>11417.411581811117</v>
      </c>
      <c r="T140">
        <f>$W$13</f>
        <v>12955.045990413268</v>
      </c>
    </row>
    <row r="141" spans="1:20" x14ac:dyDescent="0.55000000000000004">
      <c r="A141" s="11" t="s">
        <v>28</v>
      </c>
      <c r="B141" s="11" t="s">
        <v>22</v>
      </c>
      <c r="C141" s="11" t="s">
        <v>11</v>
      </c>
      <c r="D141" s="11" t="s">
        <v>21</v>
      </c>
      <c r="E141" s="11" t="s">
        <v>15</v>
      </c>
      <c r="F141" s="11" t="s">
        <v>16</v>
      </c>
      <c r="G141" t="s">
        <v>53</v>
      </c>
      <c r="K141" s="10"/>
    </row>
    <row r="142" spans="1:20" x14ac:dyDescent="0.55000000000000004">
      <c r="A142" s="11" t="s">
        <v>28</v>
      </c>
      <c r="B142" s="11" t="s">
        <v>22</v>
      </c>
      <c r="C142" s="11" t="s">
        <v>11</v>
      </c>
      <c r="D142" s="11" t="s">
        <v>21</v>
      </c>
      <c r="E142" s="11" t="s">
        <v>15</v>
      </c>
      <c r="F142" s="11" t="s">
        <v>18</v>
      </c>
      <c r="G142" t="s">
        <v>53</v>
      </c>
    </row>
    <row r="143" spans="1:20" x14ac:dyDescent="0.55000000000000004">
      <c r="A143" s="11" t="s">
        <v>28</v>
      </c>
      <c r="B143" s="11" t="s">
        <v>22</v>
      </c>
      <c r="C143" s="11" t="s">
        <v>11</v>
      </c>
      <c r="D143" s="11" t="s">
        <v>21</v>
      </c>
      <c r="E143" s="11" t="s">
        <v>19</v>
      </c>
      <c r="F143" s="11" t="s">
        <v>16</v>
      </c>
      <c r="G143" t="s">
        <v>53</v>
      </c>
    </row>
    <row r="144" spans="1:20" x14ac:dyDescent="0.55000000000000004">
      <c r="A144" s="11" t="s">
        <v>28</v>
      </c>
      <c r="B144" s="11" t="s">
        <v>22</v>
      </c>
      <c r="C144" s="11" t="s">
        <v>11</v>
      </c>
      <c r="D144" s="11" t="s">
        <v>21</v>
      </c>
      <c r="E144" s="11" t="s">
        <v>19</v>
      </c>
      <c r="F144" s="11" t="s">
        <v>18</v>
      </c>
      <c r="G144" t="s">
        <v>53</v>
      </c>
    </row>
    <row r="145" spans="1:7" x14ac:dyDescent="0.55000000000000004">
      <c r="A145" s="11" t="s">
        <v>28</v>
      </c>
      <c r="B145" s="11" t="s">
        <v>22</v>
      </c>
      <c r="C145" s="11" t="s">
        <v>11</v>
      </c>
      <c r="D145" s="11" t="s">
        <v>21</v>
      </c>
      <c r="E145" s="11" t="s">
        <v>20</v>
      </c>
      <c r="F145" s="11" t="s">
        <v>16</v>
      </c>
      <c r="G145" t="s">
        <v>53</v>
      </c>
    </row>
    <row r="146" spans="1:7" x14ac:dyDescent="0.55000000000000004">
      <c r="A146" s="11" t="s">
        <v>28</v>
      </c>
      <c r="B146" s="11" t="s">
        <v>22</v>
      </c>
      <c r="C146" s="11" t="s">
        <v>11</v>
      </c>
      <c r="D146" s="11" t="s">
        <v>21</v>
      </c>
      <c r="E146" s="11" t="s">
        <v>20</v>
      </c>
      <c r="F146" s="11" t="s">
        <v>18</v>
      </c>
      <c r="G146" t="s">
        <v>53</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80E7-E83B-43D2-9D1D-1D335B9267D2}">
  <dimension ref="A1:AB2882"/>
  <sheetViews>
    <sheetView topLeftCell="M14" zoomScale="50" zoomScaleNormal="50" workbookViewId="0">
      <selection activeCell="AQ34" sqref="AQ34"/>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54</v>
      </c>
      <c r="B1" s="11" t="s">
        <v>44</v>
      </c>
      <c r="C1" s="11" t="s">
        <v>55</v>
      </c>
      <c r="L1" t="s">
        <v>43</v>
      </c>
    </row>
    <row r="2" spans="1:28" ht="28.8" customHeight="1" x14ac:dyDescent="0.55000000000000004">
      <c r="A2" s="11" t="s">
        <v>56</v>
      </c>
      <c r="B2" s="11" t="s">
        <v>48</v>
      </c>
      <c r="C2" s="11" t="s">
        <v>57</v>
      </c>
      <c r="D2" s="11" t="s">
        <v>58</v>
      </c>
      <c r="E2" s="11" t="s">
        <v>40</v>
      </c>
      <c r="F2" s="11" t="s">
        <v>49</v>
      </c>
      <c r="G2" s="11" t="s">
        <v>50</v>
      </c>
      <c r="L2" s="53" t="s">
        <v>39</v>
      </c>
      <c r="M2" s="54" t="s">
        <v>45</v>
      </c>
      <c r="N2" s="55" t="s">
        <v>15</v>
      </c>
      <c r="O2" s="55"/>
      <c r="P2" s="55"/>
      <c r="Q2" s="55"/>
      <c r="R2" s="56" t="s">
        <v>19</v>
      </c>
      <c r="S2" s="56"/>
      <c r="T2" s="56"/>
      <c r="U2" s="56"/>
      <c r="V2" s="57" t="s">
        <v>20</v>
      </c>
      <c r="W2" s="57"/>
      <c r="X2" s="57"/>
      <c r="Y2" s="57"/>
    </row>
    <row r="3" spans="1:28" x14ac:dyDescent="0.55000000000000004">
      <c r="A3" s="11" t="s">
        <v>28</v>
      </c>
      <c r="B3" s="11" t="s">
        <v>22</v>
      </c>
      <c r="C3" s="11" t="s">
        <v>0</v>
      </c>
      <c r="D3" s="11" t="s">
        <v>14</v>
      </c>
      <c r="E3" s="11" t="s">
        <v>15</v>
      </c>
      <c r="F3" s="11" t="s">
        <v>16</v>
      </c>
      <c r="G3" t="s">
        <v>53</v>
      </c>
      <c r="L3" s="53"/>
      <c r="M3" s="54"/>
      <c r="N3" s="53" t="s">
        <v>14</v>
      </c>
      <c r="O3" s="53"/>
      <c r="P3" s="53" t="s">
        <v>21</v>
      </c>
      <c r="Q3" s="53"/>
      <c r="R3" s="53" t="s">
        <v>14</v>
      </c>
      <c r="S3" s="53"/>
      <c r="T3" s="53" t="s">
        <v>21</v>
      </c>
      <c r="U3" s="53"/>
      <c r="V3" s="53" t="s">
        <v>14</v>
      </c>
      <c r="W3" s="53"/>
      <c r="X3" s="53" t="s">
        <v>21</v>
      </c>
      <c r="Y3" s="53"/>
    </row>
    <row r="4" spans="1:28" x14ac:dyDescent="0.55000000000000004">
      <c r="A4" s="11" t="s">
        <v>28</v>
      </c>
      <c r="B4" s="11" t="s">
        <v>22</v>
      </c>
      <c r="C4" s="11" t="s">
        <v>0</v>
      </c>
      <c r="D4" s="11" t="s">
        <v>14</v>
      </c>
      <c r="E4" s="11" t="s">
        <v>15</v>
      </c>
      <c r="F4" s="11" t="s">
        <v>18</v>
      </c>
      <c r="G4" t="s">
        <v>53</v>
      </c>
      <c r="L4" s="53"/>
      <c r="M4" s="54"/>
      <c r="N4" t="s">
        <v>46</v>
      </c>
      <c r="O4" t="s">
        <v>47</v>
      </c>
      <c r="P4" t="s">
        <v>46</v>
      </c>
      <c r="Q4" t="s">
        <v>47</v>
      </c>
      <c r="R4" t="s">
        <v>46</v>
      </c>
      <c r="S4" t="s">
        <v>47</v>
      </c>
      <c r="T4" t="s">
        <v>46</v>
      </c>
      <c r="U4" t="s">
        <v>47</v>
      </c>
      <c r="V4" t="s">
        <v>46</v>
      </c>
      <c r="W4" t="s">
        <v>47</v>
      </c>
      <c r="X4" t="s">
        <v>46</v>
      </c>
      <c r="Y4" t="s">
        <v>47</v>
      </c>
      <c r="AB4" t="s">
        <v>64</v>
      </c>
    </row>
    <row r="5" spans="1:28" x14ac:dyDescent="0.55000000000000004">
      <c r="A5" s="11" t="s">
        <v>28</v>
      </c>
      <c r="B5" s="11" t="s">
        <v>22</v>
      </c>
      <c r="C5" s="11" t="s">
        <v>0</v>
      </c>
      <c r="D5" s="11" t="s">
        <v>14</v>
      </c>
      <c r="E5" s="11" t="s">
        <v>19</v>
      </c>
      <c r="F5" s="11" t="s">
        <v>16</v>
      </c>
      <c r="G5" t="s">
        <v>53</v>
      </c>
      <c r="L5" s="25" t="s">
        <v>0</v>
      </c>
      <c r="M5">
        <v>0</v>
      </c>
      <c r="N5" t="str">
        <f>G3</f>
        <v>EPS</v>
      </c>
      <c r="O5" t="str">
        <f>G4</f>
        <v>EPS</v>
      </c>
      <c r="P5">
        <f>G9</f>
        <v>8000</v>
      </c>
      <c r="Q5">
        <f>G10</f>
        <v>15432.568985619899</v>
      </c>
      <c r="R5" t="str">
        <f>G5</f>
        <v>EPS</v>
      </c>
      <c r="S5" t="str">
        <f>G6</f>
        <v>EPS</v>
      </c>
      <c r="T5">
        <f>G11</f>
        <v>8000</v>
      </c>
      <c r="U5">
        <f>G12</f>
        <v>15432.568985619899</v>
      </c>
      <c r="V5" t="str">
        <f>G7</f>
        <v>EPS</v>
      </c>
      <c r="W5" t="str">
        <f>G8</f>
        <v>EPS</v>
      </c>
      <c r="X5">
        <f>G13</f>
        <v>8000</v>
      </c>
      <c r="Y5">
        <f>G14</f>
        <v>15432.568985619899</v>
      </c>
    </row>
    <row r="6" spans="1:28" x14ac:dyDescent="0.55000000000000004">
      <c r="A6" s="11" t="s">
        <v>28</v>
      </c>
      <c r="B6" s="11" t="s">
        <v>22</v>
      </c>
      <c r="C6" s="11" t="s">
        <v>0</v>
      </c>
      <c r="D6" s="11" t="s">
        <v>14</v>
      </c>
      <c r="E6" s="11" t="s">
        <v>19</v>
      </c>
      <c r="F6" s="11" t="s">
        <v>18</v>
      </c>
      <c r="G6" t="s">
        <v>53</v>
      </c>
      <c r="L6" s="25" t="s">
        <v>1</v>
      </c>
      <c r="M6">
        <v>2</v>
      </c>
      <c r="N6">
        <f>$G$15</f>
        <v>9965.79867858531</v>
      </c>
      <c r="O6">
        <f>G16</f>
        <v>9965.79867858531</v>
      </c>
      <c r="P6">
        <f>G21</f>
        <v>8965.7986785853082</v>
      </c>
      <c r="Q6">
        <f>G22</f>
        <v>8965.7986785853082</v>
      </c>
      <c r="R6" t="str">
        <f>G17</f>
        <v>EPS</v>
      </c>
      <c r="S6" t="str">
        <f>G18</f>
        <v>EPS</v>
      </c>
      <c r="T6">
        <f>G23</f>
        <v>8965.7986785853082</v>
      </c>
      <c r="U6">
        <f>G24</f>
        <v>8965.7986785853082</v>
      </c>
      <c r="V6" t="str">
        <f>G19</f>
        <v>EPS</v>
      </c>
      <c r="W6" t="str">
        <f>G20</f>
        <v>EPS</v>
      </c>
      <c r="X6">
        <f>G25</f>
        <v>8965.7986785853082</v>
      </c>
      <c r="Y6">
        <f>G26</f>
        <v>16965.798678585306</v>
      </c>
    </row>
    <row r="7" spans="1:28" x14ac:dyDescent="0.55000000000000004">
      <c r="A7" s="11" t="s">
        <v>28</v>
      </c>
      <c r="B7" s="11" t="s">
        <v>22</v>
      </c>
      <c r="C7" s="11" t="s">
        <v>0</v>
      </c>
      <c r="D7" s="11" t="s">
        <v>14</v>
      </c>
      <c r="E7" s="11" t="s">
        <v>20</v>
      </c>
      <c r="F7" s="11" t="s">
        <v>16</v>
      </c>
      <c r="G7" t="s">
        <v>53</v>
      </c>
      <c r="L7" s="25" t="s">
        <v>2</v>
      </c>
      <c r="M7">
        <v>4</v>
      </c>
      <c r="N7">
        <f>G27</f>
        <v>9933.5406140691812</v>
      </c>
      <c r="O7">
        <f>G28</f>
        <v>9933.5406140691812</v>
      </c>
      <c r="P7">
        <f>G33</f>
        <v>8933.5406140691794</v>
      </c>
      <c r="Q7">
        <f>G34</f>
        <v>8933.5406140691794</v>
      </c>
      <c r="R7" t="str">
        <f>G29</f>
        <v>EPS</v>
      </c>
      <c r="S7" t="str">
        <f>G30</f>
        <v>EPS</v>
      </c>
      <c r="T7">
        <f>G35</f>
        <v>8933.5406140691794</v>
      </c>
      <c r="U7">
        <f>G36</f>
        <v>8933.5406140691794</v>
      </c>
      <c r="V7" t="str">
        <f>G31</f>
        <v>EPS</v>
      </c>
      <c r="W7" t="str">
        <f>G32</f>
        <v>EPS</v>
      </c>
      <c r="X7">
        <f>G37</f>
        <v>8933.5406140691794</v>
      </c>
      <c r="Y7">
        <f>G38</f>
        <v>16933.540614069178</v>
      </c>
    </row>
    <row r="8" spans="1:28" x14ac:dyDescent="0.55000000000000004">
      <c r="A8" s="11" t="s">
        <v>28</v>
      </c>
      <c r="B8" s="11" t="s">
        <v>22</v>
      </c>
      <c r="C8" s="11" t="s">
        <v>0</v>
      </c>
      <c r="D8" s="11" t="s">
        <v>14</v>
      </c>
      <c r="E8" s="11" t="s">
        <v>20</v>
      </c>
      <c r="F8" s="11" t="s">
        <v>18</v>
      </c>
      <c r="G8" t="s">
        <v>53</v>
      </c>
      <c r="L8" s="25" t="s">
        <v>3</v>
      </c>
      <c r="M8">
        <v>6</v>
      </c>
      <c r="N8">
        <f>G39</f>
        <v>9869.0244850369218</v>
      </c>
      <c r="O8">
        <f>G40</f>
        <v>9869.0244850369218</v>
      </c>
      <c r="P8" t="str">
        <f>G45</f>
        <v>EPS</v>
      </c>
      <c r="Q8" t="str">
        <f>G46</f>
        <v>EPS</v>
      </c>
      <c r="R8" t="str">
        <f>G41</f>
        <v>EPS</v>
      </c>
      <c r="S8" t="str">
        <f>G42</f>
        <v>EPS</v>
      </c>
      <c r="T8">
        <f>G47</f>
        <v>8869.0244850369236</v>
      </c>
      <c r="U8">
        <f>G48</f>
        <v>8869.0244850369236</v>
      </c>
      <c r="V8" t="str">
        <f>G43</f>
        <v>EPS</v>
      </c>
      <c r="W8" t="str">
        <f>G44</f>
        <v>EPS</v>
      </c>
      <c r="X8">
        <f>G49</f>
        <v>8869.0244850369218</v>
      </c>
      <c r="Y8">
        <f>G50</f>
        <v>16869.02448503692</v>
      </c>
    </row>
    <row r="9" spans="1:28" x14ac:dyDescent="0.55000000000000004">
      <c r="A9" s="11" t="s">
        <v>28</v>
      </c>
      <c r="B9" s="11" t="s">
        <v>22</v>
      </c>
      <c r="C9" s="11" t="s">
        <v>0</v>
      </c>
      <c r="D9" s="11" t="s">
        <v>21</v>
      </c>
      <c r="E9" s="11" t="s">
        <v>15</v>
      </c>
      <c r="F9" s="11" t="s">
        <v>16</v>
      </c>
      <c r="G9">
        <v>8000</v>
      </c>
      <c r="L9" s="25"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15432.568985619899</v>
      </c>
      <c r="L10" s="25"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25"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15432.568985619899</v>
      </c>
      <c r="L12" s="25"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8000</v>
      </c>
      <c r="L13" s="25"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15432.568985619899</v>
      </c>
    </row>
    <row r="15" spans="1:28" x14ac:dyDescent="0.55000000000000004">
      <c r="A15" s="11" t="s">
        <v>28</v>
      </c>
      <c r="B15" s="11" t="s">
        <v>22</v>
      </c>
      <c r="C15" s="11" t="s">
        <v>1</v>
      </c>
      <c r="D15" s="11" t="s">
        <v>14</v>
      </c>
      <c r="E15" s="11" t="s">
        <v>15</v>
      </c>
      <c r="F15" s="11" t="s">
        <v>16</v>
      </c>
      <c r="G15">
        <v>9965.79867858531</v>
      </c>
    </row>
    <row r="16" spans="1:28" ht="43.2" x14ac:dyDescent="0.55000000000000004">
      <c r="A16" s="11" t="s">
        <v>28</v>
      </c>
      <c r="B16" s="11" t="s">
        <v>22</v>
      </c>
      <c r="C16" s="11" t="s">
        <v>1</v>
      </c>
      <c r="D16" s="11" t="s">
        <v>14</v>
      </c>
      <c r="E16" s="11" t="s">
        <v>15</v>
      </c>
      <c r="F16" s="11" t="s">
        <v>18</v>
      </c>
      <c r="G16">
        <v>9965.79867858531</v>
      </c>
      <c r="K16" t="s">
        <v>51</v>
      </c>
      <c r="L16" s="12" t="s">
        <v>52</v>
      </c>
      <c r="M16" s="26" t="s">
        <v>59</v>
      </c>
      <c r="N16" s="26" t="s">
        <v>73</v>
      </c>
      <c r="O16" s="26" t="s">
        <v>60</v>
      </c>
      <c r="P16" s="26" t="s">
        <v>61</v>
      </c>
      <c r="Q16" s="26" t="s">
        <v>62</v>
      </c>
      <c r="R16" s="26" t="s">
        <v>74</v>
      </c>
      <c r="S16" s="26" t="s">
        <v>63</v>
      </c>
      <c r="T16" s="26" t="s">
        <v>84</v>
      </c>
    </row>
    <row r="17" spans="1:20" x14ac:dyDescent="0.55000000000000004">
      <c r="A17" s="11" t="s">
        <v>28</v>
      </c>
      <c r="B17" s="11" t="s">
        <v>22</v>
      </c>
      <c r="C17" s="11" t="s">
        <v>1</v>
      </c>
      <c r="D17" s="11" t="s">
        <v>14</v>
      </c>
      <c r="E17" s="11" t="s">
        <v>19</v>
      </c>
      <c r="F17" s="11" t="s">
        <v>16</v>
      </c>
      <c r="G17" t="s">
        <v>53</v>
      </c>
      <c r="K17" s="10">
        <v>43313</v>
      </c>
      <c r="L17">
        <f>$X$5</f>
        <v>8000</v>
      </c>
      <c r="M17">
        <f>$X$6</f>
        <v>8965.7986785853082</v>
      </c>
      <c r="N17">
        <f>$X$7</f>
        <v>8933.5406140691794</v>
      </c>
      <c r="O17">
        <f>$X$8</f>
        <v>8869.0244850369218</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53</v>
      </c>
      <c r="K18" s="10">
        <v>43313.333333333336</v>
      </c>
      <c r="L18">
        <f>$X$5</f>
        <v>8000</v>
      </c>
      <c r="M18">
        <f>$X$6</f>
        <v>8965.7986785853082</v>
      </c>
      <c r="N18">
        <f>$X$7</f>
        <v>8933.5406140691794</v>
      </c>
      <c r="O18">
        <f>$X$8</f>
        <v>8869.0244850369218</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53</v>
      </c>
      <c r="K19" s="10">
        <v>43313.333333333336</v>
      </c>
      <c r="L19">
        <f>$Y$5</f>
        <v>15432.568985619899</v>
      </c>
      <c r="M19">
        <f>$Y$6</f>
        <v>16965.798678585306</v>
      </c>
      <c r="N19">
        <f>$Y$7</f>
        <v>16933.540614069178</v>
      </c>
      <c r="O19">
        <f>$Y$8</f>
        <v>16869.02448503692</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53</v>
      </c>
      <c r="K20" s="10">
        <v>43314</v>
      </c>
      <c r="L20">
        <f>$Y$5</f>
        <v>15432.568985619899</v>
      </c>
      <c r="M20">
        <f>$Y$6</f>
        <v>16965.798678585306</v>
      </c>
      <c r="N20">
        <f>$Y$7</f>
        <v>16933.540614069178</v>
      </c>
      <c r="O20">
        <f>$Y$8</f>
        <v>16869.02448503692</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8965.7986785853082</v>
      </c>
      <c r="K21" s="10">
        <v>43314</v>
      </c>
      <c r="L21">
        <f>$X$5</f>
        <v>8000</v>
      </c>
      <c r="M21">
        <f>$X$6</f>
        <v>8965.7986785853082</v>
      </c>
      <c r="N21">
        <f>$X$7</f>
        <v>8933.5406140691794</v>
      </c>
      <c r="O21">
        <f>$X$8</f>
        <v>8869.0244850369218</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8965.7986785853082</v>
      </c>
      <c r="K22" s="10">
        <v>43314.333333333336</v>
      </c>
      <c r="L22">
        <f>$X$5</f>
        <v>8000</v>
      </c>
      <c r="M22">
        <f>$X$6</f>
        <v>8965.7986785853082</v>
      </c>
      <c r="N22">
        <f>$X$7</f>
        <v>8933.5406140691794</v>
      </c>
      <c r="O22">
        <f>$X$8</f>
        <v>8869.0244850369218</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8965.7986785853082</v>
      </c>
      <c r="K23" s="10">
        <v>43314.333333333336</v>
      </c>
      <c r="L23">
        <f>$Y$5</f>
        <v>15432.568985619899</v>
      </c>
      <c r="M23">
        <f>$Y$6</f>
        <v>16965.798678585306</v>
      </c>
      <c r="N23">
        <f>$Y$7</f>
        <v>16933.540614069178</v>
      </c>
      <c r="O23">
        <f>$Y$8</f>
        <v>16869.02448503692</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8965.7986785853082</v>
      </c>
      <c r="K24" s="10">
        <v>43315</v>
      </c>
      <c r="L24">
        <f>$Y$5</f>
        <v>15432.568985619899</v>
      </c>
      <c r="M24">
        <f>$Y$6</f>
        <v>16965.798678585306</v>
      </c>
      <c r="N24">
        <f>$Y$7</f>
        <v>16933.540614069178</v>
      </c>
      <c r="O24">
        <f>$Y$8</f>
        <v>16869.02448503692</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8965.7986785853082</v>
      </c>
      <c r="K25" s="10">
        <v>43315</v>
      </c>
      <c r="L25">
        <f>$X$5</f>
        <v>8000</v>
      </c>
      <c r="M25">
        <f>$X$6</f>
        <v>8965.7986785853082</v>
      </c>
      <c r="N25">
        <f>$X$7</f>
        <v>8933.5406140691794</v>
      </c>
      <c r="O25">
        <f>$X$8</f>
        <v>8869.0244850369218</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16965.798678585306</v>
      </c>
      <c r="K26" s="10">
        <v>43315.333333333336</v>
      </c>
      <c r="L26">
        <f>$X$5</f>
        <v>8000</v>
      </c>
      <c r="M26">
        <f>$X$6</f>
        <v>8965.7986785853082</v>
      </c>
      <c r="N26">
        <f>$X$7</f>
        <v>8933.5406140691794</v>
      </c>
      <c r="O26">
        <f>$X$8</f>
        <v>8869.0244850369218</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9933.5406140691812</v>
      </c>
      <c r="K27" s="10">
        <v>43315.333333333336</v>
      </c>
      <c r="L27">
        <f>$Y$5</f>
        <v>15432.568985619899</v>
      </c>
      <c r="M27">
        <f>$Y$6</f>
        <v>16965.798678585306</v>
      </c>
      <c r="N27">
        <f>$Y$7</f>
        <v>16933.540614069178</v>
      </c>
      <c r="O27">
        <f>$Y$8</f>
        <v>16869.02448503692</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9933.5406140691812</v>
      </c>
      <c r="K28" s="10">
        <v>43316</v>
      </c>
      <c r="L28">
        <f>$Y$5</f>
        <v>15432.568985619899</v>
      </c>
      <c r="M28">
        <f>$Y$6</f>
        <v>16965.798678585306</v>
      </c>
      <c r="N28">
        <f>$Y$7</f>
        <v>16933.540614069178</v>
      </c>
      <c r="O28">
        <f>$Y$8</f>
        <v>16869.02448503692</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53</v>
      </c>
      <c r="K29" s="10">
        <v>43316</v>
      </c>
      <c r="L29">
        <f>$X$5</f>
        <v>8000</v>
      </c>
      <c r="M29">
        <f>$X$6</f>
        <v>8965.7986785853082</v>
      </c>
      <c r="N29">
        <f>$X$7</f>
        <v>8933.5406140691794</v>
      </c>
      <c r="O29">
        <f>$X$8</f>
        <v>8869.0244850369218</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53</v>
      </c>
      <c r="K30" s="10">
        <v>43316.333333333336</v>
      </c>
      <c r="L30">
        <f>$X$5</f>
        <v>8000</v>
      </c>
      <c r="M30">
        <f>$X$6</f>
        <v>8965.7986785853082</v>
      </c>
      <c r="N30">
        <f>$X$7</f>
        <v>8933.5406140691794</v>
      </c>
      <c r="O30">
        <f>$X$8</f>
        <v>8869.0244850369218</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53</v>
      </c>
      <c r="K31" s="10">
        <v>43316.333333333336</v>
      </c>
      <c r="L31">
        <f>$Y$5</f>
        <v>15432.568985619899</v>
      </c>
      <c r="M31">
        <f>$Y$6</f>
        <v>16965.798678585306</v>
      </c>
      <c r="N31">
        <f>$Y$7</f>
        <v>16933.540614069178</v>
      </c>
      <c r="O31">
        <f>$Y$8</f>
        <v>16869.02448503692</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53</v>
      </c>
      <c r="K32" s="10">
        <v>43317</v>
      </c>
      <c r="L32">
        <f>$Y$5</f>
        <v>15432.568985619899</v>
      </c>
      <c r="M32">
        <f>$Y$6</f>
        <v>16965.798678585306</v>
      </c>
      <c r="N32">
        <f>$Y$7</f>
        <v>16933.540614069178</v>
      </c>
      <c r="O32">
        <f>$Y$8</f>
        <v>16869.02448503692</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8933.5406140691794</v>
      </c>
      <c r="K33" s="10">
        <v>43317</v>
      </c>
      <c r="L33">
        <f>$X$5</f>
        <v>8000</v>
      </c>
      <c r="M33">
        <f>$X$6</f>
        <v>8965.7986785853082</v>
      </c>
      <c r="N33">
        <f>$X$7</f>
        <v>8933.5406140691794</v>
      </c>
      <c r="O33">
        <f>$X$8</f>
        <v>8869.0244850369218</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8933.5406140691794</v>
      </c>
      <c r="K34" s="10">
        <v>43317.333333333336</v>
      </c>
      <c r="L34">
        <f>$X$5</f>
        <v>8000</v>
      </c>
      <c r="M34">
        <f>$X$6</f>
        <v>8965.7986785853082</v>
      </c>
      <c r="N34">
        <f>$X$7</f>
        <v>8933.5406140691794</v>
      </c>
      <c r="O34">
        <f>$X$8</f>
        <v>8869.0244850369218</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8933.5406140691794</v>
      </c>
      <c r="K35" s="10">
        <v>43317.333333333336</v>
      </c>
      <c r="L35">
        <f>$Y$5</f>
        <v>15432.568985619899</v>
      </c>
      <c r="M35">
        <f>$Y$6</f>
        <v>16965.798678585306</v>
      </c>
      <c r="N35">
        <f>$Y$7</f>
        <v>16933.540614069178</v>
      </c>
      <c r="O35">
        <f>$Y$8</f>
        <v>16869.02448503692</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8933.5406140691794</v>
      </c>
      <c r="K36" s="10">
        <v>43318</v>
      </c>
      <c r="L36">
        <f>$Y$5</f>
        <v>15432.568985619899</v>
      </c>
      <c r="M36">
        <f>$Y$6</f>
        <v>16965.798678585306</v>
      </c>
      <c r="N36">
        <f>$Y$7</f>
        <v>16933.540614069178</v>
      </c>
      <c r="O36">
        <f>$Y$8</f>
        <v>16869.02448503692</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8933.5406140691794</v>
      </c>
      <c r="K37" s="10">
        <v>43318</v>
      </c>
      <c r="L37">
        <f>$T$5</f>
        <v>8000</v>
      </c>
      <c r="M37">
        <f>$T$6</f>
        <v>8965.7986785853082</v>
      </c>
      <c r="N37">
        <f>$T$7</f>
        <v>8933.5406140691794</v>
      </c>
      <c r="O37">
        <f>$T$8</f>
        <v>8869.0244850369236</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16933.540614069178</v>
      </c>
      <c r="K38" s="10">
        <v>43318.333333333336</v>
      </c>
      <c r="L38">
        <f>$T$5</f>
        <v>8000</v>
      </c>
      <c r="M38">
        <f>$T$6</f>
        <v>8965.7986785853082</v>
      </c>
      <c r="N38">
        <f>$T$7</f>
        <v>8933.5406140691794</v>
      </c>
      <c r="O38">
        <f>$T$8</f>
        <v>8869.0244850369236</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9869.0244850369218</v>
      </c>
      <c r="K39" s="10">
        <v>43318.333333333336</v>
      </c>
      <c r="L39">
        <f>$U$5</f>
        <v>15432.568985619899</v>
      </c>
      <c r="M39">
        <f>$U$6</f>
        <v>8965.7986785853082</v>
      </c>
      <c r="N39">
        <f>$U$7</f>
        <v>8933.5406140691794</v>
      </c>
      <c r="O39">
        <f>$U$8</f>
        <v>8869.0244850369236</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9869.0244850369218</v>
      </c>
      <c r="K40" s="10">
        <v>43319</v>
      </c>
      <c r="L40">
        <f>$U$5</f>
        <v>15432.568985619899</v>
      </c>
      <c r="M40">
        <f>$U$6</f>
        <v>8965.7986785853082</v>
      </c>
      <c r="N40">
        <f>$U$7</f>
        <v>8933.5406140691794</v>
      </c>
      <c r="O40">
        <f>$U$8</f>
        <v>8869.0244850369236</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53</v>
      </c>
      <c r="K41" s="10">
        <v>43319</v>
      </c>
      <c r="L41">
        <f>$P$5</f>
        <v>8000</v>
      </c>
      <c r="M41">
        <f>$P$6</f>
        <v>8965.7986785853082</v>
      </c>
      <c r="N41">
        <f>$N$7</f>
        <v>9933.5406140691812</v>
      </c>
      <c r="O41">
        <f>$N$8</f>
        <v>9869.0244850369218</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53</v>
      </c>
      <c r="K42" s="10">
        <v>43319.333333333336</v>
      </c>
      <c r="L42">
        <f>$P$5</f>
        <v>8000</v>
      </c>
      <c r="M42">
        <f>$P$6</f>
        <v>8965.7986785853082</v>
      </c>
      <c r="N42">
        <f>$N$7</f>
        <v>9933.5406140691812</v>
      </c>
      <c r="O42">
        <f>$N$8</f>
        <v>9869.0244850369218</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53</v>
      </c>
      <c r="K43" s="10">
        <v>43319.333333333336</v>
      </c>
      <c r="L43">
        <f>$Q$5</f>
        <v>15432.568985619899</v>
      </c>
      <c r="M43">
        <f>$Q$6</f>
        <v>8965.7986785853082</v>
      </c>
      <c r="N43">
        <f>$O$7</f>
        <v>9933.5406140691812</v>
      </c>
      <c r="O43">
        <f>$O$8</f>
        <v>9869.0244850369218</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53</v>
      </c>
      <c r="K44" s="10">
        <v>43320</v>
      </c>
      <c r="L44">
        <f>$Q$5</f>
        <v>15432.568985619899</v>
      </c>
      <c r="M44">
        <f>$Q$6</f>
        <v>8965.7986785853082</v>
      </c>
      <c r="N44">
        <f>$O$7</f>
        <v>9933.5406140691812</v>
      </c>
      <c r="O44">
        <f>$O$8</f>
        <v>9869.0244850369218</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53</v>
      </c>
      <c r="K45" s="10">
        <v>43320</v>
      </c>
      <c r="L45">
        <f>$X$5</f>
        <v>8000</v>
      </c>
      <c r="M45">
        <f>$X$6</f>
        <v>8965.7986785853082</v>
      </c>
      <c r="N45">
        <f>$X$7</f>
        <v>8933.5406140691794</v>
      </c>
      <c r="O45">
        <f>$X$8</f>
        <v>8869.0244850369218</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53</v>
      </c>
      <c r="K46" s="10">
        <v>43320.333333333336</v>
      </c>
      <c r="L46">
        <f>$X$5</f>
        <v>8000</v>
      </c>
      <c r="M46">
        <f>$X$6</f>
        <v>8965.7986785853082</v>
      </c>
      <c r="N46">
        <f>$X$7</f>
        <v>8933.5406140691794</v>
      </c>
      <c r="O46">
        <f>$X$8</f>
        <v>8869.0244850369218</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8869.0244850369236</v>
      </c>
      <c r="K47" s="10">
        <v>43320.333333333336</v>
      </c>
      <c r="L47">
        <f>$Y$5</f>
        <v>15432.568985619899</v>
      </c>
      <c r="M47">
        <f>$Y$6</f>
        <v>16965.798678585306</v>
      </c>
      <c r="N47">
        <f>$Y$7</f>
        <v>16933.540614069178</v>
      </c>
      <c r="O47">
        <f>$Y$8</f>
        <v>16869.02448503692</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8869.0244850369236</v>
      </c>
      <c r="K48" s="10">
        <v>43321</v>
      </c>
      <c r="L48">
        <f>$Y$5</f>
        <v>15432.568985619899</v>
      </c>
      <c r="M48">
        <f>$Y$6</f>
        <v>16965.798678585306</v>
      </c>
      <c r="N48">
        <f>$Y$7</f>
        <v>16933.540614069178</v>
      </c>
      <c r="O48">
        <f>$Y$8</f>
        <v>16869.02448503692</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8869.0244850369218</v>
      </c>
      <c r="K49" s="10">
        <v>43321</v>
      </c>
      <c r="L49">
        <f>$X$5</f>
        <v>8000</v>
      </c>
      <c r="M49">
        <f>$X$6</f>
        <v>8965.7986785853082</v>
      </c>
      <c r="N49">
        <f>$X$7</f>
        <v>8933.5406140691794</v>
      </c>
      <c r="O49">
        <f>$X$8</f>
        <v>8869.0244850369218</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16869.02448503692</v>
      </c>
      <c r="K50" s="10">
        <v>43321.333333333336</v>
      </c>
      <c r="L50">
        <f>$X$5</f>
        <v>8000</v>
      </c>
      <c r="M50">
        <f>$X$6</f>
        <v>8965.7986785853082</v>
      </c>
      <c r="N50">
        <f>$X$7</f>
        <v>8933.5406140691794</v>
      </c>
      <c r="O50">
        <f>$X$8</f>
        <v>8869.0244850369218</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9804.508356004666</v>
      </c>
      <c r="K51" s="10">
        <v>43321.333333333336</v>
      </c>
      <c r="L51">
        <f>$Y$5</f>
        <v>15432.568985619899</v>
      </c>
      <c r="M51">
        <f>$Y$6</f>
        <v>16965.798678585306</v>
      </c>
      <c r="N51">
        <f>$Y$7</f>
        <v>16933.540614069178</v>
      </c>
      <c r="O51">
        <f>$Y$8</f>
        <v>16869.02448503692</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9804.508356004666</v>
      </c>
      <c r="K52" s="10">
        <v>43322</v>
      </c>
      <c r="L52">
        <f>$Y$5</f>
        <v>15432.568985619899</v>
      </c>
      <c r="M52">
        <f>$Y$6</f>
        <v>16965.798678585306</v>
      </c>
      <c r="N52">
        <f>$Y$7</f>
        <v>16933.540614069178</v>
      </c>
      <c r="O52">
        <f>$Y$8</f>
        <v>16869.02448503692</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9804.508356004666</v>
      </c>
      <c r="K53" s="10">
        <v>43322</v>
      </c>
      <c r="L53">
        <f>$X$5</f>
        <v>8000</v>
      </c>
      <c r="M53">
        <f>$X$6</f>
        <v>8965.7986785853082</v>
      </c>
      <c r="N53">
        <f>$X$7</f>
        <v>8933.5406140691794</v>
      </c>
      <c r="O53">
        <f>$X$8</f>
        <v>8869.0244850369218</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9804.508356004666</v>
      </c>
      <c r="K54" s="10">
        <v>43322.333333333336</v>
      </c>
      <c r="L54">
        <f>$X$5</f>
        <v>8000</v>
      </c>
      <c r="M54">
        <f>$X$6</f>
        <v>8965.7986785853082</v>
      </c>
      <c r="N54">
        <f>$X$7</f>
        <v>8933.5406140691794</v>
      </c>
      <c r="O54">
        <f>$X$8</f>
        <v>8869.0244850369218</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53</v>
      </c>
      <c r="K55" s="10">
        <v>43322.333333333336</v>
      </c>
      <c r="L55">
        <f>$Y$5</f>
        <v>15432.568985619899</v>
      </c>
      <c r="M55">
        <f>$Y$6</f>
        <v>16965.798678585306</v>
      </c>
      <c r="N55">
        <f>$Y$7</f>
        <v>16933.540614069178</v>
      </c>
      <c r="O55">
        <f>$Y$8</f>
        <v>16869.02448503692</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53</v>
      </c>
      <c r="K56" s="10">
        <v>43323</v>
      </c>
      <c r="L56">
        <f>$Y$5</f>
        <v>15432.568985619899</v>
      </c>
      <c r="M56">
        <f>$Y$6</f>
        <v>16965.798678585306</v>
      </c>
      <c r="N56">
        <f>$Y$7</f>
        <v>16933.540614069178</v>
      </c>
      <c r="O56">
        <f>$Y$8</f>
        <v>16869.02448503692</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53</v>
      </c>
      <c r="K57" s="10">
        <v>43323</v>
      </c>
      <c r="L57">
        <f>$X$5</f>
        <v>8000</v>
      </c>
      <c r="M57">
        <f>$X$6</f>
        <v>8965.7986785853082</v>
      </c>
      <c r="N57">
        <f>$X$7</f>
        <v>8933.5406140691794</v>
      </c>
      <c r="O57">
        <f>$X$8</f>
        <v>8869.0244850369218</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53</v>
      </c>
      <c r="K58" s="10">
        <v>43323.333333333336</v>
      </c>
      <c r="L58">
        <f>$X$5</f>
        <v>8000</v>
      </c>
      <c r="M58">
        <f>$X$6</f>
        <v>8965.7986785853082</v>
      </c>
      <c r="N58">
        <f>$X$7</f>
        <v>8933.5406140691794</v>
      </c>
      <c r="O58">
        <f>$X$8</f>
        <v>8869.0244850369218</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8804.508356004666</v>
      </c>
      <c r="K59" s="10">
        <v>43323.333333333336</v>
      </c>
      <c r="L59">
        <f>$Y$5</f>
        <v>15432.568985619899</v>
      </c>
      <c r="M59">
        <f>$Y$6</f>
        <v>16965.798678585306</v>
      </c>
      <c r="N59">
        <f>$Y$7</f>
        <v>16933.540614069178</v>
      </c>
      <c r="O59">
        <f>$Y$8</f>
        <v>16869.02448503692</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8804.508356004666</v>
      </c>
      <c r="K60" s="10">
        <v>43324</v>
      </c>
      <c r="L60">
        <f>$Y$5</f>
        <v>15432.568985619899</v>
      </c>
      <c r="M60">
        <f>$Y$6</f>
        <v>16965.798678585306</v>
      </c>
      <c r="N60">
        <f>$Y$7</f>
        <v>16933.540614069178</v>
      </c>
      <c r="O60">
        <f>$Y$8</f>
        <v>16869.02448503692</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8804.508356004666</v>
      </c>
      <c r="K61" s="10">
        <v>43324</v>
      </c>
      <c r="L61">
        <f>$X$5</f>
        <v>8000</v>
      </c>
      <c r="M61">
        <f>$X$6</f>
        <v>8965.7986785853082</v>
      </c>
      <c r="N61">
        <f>$X$7</f>
        <v>8933.5406140691794</v>
      </c>
      <c r="O61">
        <f>$X$8</f>
        <v>8869.0244850369218</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16804.508356004666</v>
      </c>
      <c r="K62" s="10">
        <v>43324.333333333336</v>
      </c>
      <c r="L62">
        <f>$X$5</f>
        <v>8000</v>
      </c>
      <c r="M62">
        <f>$X$6</f>
        <v>8965.7986785853082</v>
      </c>
      <c r="N62">
        <f>$X$7</f>
        <v>8933.5406140691794</v>
      </c>
      <c r="O62">
        <f>$X$8</f>
        <v>8869.0244850369218</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43324.333333333336</v>
      </c>
      <c r="L63">
        <f>$Y$5</f>
        <v>15432.568985619899</v>
      </c>
      <c r="M63">
        <f>$Y$6</f>
        <v>16965.798678585306</v>
      </c>
      <c r="N63">
        <f>$Y$7</f>
        <v>16933.540614069178</v>
      </c>
      <c r="O63">
        <f>$Y$8</f>
        <v>16869.02448503692</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43325</v>
      </c>
      <c r="L64">
        <f>$Y$5</f>
        <v>15432.568985619899</v>
      </c>
      <c r="M64">
        <f>$Y$6</f>
        <v>16965.798678585306</v>
      </c>
      <c r="N64">
        <f>$Y$7</f>
        <v>16933.540614069178</v>
      </c>
      <c r="O64">
        <f>$Y$8</f>
        <v>16869.02448503692</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43325</v>
      </c>
      <c r="L65">
        <f>$T$5</f>
        <v>8000</v>
      </c>
      <c r="M65">
        <f>$T$6</f>
        <v>8965.7986785853082</v>
      </c>
      <c r="N65">
        <f>$T$7</f>
        <v>8933.5406140691794</v>
      </c>
      <c r="O65">
        <f>$T$8</f>
        <v>8869.0244850369236</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43325.333333333336</v>
      </c>
      <c r="L66">
        <f>$T$5</f>
        <v>8000</v>
      </c>
      <c r="M66">
        <f>$T$6</f>
        <v>8965.7986785853082</v>
      </c>
      <c r="N66">
        <f>$T$7</f>
        <v>8933.5406140691794</v>
      </c>
      <c r="O66">
        <f>$T$8</f>
        <v>8869.0244850369236</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53</v>
      </c>
      <c r="K67" s="10">
        <v>43325.333333333336</v>
      </c>
      <c r="L67">
        <f>$U$5</f>
        <v>15432.568985619899</v>
      </c>
      <c r="M67">
        <f>$U$6</f>
        <v>8965.7986785853082</v>
      </c>
      <c r="N67">
        <f>$U$7</f>
        <v>8933.5406140691794</v>
      </c>
      <c r="O67">
        <f>$U$8</f>
        <v>8869.0244850369236</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53</v>
      </c>
      <c r="K68" s="10">
        <v>43326</v>
      </c>
      <c r="L68">
        <f>$U$5</f>
        <v>15432.568985619899</v>
      </c>
      <c r="M68">
        <f>$U$6</f>
        <v>8965.7986785853082</v>
      </c>
      <c r="N68">
        <f>$U$7</f>
        <v>8933.5406140691794</v>
      </c>
      <c r="O68">
        <f>$U$8</f>
        <v>8869.0244850369236</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53</v>
      </c>
      <c r="K69" s="10">
        <v>43326</v>
      </c>
      <c r="L69">
        <f>$P$5</f>
        <v>8000</v>
      </c>
      <c r="M69">
        <f>$P$6</f>
        <v>8965.7986785853082</v>
      </c>
      <c r="N69">
        <f>$N$7</f>
        <v>9933.5406140691812</v>
      </c>
      <c r="O69">
        <f>$N$8</f>
        <v>9869.0244850369218</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53</v>
      </c>
      <c r="K70" s="10">
        <v>43326.333333333336</v>
      </c>
      <c r="L70">
        <f>$P$5</f>
        <v>8000</v>
      </c>
      <c r="M70">
        <f>$P$6</f>
        <v>8965.7986785853082</v>
      </c>
      <c r="N70">
        <f>$N$7</f>
        <v>9933.5406140691812</v>
      </c>
      <c r="O70">
        <f>$N$8</f>
        <v>9869.0244850369218</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53</v>
      </c>
      <c r="K71" s="10">
        <v>43326.333333333336</v>
      </c>
      <c r="L71">
        <f>$Q$5</f>
        <v>15432.568985619899</v>
      </c>
      <c r="M71">
        <f>$Q$6</f>
        <v>8965.7986785853082</v>
      </c>
      <c r="N71">
        <f>$O$7</f>
        <v>9933.5406140691812</v>
      </c>
      <c r="O71">
        <f>$O$8</f>
        <v>9869.0244850369218</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53</v>
      </c>
      <c r="K72" s="10">
        <v>43327</v>
      </c>
      <c r="L72">
        <f>$Q$5</f>
        <v>15432.568985619899</v>
      </c>
      <c r="M72">
        <f>$Q$6</f>
        <v>8965.7986785853082</v>
      </c>
      <c r="N72">
        <f>$O$7</f>
        <v>9933.5406140691812</v>
      </c>
      <c r="O72">
        <f>$O$8</f>
        <v>9869.0244850369218</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43327</v>
      </c>
      <c r="L73">
        <f>$X$5</f>
        <v>8000</v>
      </c>
      <c r="M73">
        <f>$X$6</f>
        <v>8965.7986785853082</v>
      </c>
      <c r="N73">
        <f>$X$7</f>
        <v>8933.5406140691794</v>
      </c>
      <c r="O73">
        <f>$X$8</f>
        <v>8869.0244850369218</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43327.333333333336</v>
      </c>
      <c r="L74">
        <f>$X$5</f>
        <v>8000</v>
      </c>
      <c r="M74">
        <f>$X$6</f>
        <v>8965.7986785853082</v>
      </c>
      <c r="N74">
        <f>$X$7</f>
        <v>8933.5406140691794</v>
      </c>
      <c r="O74">
        <f>$X$8</f>
        <v>8869.0244850369218</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43327.333333333336</v>
      </c>
      <c r="L75">
        <f>$Y$5</f>
        <v>15432.568985619899</v>
      </c>
      <c r="M75">
        <f>$Y$6</f>
        <v>16965.798678585306</v>
      </c>
      <c r="N75">
        <f>$Y$7</f>
        <v>16933.540614069178</v>
      </c>
      <c r="O75">
        <f>$Y$8</f>
        <v>16869.02448503692</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43328</v>
      </c>
      <c r="L76">
        <f>$Y$5</f>
        <v>15432.568985619899</v>
      </c>
      <c r="M76">
        <f>$Y$6</f>
        <v>16965.798678585306</v>
      </c>
      <c r="N76">
        <f>$Y$7</f>
        <v>16933.540614069178</v>
      </c>
      <c r="O76">
        <f>$Y$8</f>
        <v>16869.02448503692</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43328</v>
      </c>
      <c r="L77">
        <f>$X$5</f>
        <v>8000</v>
      </c>
      <c r="M77">
        <f>$X$6</f>
        <v>8965.7986785853082</v>
      </c>
      <c r="N77">
        <f>$X$7</f>
        <v>8933.5406140691794</v>
      </c>
      <c r="O77">
        <f>$X$8</f>
        <v>8869.0244850369218</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43328.333333333336</v>
      </c>
      <c r="L78">
        <f>$X$5</f>
        <v>8000</v>
      </c>
      <c r="M78">
        <f>$X$6</f>
        <v>8965.7986785853082</v>
      </c>
      <c r="N78">
        <f>$X$7</f>
        <v>8933.5406140691794</v>
      </c>
      <c r="O78">
        <f>$X$8</f>
        <v>8869.0244850369218</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43328.333333333336</v>
      </c>
      <c r="L79">
        <f>$Y$5</f>
        <v>15432.568985619899</v>
      </c>
      <c r="M79">
        <f>$Y$6</f>
        <v>16965.798678585306</v>
      </c>
      <c r="N79">
        <f>$Y$7</f>
        <v>16933.540614069178</v>
      </c>
      <c r="O79">
        <f>$Y$8</f>
        <v>16869.02448503692</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43329</v>
      </c>
      <c r="L80">
        <f>$Y$5</f>
        <v>15432.568985619899</v>
      </c>
      <c r="M80">
        <f>$Y$6</f>
        <v>16965.798678585306</v>
      </c>
      <c r="N80">
        <f>$Y$7</f>
        <v>16933.540614069178</v>
      </c>
      <c r="O80">
        <f>$Y$8</f>
        <v>16869.02448503692</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53</v>
      </c>
      <c r="K81" s="10">
        <v>43329</v>
      </c>
      <c r="L81">
        <f>$X$5</f>
        <v>8000</v>
      </c>
      <c r="M81">
        <f>$X$6</f>
        <v>8965.7986785853082</v>
      </c>
      <c r="N81">
        <f>$X$7</f>
        <v>8933.5406140691794</v>
      </c>
      <c r="O81">
        <f>$X$8</f>
        <v>8869.0244850369218</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53</v>
      </c>
      <c r="K82" s="10">
        <v>43329.333333333336</v>
      </c>
      <c r="L82">
        <f>$X$5</f>
        <v>8000</v>
      </c>
      <c r="M82">
        <f>$X$6</f>
        <v>8965.7986785853082</v>
      </c>
      <c r="N82">
        <f>$X$7</f>
        <v>8933.5406140691794</v>
      </c>
      <c r="O82">
        <f>$X$8</f>
        <v>8869.0244850369218</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53</v>
      </c>
      <c r="K83" s="10">
        <v>43329.333333333336</v>
      </c>
      <c r="L83">
        <f>$Y$5</f>
        <v>15432.568985619899</v>
      </c>
      <c r="M83">
        <f>$Y$6</f>
        <v>16965.798678585306</v>
      </c>
      <c r="N83">
        <f>$Y$7</f>
        <v>16933.540614069178</v>
      </c>
      <c r="O83">
        <f>$Y$8</f>
        <v>16869.02448503692</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53</v>
      </c>
      <c r="K84" s="10">
        <v>43330</v>
      </c>
      <c r="L84">
        <f>$Y$5</f>
        <v>15432.568985619899</v>
      </c>
      <c r="M84">
        <f>$Y$6</f>
        <v>16965.798678585306</v>
      </c>
      <c r="N84">
        <f>$Y$7</f>
        <v>16933.540614069178</v>
      </c>
      <c r="O84">
        <f>$Y$8</f>
        <v>16869.02448503692</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43330</v>
      </c>
      <c r="L85">
        <f>$X$5</f>
        <v>8000</v>
      </c>
      <c r="M85">
        <f>$X$6</f>
        <v>8965.7986785853082</v>
      </c>
      <c r="N85">
        <f>$X$7</f>
        <v>8933.5406140691794</v>
      </c>
      <c r="O85">
        <f>$X$8</f>
        <v>8869.0244850369218</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43330.333333333336</v>
      </c>
      <c r="L86">
        <f>$X$5</f>
        <v>8000</v>
      </c>
      <c r="M86">
        <f>$X$6</f>
        <v>8965.7986785853082</v>
      </c>
      <c r="N86">
        <f>$X$7</f>
        <v>8933.5406140691794</v>
      </c>
      <c r="O86">
        <f>$X$8</f>
        <v>8869.0244850369218</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43330.333333333336</v>
      </c>
      <c r="L87">
        <f>$Y$5</f>
        <v>15432.568985619899</v>
      </c>
      <c r="M87">
        <f>$Y$6</f>
        <v>16965.798678585306</v>
      </c>
      <c r="N87">
        <f>$Y$7</f>
        <v>16933.540614069178</v>
      </c>
      <c r="O87">
        <f>$Y$8</f>
        <v>16869.02448503692</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43331</v>
      </c>
      <c r="L88">
        <f>$Y$5</f>
        <v>15432.568985619899</v>
      </c>
      <c r="M88">
        <f>$Y$6</f>
        <v>16965.798678585306</v>
      </c>
      <c r="N88">
        <f>$Y$7</f>
        <v>16933.540614069178</v>
      </c>
      <c r="O88">
        <f>$Y$8</f>
        <v>16869.02448503692</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43331</v>
      </c>
      <c r="L89">
        <f>$X$5</f>
        <v>8000</v>
      </c>
      <c r="M89">
        <f>$X$6</f>
        <v>8965.7986785853082</v>
      </c>
      <c r="N89">
        <f>$X$7</f>
        <v>8933.5406140691794</v>
      </c>
      <c r="O89">
        <f>$X$8</f>
        <v>8869.0244850369218</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43331.333333333336</v>
      </c>
      <c r="L90">
        <f>$X$5</f>
        <v>8000</v>
      </c>
      <c r="M90">
        <f>$X$6</f>
        <v>8965.7986785853082</v>
      </c>
      <c r="N90">
        <f>$X$7</f>
        <v>8933.5406140691794</v>
      </c>
      <c r="O90">
        <f>$X$8</f>
        <v>8869.0244850369218</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43331.333333333336</v>
      </c>
      <c r="L91">
        <f>$Y$5</f>
        <v>15432.568985619899</v>
      </c>
      <c r="M91">
        <f>$Y$6</f>
        <v>16965.798678585306</v>
      </c>
      <c r="N91">
        <f>$Y$7</f>
        <v>16933.540614069178</v>
      </c>
      <c r="O91">
        <f>$Y$8</f>
        <v>16869.02448503692</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43332</v>
      </c>
      <c r="L92">
        <f>$Y$5</f>
        <v>15432.568985619899</v>
      </c>
      <c r="M92">
        <f>$Y$6</f>
        <v>16965.798678585306</v>
      </c>
      <c r="N92">
        <f>$Y$7</f>
        <v>16933.540614069178</v>
      </c>
      <c r="O92">
        <f>$Y$8</f>
        <v>16869.02448503692</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53</v>
      </c>
      <c r="K93" s="10">
        <v>43332</v>
      </c>
      <c r="L93">
        <f>$T$5</f>
        <v>8000</v>
      </c>
      <c r="M93">
        <f>$T$6</f>
        <v>8965.7986785853082</v>
      </c>
      <c r="N93">
        <f>$T$7</f>
        <v>8933.5406140691794</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53</v>
      </c>
      <c r="K94" s="10">
        <v>43332.333333333336</v>
      </c>
      <c r="L94">
        <f>$T$5</f>
        <v>8000</v>
      </c>
      <c r="M94">
        <f>$T$6</f>
        <v>8965.7986785853082</v>
      </c>
      <c r="N94">
        <f>$T$7</f>
        <v>8933.5406140691794</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53</v>
      </c>
      <c r="K95" s="10">
        <v>43332.333333333336</v>
      </c>
      <c r="L95">
        <f>$U$5</f>
        <v>15432.568985619899</v>
      </c>
      <c r="M95">
        <f>$U$6</f>
        <v>8965.7986785853082</v>
      </c>
      <c r="N95">
        <f>$U$7</f>
        <v>8933.5406140691794</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53</v>
      </c>
      <c r="K96" s="10">
        <v>43333</v>
      </c>
      <c r="L96">
        <f>$U$5</f>
        <v>15432.568985619899</v>
      </c>
      <c r="M96">
        <f>$U$6</f>
        <v>8965.7986785853082</v>
      </c>
      <c r="N96">
        <f>$U$7</f>
        <v>8933.5406140691794</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43333</v>
      </c>
      <c r="L97">
        <f>$P$5</f>
        <v>8000</v>
      </c>
      <c r="M97">
        <f>$N$6</f>
        <v>9965.79867858531</v>
      </c>
      <c r="N97">
        <f>$N$7</f>
        <v>9933.5406140691812</v>
      </c>
      <c r="O97">
        <f>$N$8</f>
        <v>9869.0244850369218</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43333.333333333336</v>
      </c>
      <c r="L98">
        <f>$P$5</f>
        <v>8000</v>
      </c>
      <c r="M98">
        <f>$N$6</f>
        <v>9965.79867858531</v>
      </c>
      <c r="N98">
        <f>$N$7</f>
        <v>9933.5406140691812</v>
      </c>
      <c r="O98">
        <f>$N$8</f>
        <v>9869.0244850369218</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43333.333333333336</v>
      </c>
      <c r="L99">
        <f>$Q$5</f>
        <v>15432.568985619899</v>
      </c>
      <c r="M99">
        <f>$O$6</f>
        <v>9965.79867858531</v>
      </c>
      <c r="N99">
        <f>$O$7</f>
        <v>9933.5406140691812</v>
      </c>
      <c r="O99">
        <f>$O$8</f>
        <v>9869.0244850369218</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43334</v>
      </c>
      <c r="L100">
        <f>$Q$5</f>
        <v>15432.568985619899</v>
      </c>
      <c r="M100">
        <f>$O$6</f>
        <v>9965.79867858531</v>
      </c>
      <c r="N100">
        <f>$O$7</f>
        <v>9933.5406140691812</v>
      </c>
      <c r="O100">
        <f>$O$8</f>
        <v>9869.0244850369218</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43334</v>
      </c>
      <c r="L101">
        <f>$X$5</f>
        <v>8000</v>
      </c>
      <c r="M101">
        <f>$X$6</f>
        <v>8965.7986785853082</v>
      </c>
      <c r="N101">
        <f>$X$7</f>
        <v>8933.5406140691794</v>
      </c>
      <c r="O101">
        <f>$X$8</f>
        <v>8869.0244850369218</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43334.333333333336</v>
      </c>
      <c r="L102">
        <f>$X$5</f>
        <v>8000</v>
      </c>
      <c r="M102">
        <f>$X$6</f>
        <v>8965.7986785853082</v>
      </c>
      <c r="N102">
        <f>$X$7</f>
        <v>8933.5406140691794</v>
      </c>
      <c r="O102">
        <f>$X$8</f>
        <v>8869.0244850369218</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43334.333333333336</v>
      </c>
      <c r="L103">
        <f>$Y$5</f>
        <v>15432.568985619899</v>
      </c>
      <c r="M103">
        <f>$Y$6</f>
        <v>16965.798678585306</v>
      </c>
      <c r="N103">
        <f>$Y$7</f>
        <v>16933.540614069178</v>
      </c>
      <c r="O103">
        <f>$Y$8</f>
        <v>16869.02448503692</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43335</v>
      </c>
      <c r="L104">
        <f>$Y$5</f>
        <v>15432.568985619899</v>
      </c>
      <c r="M104">
        <f>$Y$6</f>
        <v>16965.798678585306</v>
      </c>
      <c r="N104">
        <f>$Y$7</f>
        <v>16933.540614069178</v>
      </c>
      <c r="O104">
        <f>$Y$8</f>
        <v>16869.02448503692</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53</v>
      </c>
      <c r="K105" s="10">
        <v>43335</v>
      </c>
      <c r="L105">
        <f>$X$5</f>
        <v>8000</v>
      </c>
      <c r="M105">
        <f>$X$6</f>
        <v>8965.7986785853082</v>
      </c>
      <c r="N105">
        <f>$X$7</f>
        <v>8933.5406140691794</v>
      </c>
      <c r="O105">
        <f>$X$8</f>
        <v>8869.0244850369218</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53</v>
      </c>
      <c r="K106" s="10">
        <v>43335.333333333336</v>
      </c>
      <c r="L106">
        <f>$X$5</f>
        <v>8000</v>
      </c>
      <c r="M106">
        <f>$X$6</f>
        <v>8965.7986785853082</v>
      </c>
      <c r="N106">
        <f>$X$7</f>
        <v>8933.5406140691794</v>
      </c>
      <c r="O106">
        <f>$X$8</f>
        <v>8869.0244850369218</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53</v>
      </c>
      <c r="K107" s="10">
        <v>43335.333333333336</v>
      </c>
      <c r="L107">
        <f>$Y$5</f>
        <v>15432.568985619899</v>
      </c>
      <c r="M107">
        <f>$Y$6</f>
        <v>16965.798678585306</v>
      </c>
      <c r="N107">
        <f>$Y$7</f>
        <v>16933.540614069178</v>
      </c>
      <c r="O107">
        <f>$Y$8</f>
        <v>16869.02448503692</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53</v>
      </c>
      <c r="K108" s="10">
        <v>43336</v>
      </c>
      <c r="L108">
        <f>$Y$5</f>
        <v>15432.568985619899</v>
      </c>
      <c r="M108">
        <f>$Y$6</f>
        <v>16965.798678585306</v>
      </c>
      <c r="N108">
        <f>$Y$7</f>
        <v>16933.540614069178</v>
      </c>
      <c r="O108">
        <f>$Y$8</f>
        <v>16869.02448503692</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43336</v>
      </c>
      <c r="L109">
        <f>$X$5</f>
        <v>8000</v>
      </c>
      <c r="M109">
        <f>$X$6</f>
        <v>8965.7986785853082</v>
      </c>
      <c r="N109">
        <f>$X$7</f>
        <v>8933.5406140691794</v>
      </c>
      <c r="O109">
        <f>$X$8</f>
        <v>8869.0244850369218</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43336.333333333336</v>
      </c>
      <c r="L110">
        <f>$X$5</f>
        <v>8000</v>
      </c>
      <c r="M110">
        <f>$X$6</f>
        <v>8965.7986785853082</v>
      </c>
      <c r="N110">
        <f>$X$7</f>
        <v>8933.5406140691794</v>
      </c>
      <c r="O110">
        <f>$X$8</f>
        <v>8869.0244850369218</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43336.333333333336</v>
      </c>
      <c r="L111">
        <f>$Y$5</f>
        <v>15432.568985619899</v>
      </c>
      <c r="M111">
        <f>$Y$6</f>
        <v>16965.798678585306</v>
      </c>
      <c r="N111">
        <f>$Y$7</f>
        <v>16933.540614069178</v>
      </c>
      <c r="O111">
        <f>$Y$8</f>
        <v>16869.02448503692</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43337</v>
      </c>
      <c r="L112">
        <f>$Y$5</f>
        <v>15432.568985619899</v>
      </c>
      <c r="M112">
        <f>$Y$6</f>
        <v>16965.798678585306</v>
      </c>
      <c r="N112">
        <f>$Y$7</f>
        <v>16933.540614069178</v>
      </c>
      <c r="O112">
        <f>$Y$8</f>
        <v>16869.02448503692</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43337</v>
      </c>
      <c r="L113">
        <f>$X$5</f>
        <v>8000</v>
      </c>
      <c r="M113">
        <f>$X$6</f>
        <v>8965.7986785853082</v>
      </c>
      <c r="N113">
        <f>$X$7</f>
        <v>8933.5406140691794</v>
      </c>
      <c r="O113">
        <f>$X$8</f>
        <v>8869.0244850369218</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43337.333333333336</v>
      </c>
      <c r="L114">
        <f>$X$5</f>
        <v>8000</v>
      </c>
      <c r="M114">
        <f>$X$6</f>
        <v>8965.7986785853082</v>
      </c>
      <c r="N114">
        <f>$X$7</f>
        <v>8933.5406140691794</v>
      </c>
      <c r="O114">
        <f>$X$8</f>
        <v>8869.0244850369218</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43337.333333333336</v>
      </c>
      <c r="L115">
        <f>$Y$5</f>
        <v>15432.568985619899</v>
      </c>
      <c r="M115">
        <f>$Y$6</f>
        <v>16965.798678585306</v>
      </c>
      <c r="N115">
        <f>$Y$7</f>
        <v>16933.540614069178</v>
      </c>
      <c r="O115">
        <f>$Y$8</f>
        <v>16869.02448503692</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43338</v>
      </c>
      <c r="L116">
        <f>$Y$5</f>
        <v>15432.568985619899</v>
      </c>
      <c r="M116">
        <f>$Y$6</f>
        <v>16965.798678585306</v>
      </c>
      <c r="N116">
        <f>$Y$7</f>
        <v>16933.540614069178</v>
      </c>
      <c r="O116">
        <f>$Y$8</f>
        <v>16869.02448503692</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53</v>
      </c>
      <c r="K117" s="10">
        <v>43338</v>
      </c>
      <c r="L117">
        <f>$X$5</f>
        <v>8000</v>
      </c>
      <c r="M117">
        <f>$X$6</f>
        <v>8965.7986785853082</v>
      </c>
      <c r="N117">
        <f>$X$7</f>
        <v>8933.5406140691794</v>
      </c>
      <c r="O117">
        <f>$X$8</f>
        <v>8869.0244850369218</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53</v>
      </c>
      <c r="K118" s="10">
        <v>43338.333333333336</v>
      </c>
      <c r="L118">
        <f>$X$5</f>
        <v>8000</v>
      </c>
      <c r="M118">
        <f>$X$6</f>
        <v>8965.7986785853082</v>
      </c>
      <c r="N118">
        <f>$X$7</f>
        <v>8933.5406140691794</v>
      </c>
      <c r="O118">
        <f>$X$8</f>
        <v>8869.0244850369218</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53</v>
      </c>
      <c r="K119" s="10">
        <v>43338.333333333336</v>
      </c>
      <c r="L119">
        <f>$Y$5</f>
        <v>15432.568985619899</v>
      </c>
      <c r="M119">
        <f>$Y$6</f>
        <v>16965.798678585306</v>
      </c>
      <c r="N119">
        <f>$Y$7</f>
        <v>16933.540614069178</v>
      </c>
      <c r="O119">
        <f>$Y$8</f>
        <v>16869.02448503692</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53</v>
      </c>
      <c r="K120" s="10">
        <v>43339</v>
      </c>
      <c r="L120">
        <f>$Y$5</f>
        <v>15432.568985619899</v>
      </c>
      <c r="M120">
        <f>$Y$6</f>
        <v>16965.798678585306</v>
      </c>
      <c r="N120">
        <f>$Y$7</f>
        <v>16933.540614069178</v>
      </c>
      <c r="O120">
        <f>$Y$8</f>
        <v>16869.02448503692</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43339</v>
      </c>
      <c r="L121">
        <f>$T$5</f>
        <v>8000</v>
      </c>
      <c r="M121">
        <f>$T$6</f>
        <v>8965.7986785853082</v>
      </c>
      <c r="N121">
        <f>$T$7</f>
        <v>8933.5406140691794</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43339.333333333336</v>
      </c>
      <c r="L122">
        <f>$T$5</f>
        <v>8000</v>
      </c>
      <c r="M122">
        <f>$T$6</f>
        <v>8965.7986785853082</v>
      </c>
      <c r="N122">
        <f>$T$7</f>
        <v>8933.5406140691794</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43339.333333333336</v>
      </c>
      <c r="L123">
        <f>$U$5</f>
        <v>15432.568985619899</v>
      </c>
      <c r="M123">
        <f>$U$6</f>
        <v>8965.7986785853082</v>
      </c>
      <c r="N123">
        <f>$U$7</f>
        <v>8933.5406140691794</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43340</v>
      </c>
      <c r="L124">
        <f>$U$5</f>
        <v>15432.568985619899</v>
      </c>
      <c r="M124">
        <f>$U$6</f>
        <v>8965.7986785853082</v>
      </c>
      <c r="N124">
        <f>$U$7</f>
        <v>8933.5406140691794</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43340</v>
      </c>
      <c r="L125">
        <f>$P$5</f>
        <v>8000</v>
      </c>
      <c r="M125">
        <f>$N$6</f>
        <v>9965.79867858531</v>
      </c>
      <c r="N125">
        <f>$N$7</f>
        <v>9933.5406140691812</v>
      </c>
      <c r="O125">
        <f>$N$8</f>
        <v>9869.0244850369218</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43340.333333333336</v>
      </c>
      <c r="L126">
        <f>$P$5</f>
        <v>8000</v>
      </c>
      <c r="M126">
        <f>$N$6</f>
        <v>9965.79867858531</v>
      </c>
      <c r="N126">
        <f>$N$7</f>
        <v>9933.5406140691812</v>
      </c>
      <c r="O126">
        <f>$N$8</f>
        <v>9869.0244850369218</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43340.333333333336</v>
      </c>
      <c r="L127">
        <f>$Q$5</f>
        <v>15432.568985619899</v>
      </c>
      <c r="M127">
        <f>$O$6</f>
        <v>9965.79867858531</v>
      </c>
      <c r="N127">
        <f>$O$7</f>
        <v>9933.5406140691812</v>
      </c>
      <c r="O127">
        <f>$O$8</f>
        <v>9869.0244850369218</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43341</v>
      </c>
      <c r="L128">
        <f>$Q$5</f>
        <v>15432.568985619899</v>
      </c>
      <c r="M128">
        <f>$O$6</f>
        <v>9965.79867858531</v>
      </c>
      <c r="N128">
        <f>$O$7</f>
        <v>9933.5406140691812</v>
      </c>
      <c r="O128">
        <f>$O$8</f>
        <v>9869.0244850369218</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53</v>
      </c>
      <c r="K129" s="10">
        <v>43341</v>
      </c>
      <c r="L129">
        <f>$X$5</f>
        <v>8000</v>
      </c>
      <c r="M129">
        <f>$X$6</f>
        <v>8965.7986785853082</v>
      </c>
      <c r="N129">
        <f>$X$7</f>
        <v>8933.5406140691794</v>
      </c>
      <c r="O129">
        <f>$X$8</f>
        <v>8869.0244850369218</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53</v>
      </c>
      <c r="K130" s="10">
        <v>43341.333333333336</v>
      </c>
      <c r="L130">
        <f>$X$5</f>
        <v>8000</v>
      </c>
      <c r="M130">
        <f>$X$6</f>
        <v>8965.7986785853082</v>
      </c>
      <c r="N130">
        <f>$X$7</f>
        <v>8933.5406140691794</v>
      </c>
      <c r="O130">
        <f>$X$8</f>
        <v>8869.0244850369218</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53</v>
      </c>
      <c r="K131" s="10">
        <v>43341.333333333336</v>
      </c>
      <c r="L131">
        <f>$Y$5</f>
        <v>15432.568985619899</v>
      </c>
      <c r="M131">
        <f>$Y$6</f>
        <v>16965.798678585306</v>
      </c>
      <c r="N131">
        <f>$Y$7</f>
        <v>16933.540614069178</v>
      </c>
      <c r="O131">
        <f>$Y$8</f>
        <v>16869.02448503692</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53</v>
      </c>
      <c r="K132" s="10">
        <v>43342</v>
      </c>
      <c r="L132">
        <f>$Y$5</f>
        <v>15432.568985619899</v>
      </c>
      <c r="M132">
        <f>$Y$6</f>
        <v>16965.798678585306</v>
      </c>
      <c r="N132">
        <f>$Y$7</f>
        <v>16933.540614069178</v>
      </c>
      <c r="O132">
        <f>$Y$8</f>
        <v>16869.02448503692</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43342</v>
      </c>
      <c r="L133">
        <f>$X$5</f>
        <v>8000</v>
      </c>
      <c r="M133">
        <f>$X$6</f>
        <v>8965.7986785853082</v>
      </c>
      <c r="N133">
        <f>$X$7</f>
        <v>8933.5406140691794</v>
      </c>
      <c r="O133">
        <f>$X$8</f>
        <v>8869.0244850369218</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43342.333333333336</v>
      </c>
      <c r="L134">
        <f>$X$5</f>
        <v>8000</v>
      </c>
      <c r="M134">
        <f>$X$6</f>
        <v>8965.7986785853082</v>
      </c>
      <c r="N134">
        <f>$X$7</f>
        <v>8933.5406140691794</v>
      </c>
      <c r="O134">
        <f>$X$8</f>
        <v>8869.0244850369218</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43342.333333333336</v>
      </c>
      <c r="L135">
        <f>$Y$5</f>
        <v>15432.568985619899</v>
      </c>
      <c r="M135">
        <f>$Y$6</f>
        <v>16965.798678585306</v>
      </c>
      <c r="N135">
        <f>$Y$7</f>
        <v>16933.540614069178</v>
      </c>
      <c r="O135">
        <f>$Y$8</f>
        <v>16869.02448503692</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43343</v>
      </c>
      <c r="L136">
        <f>$Y$5</f>
        <v>15432.568985619899</v>
      </c>
      <c r="M136">
        <f>$Y$6</f>
        <v>16965.798678585306</v>
      </c>
      <c r="N136">
        <f>$Y$7</f>
        <v>16933.540614069178</v>
      </c>
      <c r="O136">
        <f>$Y$8</f>
        <v>16869.02448503692</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c r="K137" s="10">
        <v>43343</v>
      </c>
      <c r="L137">
        <f>$X$5</f>
        <v>8000</v>
      </c>
      <c r="M137">
        <f>$X$6</f>
        <v>8965.7986785853082</v>
      </c>
      <c r="N137">
        <f>$X$7</f>
        <v>8933.5406140691794</v>
      </c>
      <c r="O137">
        <f>$X$8</f>
        <v>8869.0244850369218</v>
      </c>
      <c r="P137">
        <f>$X$9</f>
        <v>8739.9922269724066</v>
      </c>
      <c r="Q137">
        <f>$V$10</f>
        <v>10019.562119445525</v>
      </c>
      <c r="R137">
        <f>$V$11</f>
        <v>10718.48685062832</v>
      </c>
      <c r="S137">
        <f>$V$12</f>
        <v>11417.411581811117</v>
      </c>
      <c r="T137">
        <f>$V$13</f>
        <v>12955.045990413268</v>
      </c>
    </row>
    <row r="138" spans="1:20" x14ac:dyDescent="0.55000000000000004">
      <c r="A138" s="11" t="s">
        <v>28</v>
      </c>
      <c r="B138" s="11" t="s">
        <v>22</v>
      </c>
      <c r="C138" s="11" t="s">
        <v>11</v>
      </c>
      <c r="D138" s="11" t="s">
        <v>14</v>
      </c>
      <c r="E138" s="11" t="s">
        <v>19</v>
      </c>
      <c r="F138" s="11" t="s">
        <v>18</v>
      </c>
      <c r="G138">
        <v>12955.045990413264</v>
      </c>
      <c r="K138" s="10">
        <v>43343.333333333336</v>
      </c>
      <c r="L138">
        <f>$X$5</f>
        <v>8000</v>
      </c>
      <c r="M138">
        <f>$X$6</f>
        <v>8965.7986785853082</v>
      </c>
      <c r="N138">
        <f>$X$7</f>
        <v>8933.5406140691794</v>
      </c>
      <c r="O138">
        <f>$X$8</f>
        <v>8869.0244850369218</v>
      </c>
      <c r="P138">
        <f>$X$9</f>
        <v>8739.9922269724066</v>
      </c>
      <c r="Q138">
        <f>$V$10</f>
        <v>10019.562119445525</v>
      </c>
      <c r="R138">
        <f>$V$11</f>
        <v>10718.48685062832</v>
      </c>
      <c r="S138">
        <f>$V$12</f>
        <v>11417.411581811117</v>
      </c>
      <c r="T138">
        <f>$V$13</f>
        <v>12955.045990413268</v>
      </c>
    </row>
    <row r="139" spans="1:20" x14ac:dyDescent="0.55000000000000004">
      <c r="A139" s="11" t="s">
        <v>28</v>
      </c>
      <c r="B139" s="11" t="s">
        <v>22</v>
      </c>
      <c r="C139" s="11" t="s">
        <v>11</v>
      </c>
      <c r="D139" s="11" t="s">
        <v>14</v>
      </c>
      <c r="E139" s="11" t="s">
        <v>20</v>
      </c>
      <c r="F139" s="11" t="s">
        <v>16</v>
      </c>
      <c r="G139">
        <v>12955.045990413268</v>
      </c>
      <c r="K139" s="10">
        <v>43343.333333333336</v>
      </c>
      <c r="L139">
        <f>$Y$5</f>
        <v>15432.568985619899</v>
      </c>
      <c r="M139">
        <f>$Y$6</f>
        <v>16965.798678585306</v>
      </c>
      <c r="N139">
        <f>$Y$7</f>
        <v>16933.540614069178</v>
      </c>
      <c r="O139">
        <f>$Y$8</f>
        <v>16869.02448503692</v>
      </c>
      <c r="P139">
        <f>$Y$9</f>
        <v>16739.992226972405</v>
      </c>
      <c r="Q139">
        <f>$W$10</f>
        <v>10019.562119445525</v>
      </c>
      <c r="R139">
        <f>$W$11</f>
        <v>10718.48685062832</v>
      </c>
      <c r="S139">
        <f>$W$12</f>
        <v>11417.411581811117</v>
      </c>
      <c r="T139">
        <f>$W$13</f>
        <v>12955.045990413268</v>
      </c>
    </row>
    <row r="140" spans="1:20" x14ac:dyDescent="0.55000000000000004">
      <c r="A140" s="11" t="s">
        <v>28</v>
      </c>
      <c r="B140" s="11" t="s">
        <v>22</v>
      </c>
      <c r="C140" s="11" t="s">
        <v>11</v>
      </c>
      <c r="D140" s="11" t="s">
        <v>14</v>
      </c>
      <c r="E140" s="11" t="s">
        <v>20</v>
      </c>
      <c r="F140" s="11" t="s">
        <v>18</v>
      </c>
      <c r="G140">
        <v>12955.045990413268</v>
      </c>
      <c r="K140" s="10">
        <v>43344</v>
      </c>
      <c r="L140">
        <f>$Y$5</f>
        <v>15432.568985619899</v>
      </c>
      <c r="M140">
        <f>$Y$6</f>
        <v>16965.798678585306</v>
      </c>
      <c r="N140">
        <f>$Y$7</f>
        <v>16933.540614069178</v>
      </c>
      <c r="O140">
        <f>$Y$8</f>
        <v>16869.02448503692</v>
      </c>
      <c r="P140">
        <f>$Y$9</f>
        <v>16739.992226972405</v>
      </c>
      <c r="Q140">
        <f>$W$10</f>
        <v>10019.562119445525</v>
      </c>
      <c r="R140">
        <f>$W$11</f>
        <v>10718.48685062832</v>
      </c>
      <c r="S140">
        <f>$W$12</f>
        <v>11417.411581811117</v>
      </c>
      <c r="T140">
        <f>$W$13</f>
        <v>12955.045990413268</v>
      </c>
    </row>
    <row r="141" spans="1:20" x14ac:dyDescent="0.55000000000000004">
      <c r="A141" s="11" t="s">
        <v>28</v>
      </c>
      <c r="B141" s="11" t="s">
        <v>22</v>
      </c>
      <c r="C141" s="11" t="s">
        <v>11</v>
      </c>
      <c r="D141" s="11" t="s">
        <v>21</v>
      </c>
      <c r="E141" s="11" t="s">
        <v>15</v>
      </c>
      <c r="F141" s="11" t="s">
        <v>16</v>
      </c>
      <c r="G141" t="s">
        <v>53</v>
      </c>
      <c r="K141" s="10"/>
    </row>
    <row r="142" spans="1:20" x14ac:dyDescent="0.55000000000000004">
      <c r="A142" s="11" t="s">
        <v>28</v>
      </c>
      <c r="B142" s="11" t="s">
        <v>22</v>
      </c>
      <c r="C142" s="11" t="s">
        <v>11</v>
      </c>
      <c r="D142" s="11" t="s">
        <v>21</v>
      </c>
      <c r="E142" s="11" t="s">
        <v>15</v>
      </c>
      <c r="F142" s="11" t="s">
        <v>18</v>
      </c>
      <c r="G142" t="s">
        <v>53</v>
      </c>
    </row>
    <row r="143" spans="1:20" x14ac:dyDescent="0.55000000000000004">
      <c r="A143" s="11" t="s">
        <v>28</v>
      </c>
      <c r="B143" s="11" t="s">
        <v>22</v>
      </c>
      <c r="C143" s="11" t="s">
        <v>11</v>
      </c>
      <c r="D143" s="11" t="s">
        <v>21</v>
      </c>
      <c r="E143" s="11" t="s">
        <v>19</v>
      </c>
      <c r="F143" s="11" t="s">
        <v>16</v>
      </c>
      <c r="G143" t="s">
        <v>53</v>
      </c>
    </row>
    <row r="144" spans="1:20" x14ac:dyDescent="0.55000000000000004">
      <c r="A144" s="11" t="s">
        <v>28</v>
      </c>
      <c r="B144" s="11" t="s">
        <v>22</v>
      </c>
      <c r="C144" s="11" t="s">
        <v>11</v>
      </c>
      <c r="D144" s="11" t="s">
        <v>21</v>
      </c>
      <c r="E144" s="11" t="s">
        <v>19</v>
      </c>
      <c r="F144" s="11" t="s">
        <v>18</v>
      </c>
      <c r="G144" t="s">
        <v>53</v>
      </c>
    </row>
    <row r="145" spans="1:7" x14ac:dyDescent="0.55000000000000004">
      <c r="A145" s="11" t="s">
        <v>28</v>
      </c>
      <c r="B145" s="11" t="s">
        <v>22</v>
      </c>
      <c r="C145" s="11" t="s">
        <v>11</v>
      </c>
      <c r="D145" s="11" t="s">
        <v>21</v>
      </c>
      <c r="E145" s="11" t="s">
        <v>20</v>
      </c>
      <c r="F145" s="11" t="s">
        <v>16</v>
      </c>
      <c r="G145" t="s">
        <v>53</v>
      </c>
    </row>
    <row r="146" spans="1:7" x14ac:dyDescent="0.55000000000000004">
      <c r="A146" s="11" t="s">
        <v>28</v>
      </c>
      <c r="B146" s="11" t="s">
        <v>22</v>
      </c>
      <c r="C146" s="11" t="s">
        <v>11</v>
      </c>
      <c r="D146" s="11" t="s">
        <v>21</v>
      </c>
      <c r="E146" s="11" t="s">
        <v>20</v>
      </c>
      <c r="F146" s="11" t="s">
        <v>18</v>
      </c>
      <c r="G146" t="s">
        <v>53</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Comparision_Saturday_Updated</vt:lpstr>
      <vt:lpstr>Fstore_Unconstrained </vt:lpstr>
      <vt:lpstr>Tradeoff_Graph</vt:lpstr>
      <vt:lpstr>Fstore_Partial</vt:lpstr>
      <vt:lpstr>Fstore_Constrained</vt:lpstr>
      <vt:lpstr>Rel_Partial</vt:lpstr>
      <vt:lpstr>Rel_Constraint</vt:lpstr>
      <vt:lpstr>Hydrograph_Partial(H1000)</vt:lpstr>
      <vt:lpstr>Hydrograph_Constrianed (H1000)</vt:lpstr>
      <vt:lpstr>Rel_Unconstrained</vt:lpstr>
      <vt:lpstr>Hydrograph_Unconstrianed (H1000</vt:lpstr>
      <vt:lpstr>Hydrograph_Comparison</vt:lpstr>
      <vt:lpstr>Hydrograph_Template</vt:lpstr>
      <vt:lpstr>Hydrograph_HO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2021-07-27T18:41:51Z</dcterms:modified>
</cp:coreProperties>
</file>