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23040" windowHeight="84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6" i="1"/>
  <c r="B23" i="1"/>
  <c r="B30" i="1"/>
  <c r="B37" i="1"/>
  <c r="B44" i="1"/>
  <c r="B51" i="1"/>
  <c r="B58" i="1"/>
  <c r="C57" i="1" l="1"/>
  <c r="E57" i="1" s="1"/>
  <c r="F57" i="1" s="1"/>
  <c r="G57" i="1" s="1"/>
  <c r="H57" i="1" s="1"/>
  <c r="C56" i="1"/>
  <c r="E56" i="1" s="1"/>
  <c r="F56" i="1" s="1"/>
  <c r="G56" i="1" s="1"/>
  <c r="H56" i="1" s="1"/>
  <c r="C50" i="1"/>
  <c r="E50" i="1" s="1"/>
  <c r="F50" i="1" s="1"/>
  <c r="G50" i="1" s="1"/>
  <c r="H50" i="1" s="1"/>
  <c r="C49" i="1"/>
  <c r="E49" i="1" s="1"/>
  <c r="F49" i="1" s="1"/>
  <c r="G49" i="1" s="1"/>
  <c r="H49" i="1" s="1"/>
  <c r="C43" i="1"/>
  <c r="E43" i="1" s="1"/>
  <c r="F43" i="1" s="1"/>
  <c r="G43" i="1" s="1"/>
  <c r="H43" i="1" s="1"/>
  <c r="C42" i="1"/>
  <c r="E42" i="1" s="1"/>
  <c r="F42" i="1" s="1"/>
  <c r="G42" i="1" s="1"/>
  <c r="H42" i="1" s="1"/>
  <c r="C36" i="1"/>
  <c r="E36" i="1" s="1"/>
  <c r="F36" i="1" s="1"/>
  <c r="G36" i="1" s="1"/>
  <c r="H36" i="1" s="1"/>
  <c r="C35" i="1"/>
  <c r="E35" i="1" s="1"/>
  <c r="F35" i="1" s="1"/>
  <c r="G35" i="1" s="1"/>
  <c r="H35" i="1" s="1"/>
  <c r="E29" i="1"/>
  <c r="F29" i="1" s="1"/>
  <c r="G29" i="1" s="1"/>
  <c r="H29" i="1" s="1"/>
  <c r="C29" i="1"/>
  <c r="C28" i="1"/>
  <c r="E28" i="1" s="1"/>
  <c r="F28" i="1" s="1"/>
  <c r="G28" i="1" s="1"/>
  <c r="H28" i="1" s="1"/>
  <c r="K29" i="1" s="1"/>
  <c r="C22" i="1"/>
  <c r="E22" i="1" s="1"/>
  <c r="F22" i="1" s="1"/>
  <c r="G22" i="1" s="1"/>
  <c r="H22" i="1" s="1"/>
  <c r="C21" i="1"/>
  <c r="E21" i="1" s="1"/>
  <c r="F21" i="1" s="1"/>
  <c r="G21" i="1" s="1"/>
  <c r="H21" i="1" s="1"/>
  <c r="C15" i="1"/>
  <c r="E15" i="1" s="1"/>
  <c r="F15" i="1" s="1"/>
  <c r="G15" i="1" s="1"/>
  <c r="H15" i="1" s="1"/>
  <c r="C14" i="1"/>
  <c r="E14" i="1" s="1"/>
  <c r="F14" i="1" s="1"/>
  <c r="G14" i="1" s="1"/>
  <c r="H14" i="1" s="1"/>
  <c r="C8" i="1"/>
  <c r="E8" i="1" s="1"/>
  <c r="F8" i="1" s="1"/>
  <c r="G8" i="1" s="1"/>
  <c r="H8" i="1" s="1"/>
  <c r="C7" i="1"/>
  <c r="E7" i="1" s="1"/>
  <c r="F7" i="1" s="1"/>
  <c r="G7" i="1" s="1"/>
  <c r="H7" i="1" s="1"/>
  <c r="K57" i="1" l="1"/>
  <c r="K50" i="1"/>
  <c r="K43" i="1"/>
  <c r="K36" i="1"/>
  <c r="K22" i="1"/>
  <c r="K15" i="1"/>
  <c r="K8" i="1"/>
</calcChain>
</file>

<file path=xl/sharedStrings.xml><?xml version="1.0" encoding="utf-8"?>
<sst xmlns="http://schemas.openxmlformats.org/spreadsheetml/2006/main" count="105" uniqueCount="28">
  <si>
    <t>Min Power</t>
  </si>
  <si>
    <t>THP= Q*H/8.8</t>
  </si>
  <si>
    <t>Elevation</t>
  </si>
  <si>
    <t>Head</t>
  </si>
  <si>
    <t>cfs</t>
  </si>
  <si>
    <t xml:space="preserve"> Horse power</t>
  </si>
  <si>
    <t>Power (Watt)</t>
  </si>
  <si>
    <t>Power (MW)</t>
  </si>
  <si>
    <t xml:space="preserve">  Eight turbine Power (MW)</t>
  </si>
  <si>
    <t>June 1 2018</t>
  </si>
  <si>
    <t>June 30 2018</t>
  </si>
  <si>
    <t>Difference in MW</t>
  </si>
  <si>
    <t>March 1 2018</t>
  </si>
  <si>
    <t>March 31 2018</t>
  </si>
  <si>
    <t>April 1 2018</t>
  </si>
  <si>
    <t>April 30 2018</t>
  </si>
  <si>
    <t>May 1 2018</t>
  </si>
  <si>
    <t>May 31 2018</t>
  </si>
  <si>
    <t>July 1 2018</t>
  </si>
  <si>
    <t>July 31 2018</t>
  </si>
  <si>
    <t>August 1 2018</t>
  </si>
  <si>
    <t>August 31 2018</t>
  </si>
  <si>
    <t>Sept 1 2018</t>
  </si>
  <si>
    <t>October 1 2018</t>
  </si>
  <si>
    <t>October 31 2018</t>
  </si>
  <si>
    <t>Sept 30 2018</t>
  </si>
  <si>
    <t>Elevation Diff</t>
  </si>
  <si>
    <t xml:space="preserve">The calcuations presented here are coarse estimates of change in power generation due to change in reservior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</si>
</sst>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O2" sqref="O2"/>
    </sheetView>
  </sheetViews>
  <sheetFormatPr defaultRowHeight="15" x14ac:dyDescent="0.25"/>
  <cols>
    <col min="1" max="1" width="13" customWidth="1"/>
  </cols>
  <sheetData>
    <row r="1" spans="1:11" ht="28.5" customHeight="1" x14ac:dyDescent="0.2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A3" s="3">
        <v>43160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t="s">
        <v>0</v>
      </c>
      <c r="B4">
        <v>3490</v>
      </c>
    </row>
    <row r="5" spans="1:11" x14ac:dyDescent="0.25">
      <c r="E5" t="s">
        <v>1</v>
      </c>
    </row>
    <row r="6" spans="1:11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K6" t="s">
        <v>11</v>
      </c>
    </row>
    <row r="7" spans="1:11" x14ac:dyDescent="0.25">
      <c r="A7" t="s">
        <v>12</v>
      </c>
      <c r="B7">
        <v>3615.92</v>
      </c>
      <c r="C7" s="1">
        <f>B7-B4</f>
        <v>125.92000000000007</v>
      </c>
      <c r="D7" s="1">
        <v>12712</v>
      </c>
      <c r="E7">
        <f>(D7*C7)/8.8</f>
        <v>181897.16363636372</v>
      </c>
      <c r="F7">
        <f>E7*746</f>
        <v>135695284.07272732</v>
      </c>
      <c r="G7">
        <f>F7/1000000</f>
        <v>135.69528407272733</v>
      </c>
      <c r="H7">
        <f>G7*8</f>
        <v>1085.5622725818187</v>
      </c>
    </row>
    <row r="8" spans="1:11" x14ac:dyDescent="0.25">
      <c r="A8" t="s">
        <v>13</v>
      </c>
      <c r="B8">
        <v>3612.23</v>
      </c>
      <c r="C8" s="1">
        <f>B8-B4</f>
        <v>122.23000000000002</v>
      </c>
      <c r="D8" s="1">
        <v>12712</v>
      </c>
      <c r="E8">
        <f>(D8*C8)/8.8</f>
        <v>176566.79090909092</v>
      </c>
      <c r="F8">
        <f>E8*746</f>
        <v>131718826.01818183</v>
      </c>
      <c r="G8">
        <f>F8/1000000</f>
        <v>131.71882601818183</v>
      </c>
      <c r="H8">
        <f>G8*8</f>
        <v>1053.7506081454546</v>
      </c>
      <c r="K8">
        <f>H7-H8</f>
        <v>31.811664436364026</v>
      </c>
    </row>
    <row r="9" spans="1:11" x14ac:dyDescent="0.25">
      <c r="A9" t="s">
        <v>26</v>
      </c>
      <c r="B9">
        <f>B7-B8</f>
        <v>3.6900000000000546</v>
      </c>
    </row>
    <row r="10" spans="1:11" x14ac:dyDescent="0.25">
      <c r="A10" s="3">
        <v>43191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t="s">
        <v>0</v>
      </c>
      <c r="B11">
        <v>3490</v>
      </c>
    </row>
    <row r="12" spans="1:11" x14ac:dyDescent="0.25">
      <c r="E12" t="s">
        <v>1</v>
      </c>
    </row>
    <row r="13" spans="1:11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K13" t="s">
        <v>11</v>
      </c>
    </row>
    <row r="14" spans="1:11" x14ac:dyDescent="0.25">
      <c r="A14" t="s">
        <v>14</v>
      </c>
      <c r="B14">
        <v>3612.16</v>
      </c>
      <c r="C14" s="1">
        <f>B14-B11</f>
        <v>122.15999999999985</v>
      </c>
      <c r="D14" s="1">
        <v>10152</v>
      </c>
      <c r="E14">
        <f>(D14*C14)/8.8</f>
        <v>140928.218181818</v>
      </c>
      <c r="F14">
        <f>E14*746</f>
        <v>105132450.76363623</v>
      </c>
      <c r="G14">
        <f>F14/1000000</f>
        <v>105.13245076363623</v>
      </c>
      <c r="H14">
        <f>G14*8</f>
        <v>841.05960610908983</v>
      </c>
    </row>
    <row r="15" spans="1:11" x14ac:dyDescent="0.25">
      <c r="A15" t="s">
        <v>15</v>
      </c>
      <c r="B15">
        <v>3609.39</v>
      </c>
      <c r="C15" s="1">
        <f>B15-B11</f>
        <v>119.38999999999987</v>
      </c>
      <c r="D15" s="1">
        <v>10152</v>
      </c>
      <c r="E15">
        <f>(D15*C15)/8.8</f>
        <v>137732.6454545453</v>
      </c>
      <c r="F15">
        <f>E15*746</f>
        <v>102748553.5090908</v>
      </c>
      <c r="G15">
        <f>F15/1000000</f>
        <v>102.7485535090908</v>
      </c>
      <c r="H15">
        <f>G15*8</f>
        <v>821.98842807272638</v>
      </c>
      <c r="K15">
        <f>H14-H15</f>
        <v>19.071178036363449</v>
      </c>
    </row>
    <row r="16" spans="1:11" x14ac:dyDescent="0.25">
      <c r="A16" t="s">
        <v>26</v>
      </c>
      <c r="B16">
        <f>B14-B15</f>
        <v>2.7699999999999818</v>
      </c>
    </row>
    <row r="17" spans="1:11" x14ac:dyDescent="0.25">
      <c r="A17" s="3">
        <v>43221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t="s">
        <v>0</v>
      </c>
      <c r="B18">
        <v>3490</v>
      </c>
    </row>
    <row r="19" spans="1:11" x14ac:dyDescent="0.25">
      <c r="E19" t="s">
        <v>1</v>
      </c>
    </row>
    <row r="20" spans="1:11" x14ac:dyDescent="0.25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K20" t="s">
        <v>11</v>
      </c>
    </row>
    <row r="21" spans="1:11" x14ac:dyDescent="0.25">
      <c r="A21" t="s">
        <v>16</v>
      </c>
      <c r="B21">
        <v>3609.29</v>
      </c>
      <c r="C21" s="1">
        <f>B21-B18</f>
        <v>119.28999999999996</v>
      </c>
      <c r="D21" s="1">
        <v>12456</v>
      </c>
      <c r="E21">
        <f>(D21*C21)/8.8</f>
        <v>168849.57272727267</v>
      </c>
      <c r="F21">
        <f>E21*746</f>
        <v>125961781.25454541</v>
      </c>
      <c r="G21">
        <f>F21/1000000</f>
        <v>125.9617812545454</v>
      </c>
      <c r="H21">
        <f>G21*8</f>
        <v>1007.6942500363632</v>
      </c>
    </row>
    <row r="22" spans="1:11" x14ac:dyDescent="0.25">
      <c r="A22" t="s">
        <v>17</v>
      </c>
      <c r="B22">
        <v>3611.54</v>
      </c>
      <c r="C22" s="1">
        <f>B22-B18</f>
        <v>121.53999999999996</v>
      </c>
      <c r="D22" s="1">
        <v>12456</v>
      </c>
      <c r="E22">
        <f>(D22*C22)/8.8</f>
        <v>172034.3454545454</v>
      </c>
      <c r="F22">
        <f>E22*746</f>
        <v>128337621.70909087</v>
      </c>
      <c r="G22">
        <f>F22/1000000</f>
        <v>128.33762170909088</v>
      </c>
      <c r="H22">
        <f>G22*8</f>
        <v>1026.7009736727271</v>
      </c>
      <c r="K22">
        <f>H21-H22</f>
        <v>-19.006723636363859</v>
      </c>
    </row>
    <row r="23" spans="1:11" x14ac:dyDescent="0.25">
      <c r="A23" t="s">
        <v>26</v>
      </c>
      <c r="B23">
        <f>B21-B22</f>
        <v>-2.25</v>
      </c>
    </row>
    <row r="24" spans="1:11" x14ac:dyDescent="0.25">
      <c r="A24" s="3">
        <v>43252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t="s">
        <v>0</v>
      </c>
      <c r="B25">
        <v>3490</v>
      </c>
    </row>
    <row r="26" spans="1:11" x14ac:dyDescent="0.25">
      <c r="E26" t="s">
        <v>1</v>
      </c>
    </row>
    <row r="27" spans="1:11" x14ac:dyDescent="0.25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K27" t="s">
        <v>11</v>
      </c>
    </row>
    <row r="28" spans="1:11" x14ac:dyDescent="0.25">
      <c r="A28" t="s">
        <v>9</v>
      </c>
      <c r="B28">
        <v>3611.54</v>
      </c>
      <c r="C28" s="1">
        <f>B28-B25</f>
        <v>121.53999999999996</v>
      </c>
      <c r="D28" s="1">
        <v>14361</v>
      </c>
      <c r="E28">
        <f>(D28*C28)/8.8</f>
        <v>198344.99318181811</v>
      </c>
      <c r="F28">
        <f>E28*746</f>
        <v>147965364.9136363</v>
      </c>
      <c r="G28">
        <f>F28/1000000</f>
        <v>147.96536491363631</v>
      </c>
      <c r="H28">
        <f>G28*8</f>
        <v>1183.7229193090905</v>
      </c>
    </row>
    <row r="29" spans="1:11" x14ac:dyDescent="0.25">
      <c r="A29" t="s">
        <v>10</v>
      </c>
      <c r="B29">
        <v>3609.98</v>
      </c>
      <c r="C29" s="1">
        <f>B29-B25</f>
        <v>119.98000000000002</v>
      </c>
      <c r="D29" s="1">
        <v>14361</v>
      </c>
      <c r="E29">
        <f>(D29*C29)/8.8</f>
        <v>195799.17954545456</v>
      </c>
      <c r="F29">
        <f>E29*746</f>
        <v>146066187.94090912</v>
      </c>
      <c r="G29">
        <f>F29/1000000</f>
        <v>146.06618794090912</v>
      </c>
      <c r="H29">
        <f>G29*8</f>
        <v>1168.5295035272729</v>
      </c>
      <c r="K29">
        <f>H28-H29</f>
        <v>15.193415781817521</v>
      </c>
    </row>
    <row r="30" spans="1:11" x14ac:dyDescent="0.25">
      <c r="A30" t="s">
        <v>26</v>
      </c>
      <c r="B30">
        <f>B28-B29</f>
        <v>1.5599999999999454</v>
      </c>
    </row>
    <row r="31" spans="1:11" x14ac:dyDescent="0.25">
      <c r="A31" s="3">
        <v>43282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t="s">
        <v>0</v>
      </c>
      <c r="B32">
        <v>3490</v>
      </c>
    </row>
    <row r="33" spans="1:11" x14ac:dyDescent="0.25">
      <c r="E33" t="s">
        <v>1</v>
      </c>
    </row>
    <row r="34" spans="1:11" x14ac:dyDescent="0.25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K34" t="s">
        <v>11</v>
      </c>
    </row>
    <row r="35" spans="1:11" x14ac:dyDescent="0.25">
      <c r="A35" t="s">
        <v>18</v>
      </c>
      <c r="B35">
        <v>3609.81</v>
      </c>
      <c r="C35" s="1">
        <f>B35-B32</f>
        <v>119.80999999999995</v>
      </c>
      <c r="D35" s="1">
        <v>11163</v>
      </c>
      <c r="E35">
        <f>(D35*C35)/8.8</f>
        <v>151981.70795454536</v>
      </c>
      <c r="F35">
        <f>E35*746</f>
        <v>113378354.13409084</v>
      </c>
      <c r="G35">
        <f>F35/1000000</f>
        <v>113.37835413409084</v>
      </c>
      <c r="H35">
        <f>G35*8</f>
        <v>907.02683307272673</v>
      </c>
    </row>
    <row r="36" spans="1:11" x14ac:dyDescent="0.25">
      <c r="A36" t="s">
        <v>19</v>
      </c>
      <c r="B36">
        <v>3603.8</v>
      </c>
      <c r="C36" s="1">
        <f>B36-B32</f>
        <v>113.80000000000018</v>
      </c>
      <c r="D36" s="1">
        <v>11163</v>
      </c>
      <c r="E36">
        <f>(D36*C36)/8.8</f>
        <v>144357.88636363659</v>
      </c>
      <c r="F36">
        <f>E36*746</f>
        <v>107690983.2272729</v>
      </c>
      <c r="G36">
        <f>F36/1000000</f>
        <v>107.69098322727289</v>
      </c>
      <c r="H36">
        <f>G36*8</f>
        <v>861.52786581818316</v>
      </c>
      <c r="K36">
        <f>H35-H36</f>
        <v>45.498967254543572</v>
      </c>
    </row>
    <row r="37" spans="1:11" x14ac:dyDescent="0.25">
      <c r="A37" t="s">
        <v>26</v>
      </c>
      <c r="B37">
        <f>B35-B36</f>
        <v>6.0099999999997635</v>
      </c>
    </row>
    <row r="38" spans="1:11" x14ac:dyDescent="0.25">
      <c r="A38" s="3">
        <v>43313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t="s">
        <v>0</v>
      </c>
      <c r="B39">
        <v>3490</v>
      </c>
    </row>
    <row r="40" spans="1:11" x14ac:dyDescent="0.25">
      <c r="E40" t="s">
        <v>1</v>
      </c>
    </row>
    <row r="41" spans="1:11" x14ac:dyDescent="0.25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K41" t="s">
        <v>11</v>
      </c>
    </row>
    <row r="42" spans="1:11" x14ac:dyDescent="0.25">
      <c r="A42" t="s">
        <v>20</v>
      </c>
      <c r="B42">
        <v>3603.59</v>
      </c>
      <c r="C42" s="1">
        <f>B42-B39</f>
        <v>113.59000000000015</v>
      </c>
      <c r="D42" s="1">
        <v>15712</v>
      </c>
      <c r="E42">
        <f>(D42*C42)/8.8</f>
        <v>202809.78181818206</v>
      </c>
      <c r="F42">
        <f>E42*746</f>
        <v>151296097.23636383</v>
      </c>
      <c r="G42">
        <f>F42/1000000</f>
        <v>151.29609723636383</v>
      </c>
      <c r="H42">
        <f>G42*8</f>
        <v>1210.3687778909107</v>
      </c>
    </row>
    <row r="43" spans="1:11" x14ac:dyDescent="0.25">
      <c r="A43" t="s">
        <v>21</v>
      </c>
      <c r="B43">
        <v>3597.12</v>
      </c>
      <c r="C43" s="1">
        <f>B43-B39</f>
        <v>107.11999999999989</v>
      </c>
      <c r="D43" s="1">
        <v>15712</v>
      </c>
      <c r="E43">
        <f>(D43*C43)/8.8</f>
        <v>191257.8909090907</v>
      </c>
      <c r="F43">
        <f>E43*746</f>
        <v>142678386.61818165</v>
      </c>
      <c r="G43">
        <f>F43/1000000</f>
        <v>142.67838661818163</v>
      </c>
      <c r="H43">
        <f>G43*8</f>
        <v>1141.4270929454531</v>
      </c>
      <c r="K43">
        <f>H42-H43</f>
        <v>68.94168494545761</v>
      </c>
    </row>
    <row r="44" spans="1:11" x14ac:dyDescent="0.25">
      <c r="A44" t="s">
        <v>26</v>
      </c>
      <c r="B44">
        <f>B42-B43</f>
        <v>6.4700000000002547</v>
      </c>
    </row>
    <row r="45" spans="1:11" x14ac:dyDescent="0.25">
      <c r="A45" s="3">
        <v>43344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t="s">
        <v>0</v>
      </c>
      <c r="B46">
        <v>3490</v>
      </c>
    </row>
    <row r="47" spans="1:11" x14ac:dyDescent="0.25">
      <c r="E47" t="s">
        <v>1</v>
      </c>
    </row>
    <row r="48" spans="1:11" x14ac:dyDescent="0.25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K48" t="s">
        <v>11</v>
      </c>
    </row>
    <row r="49" spans="1:11" x14ac:dyDescent="0.25">
      <c r="A49" t="s">
        <v>22</v>
      </c>
      <c r="B49">
        <v>3596.92</v>
      </c>
      <c r="C49" s="1">
        <f>B49-B46</f>
        <v>106.92000000000007</v>
      </c>
      <c r="D49" s="1">
        <v>11055</v>
      </c>
      <c r="E49">
        <f>(D49*C49)/8.8</f>
        <v>134318.25000000009</v>
      </c>
      <c r="F49">
        <f>E49*746</f>
        <v>100201414.50000006</v>
      </c>
      <c r="G49">
        <f>F49/1000000</f>
        <v>100.20141450000006</v>
      </c>
      <c r="H49">
        <f>G49*8</f>
        <v>801.61131600000044</v>
      </c>
    </row>
    <row r="50" spans="1:11" x14ac:dyDescent="0.25">
      <c r="A50" t="s">
        <v>25</v>
      </c>
      <c r="B50">
        <v>3592.35</v>
      </c>
      <c r="C50" s="1">
        <f>B50-B46</f>
        <v>102.34999999999991</v>
      </c>
      <c r="D50" s="1">
        <v>11055</v>
      </c>
      <c r="E50">
        <f>(D50*C50)/8.8</f>
        <v>128577.18749999988</v>
      </c>
      <c r="F50">
        <f>E50*746</f>
        <v>95918581.874999911</v>
      </c>
      <c r="G50">
        <f>F50/1000000</f>
        <v>95.918581874999916</v>
      </c>
      <c r="H50">
        <f>G50*8</f>
        <v>767.34865499999933</v>
      </c>
      <c r="K50">
        <f>H49-H50</f>
        <v>34.262661000001117</v>
      </c>
    </row>
    <row r="51" spans="1:11" x14ac:dyDescent="0.25">
      <c r="A51" t="s">
        <v>26</v>
      </c>
      <c r="B51">
        <f>B49-B50</f>
        <v>4.5700000000001637</v>
      </c>
    </row>
    <row r="52" spans="1:11" x14ac:dyDescent="0.25">
      <c r="A52" s="3">
        <v>43374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t="s">
        <v>0</v>
      </c>
      <c r="B53">
        <v>3490</v>
      </c>
    </row>
    <row r="54" spans="1:11" x14ac:dyDescent="0.25">
      <c r="E54" t="s">
        <v>1</v>
      </c>
    </row>
    <row r="55" spans="1:11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K55" t="s">
        <v>11</v>
      </c>
    </row>
    <row r="56" spans="1:11" x14ac:dyDescent="0.25">
      <c r="A56" t="s">
        <v>23</v>
      </c>
      <c r="B56">
        <v>3592.15</v>
      </c>
      <c r="C56" s="1">
        <f>B56-B53</f>
        <v>102.15000000000009</v>
      </c>
      <c r="D56" s="1">
        <v>10351</v>
      </c>
      <c r="E56">
        <f>(D56*C56)/8.8</f>
        <v>120153.93750000009</v>
      </c>
      <c r="F56">
        <f>E56*746</f>
        <v>89634837.37500006</v>
      </c>
      <c r="G56">
        <f>F56/1000000</f>
        <v>89.63483737500006</v>
      </c>
      <c r="H56">
        <f>G56*8</f>
        <v>717.07869900000048</v>
      </c>
    </row>
    <row r="57" spans="1:11" x14ac:dyDescent="0.25">
      <c r="A57" t="s">
        <v>24</v>
      </c>
      <c r="B57">
        <v>3590.46</v>
      </c>
      <c r="C57" s="1">
        <f>B57-B53</f>
        <v>100.46000000000004</v>
      </c>
      <c r="D57" s="1">
        <v>10351</v>
      </c>
      <c r="E57">
        <f>(D57*C57)/8.8</f>
        <v>118166.07500000004</v>
      </c>
      <c r="F57">
        <f>E57*746</f>
        <v>88151891.950000033</v>
      </c>
      <c r="G57">
        <f>F57/1000000</f>
        <v>88.151891950000035</v>
      </c>
      <c r="H57">
        <f>G57*8</f>
        <v>705.21513560000028</v>
      </c>
      <c r="K57">
        <f>H56-H57</f>
        <v>11.863563400000203</v>
      </c>
    </row>
    <row r="58" spans="1:11" x14ac:dyDescent="0.25">
      <c r="A58" t="s">
        <v>26</v>
      </c>
      <c r="B58">
        <f>B56-B57</f>
        <v>1.6900000000000546</v>
      </c>
    </row>
  </sheetData>
  <mergeCells count="9">
    <mergeCell ref="A1:K1"/>
    <mergeCell ref="A45:K45"/>
    <mergeCell ref="A52:K52"/>
    <mergeCell ref="A3:K3"/>
    <mergeCell ref="A10:K10"/>
    <mergeCell ref="A17:K17"/>
    <mergeCell ref="A24:K24"/>
    <mergeCell ref="A31:K31"/>
    <mergeCell ref="A38:K3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2021-06-27T20:49:09Z</dcterms:created>
  <dcterms:modified xsi:type="dcterms:W3CDTF">2022-05-20T08:07:12Z</dcterms:modified>
</cp:coreProperties>
</file>