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lass project\GCD_BugFlowExperiment\June 2018\Linear Weekend-Weekday - Price-Senstivity\"/>
    </mc:Choice>
  </mc:AlternateContent>
  <xr:revisionPtr revIDLastSave="0" documentId="13_ncr:1_{6EEB216B-550D-4C6D-BB95-1D1378C3A254}" xr6:coauthVersionLast="36" xr6:coauthVersionMax="36" xr10:uidLastSave="{00000000-0000-0000-0000-000000000000}"/>
  <bookViews>
    <workbookView xWindow="0" yWindow="0" windowWidth="17268" windowHeight="5400" tabRatio="717" xr2:uid="{042AEAB9-CA67-40F3-B61A-4065E110605B}"/>
  </bookViews>
  <sheets>
    <sheet name="Comparision_Models" sheetId="24" r:id="rId1"/>
    <sheet name="Fstore_54.9" sheetId="39" r:id="rId2"/>
    <sheet name="Fstore_55" sheetId="37" r:id="rId3"/>
    <sheet name="Fstore_55.2" sheetId="38" r:id="rId4"/>
    <sheet name="Fstore_63.52" sheetId="36" r:id="rId5"/>
    <sheet name="Fstore_47.70" sheetId="35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24" l="1"/>
  <c r="BD64" i="39" l="1"/>
  <c r="BC64" i="39"/>
  <c r="BB64" i="39"/>
  <c r="BA64" i="39"/>
  <c r="AZ64" i="39"/>
  <c r="AY64" i="39"/>
  <c r="AX64" i="39"/>
  <c r="AW64" i="39"/>
  <c r="AV64" i="39"/>
  <c r="AU64" i="39"/>
  <c r="AT64" i="39"/>
  <c r="AP64" i="39"/>
  <c r="AO64" i="39"/>
  <c r="AN64" i="39"/>
  <c r="AM64" i="39"/>
  <c r="AL64" i="39"/>
  <c r="AK64" i="39"/>
  <c r="AJ64" i="39"/>
  <c r="AI64" i="39"/>
  <c r="AH64" i="39"/>
  <c r="AG64" i="39"/>
  <c r="AF64" i="39"/>
  <c r="AB64" i="39"/>
  <c r="AA64" i="39"/>
  <c r="Z64" i="39"/>
  <c r="Y64" i="39"/>
  <c r="X64" i="39"/>
  <c r="W64" i="39"/>
  <c r="V64" i="39"/>
  <c r="U64" i="39"/>
  <c r="T64" i="39"/>
  <c r="S64" i="39"/>
  <c r="R64" i="39"/>
  <c r="N64" i="39"/>
  <c r="M64" i="39"/>
  <c r="L64" i="39"/>
  <c r="K64" i="39"/>
  <c r="J64" i="39"/>
  <c r="I64" i="39"/>
  <c r="H64" i="39"/>
  <c r="G64" i="39"/>
  <c r="F64" i="39"/>
  <c r="E64" i="39"/>
  <c r="D64" i="39"/>
  <c r="BD63" i="39"/>
  <c r="BC63" i="39"/>
  <c r="BB63" i="39"/>
  <c r="BA63" i="39"/>
  <c r="AZ63" i="39"/>
  <c r="AY63" i="39"/>
  <c r="AX63" i="39"/>
  <c r="AW63" i="39"/>
  <c r="AV63" i="39"/>
  <c r="AU63" i="39"/>
  <c r="AT63" i="39"/>
  <c r="AP63" i="39"/>
  <c r="AO63" i="39"/>
  <c r="AN63" i="39"/>
  <c r="AM63" i="39"/>
  <c r="AL63" i="39"/>
  <c r="AK63" i="39"/>
  <c r="AJ63" i="39"/>
  <c r="AI63" i="39"/>
  <c r="AH63" i="39"/>
  <c r="AG63" i="39"/>
  <c r="AF63" i="39"/>
  <c r="AB63" i="39"/>
  <c r="AA63" i="39"/>
  <c r="Z63" i="39"/>
  <c r="Y63" i="39"/>
  <c r="X63" i="39"/>
  <c r="W63" i="39"/>
  <c r="V63" i="39"/>
  <c r="U63" i="39"/>
  <c r="T63" i="39"/>
  <c r="S63" i="39"/>
  <c r="R63" i="39"/>
  <c r="N63" i="39"/>
  <c r="M63" i="39"/>
  <c r="L63" i="39"/>
  <c r="K63" i="39"/>
  <c r="J63" i="39"/>
  <c r="I63" i="39"/>
  <c r="H63" i="39"/>
  <c r="G63" i="39"/>
  <c r="F63" i="39"/>
  <c r="E63" i="39"/>
  <c r="D63" i="39"/>
  <c r="BD62" i="39"/>
  <c r="BC62" i="39"/>
  <c r="BB62" i="39"/>
  <c r="BA62" i="39"/>
  <c r="AZ62" i="39"/>
  <c r="AY62" i="39"/>
  <c r="AX62" i="39"/>
  <c r="AW62" i="39"/>
  <c r="AV62" i="39"/>
  <c r="AU62" i="39"/>
  <c r="AT62" i="39"/>
  <c r="AP62" i="39"/>
  <c r="AO62" i="39"/>
  <c r="AN62" i="39"/>
  <c r="AM62" i="39"/>
  <c r="AL62" i="39"/>
  <c r="AK62" i="39"/>
  <c r="AJ62" i="39"/>
  <c r="AI62" i="39"/>
  <c r="AH62" i="39"/>
  <c r="AG62" i="39"/>
  <c r="AF62" i="39"/>
  <c r="AB62" i="39"/>
  <c r="AA62" i="39"/>
  <c r="Z62" i="39"/>
  <c r="Y62" i="39"/>
  <c r="X62" i="39"/>
  <c r="W62" i="39"/>
  <c r="V62" i="39"/>
  <c r="U62" i="39"/>
  <c r="T62" i="39"/>
  <c r="S62" i="39"/>
  <c r="R62" i="39"/>
  <c r="N62" i="39"/>
  <c r="M62" i="39"/>
  <c r="L62" i="39"/>
  <c r="K62" i="39"/>
  <c r="J62" i="39"/>
  <c r="I62" i="39"/>
  <c r="H62" i="39"/>
  <c r="G62" i="39"/>
  <c r="F62" i="39"/>
  <c r="E62" i="39"/>
  <c r="D62" i="39"/>
  <c r="BD61" i="39"/>
  <c r="BC61" i="39"/>
  <c r="BB61" i="39"/>
  <c r="BA61" i="39"/>
  <c r="AZ61" i="39"/>
  <c r="AY61" i="39"/>
  <c r="AX61" i="39"/>
  <c r="AW61" i="39"/>
  <c r="AV61" i="39"/>
  <c r="AU61" i="39"/>
  <c r="AT61" i="39"/>
  <c r="AP61" i="39"/>
  <c r="AO61" i="39"/>
  <c r="AN61" i="39"/>
  <c r="AM61" i="39"/>
  <c r="AL61" i="39"/>
  <c r="AK61" i="39"/>
  <c r="AJ61" i="39"/>
  <c r="AI61" i="39"/>
  <c r="AH61" i="39"/>
  <c r="AG61" i="39"/>
  <c r="AF61" i="39"/>
  <c r="AB61" i="39"/>
  <c r="AA61" i="39"/>
  <c r="Z61" i="39"/>
  <c r="Y61" i="39"/>
  <c r="X61" i="39"/>
  <c r="W61" i="39"/>
  <c r="V61" i="39"/>
  <c r="U61" i="39"/>
  <c r="T61" i="39"/>
  <c r="S61" i="39"/>
  <c r="R61" i="39"/>
  <c r="N61" i="39"/>
  <c r="M61" i="39"/>
  <c r="L61" i="39"/>
  <c r="K61" i="39"/>
  <c r="J61" i="39"/>
  <c r="I61" i="39"/>
  <c r="H61" i="39"/>
  <c r="G61" i="39"/>
  <c r="F61" i="39"/>
  <c r="E61" i="39"/>
  <c r="D61" i="39"/>
  <c r="BD60" i="39"/>
  <c r="BC60" i="39"/>
  <c r="BB60" i="39"/>
  <c r="BA60" i="39"/>
  <c r="AZ60" i="39"/>
  <c r="AY60" i="39"/>
  <c r="AX60" i="39"/>
  <c r="AW60" i="39"/>
  <c r="AV60" i="39"/>
  <c r="AU60" i="39"/>
  <c r="AT60" i="39"/>
  <c r="AP60" i="39"/>
  <c r="AO60" i="39"/>
  <c r="AN60" i="39"/>
  <c r="AM60" i="39"/>
  <c r="AL60" i="39"/>
  <c r="AK60" i="39"/>
  <c r="AJ60" i="39"/>
  <c r="AI60" i="39"/>
  <c r="AH60" i="39"/>
  <c r="AG60" i="39"/>
  <c r="AF60" i="39"/>
  <c r="AB60" i="39"/>
  <c r="AA60" i="39"/>
  <c r="Z60" i="39"/>
  <c r="Y60" i="39"/>
  <c r="X60" i="39"/>
  <c r="W60" i="39"/>
  <c r="V60" i="39"/>
  <c r="U60" i="39"/>
  <c r="T60" i="39"/>
  <c r="S60" i="39"/>
  <c r="R60" i="39"/>
  <c r="N60" i="39"/>
  <c r="M60" i="39"/>
  <c r="L60" i="39"/>
  <c r="K60" i="39"/>
  <c r="J60" i="39"/>
  <c r="I60" i="39"/>
  <c r="H60" i="39"/>
  <c r="G60" i="39"/>
  <c r="F60" i="39"/>
  <c r="E60" i="39"/>
  <c r="D60" i="39"/>
  <c r="AB15" i="39"/>
  <c r="AA15" i="39"/>
  <c r="Z15" i="39"/>
  <c r="Y15" i="39"/>
  <c r="X15" i="39"/>
  <c r="U15" i="39"/>
  <c r="T15" i="39"/>
  <c r="S15" i="39"/>
  <c r="R15" i="39"/>
  <c r="Q15" i="39"/>
  <c r="N15" i="39"/>
  <c r="M15" i="39"/>
  <c r="L15" i="39"/>
  <c r="K15" i="39"/>
  <c r="J15" i="39"/>
  <c r="G15" i="39"/>
  <c r="F15" i="39"/>
  <c r="E15" i="39"/>
  <c r="D15" i="39"/>
  <c r="C15" i="39"/>
  <c r="AB14" i="39"/>
  <c r="AA14" i="39"/>
  <c r="Z14" i="39"/>
  <c r="Y14" i="39"/>
  <c r="X14" i="39"/>
  <c r="U14" i="39"/>
  <c r="T14" i="39"/>
  <c r="S14" i="39"/>
  <c r="R14" i="39"/>
  <c r="Q14" i="39"/>
  <c r="N14" i="39"/>
  <c r="M14" i="39"/>
  <c r="L14" i="39"/>
  <c r="K14" i="39"/>
  <c r="J14" i="39"/>
  <c r="G14" i="39"/>
  <c r="F14" i="39"/>
  <c r="E14" i="39"/>
  <c r="D14" i="39"/>
  <c r="C14" i="39"/>
  <c r="AB13" i="39"/>
  <c r="AA13" i="39"/>
  <c r="Z13" i="39"/>
  <c r="Y13" i="39"/>
  <c r="X13" i="39"/>
  <c r="U13" i="39"/>
  <c r="T13" i="39"/>
  <c r="S13" i="39"/>
  <c r="R13" i="39"/>
  <c r="Q13" i="39"/>
  <c r="N13" i="39"/>
  <c r="M13" i="39"/>
  <c r="L13" i="39"/>
  <c r="K13" i="39"/>
  <c r="J13" i="39"/>
  <c r="G13" i="39"/>
  <c r="F13" i="39"/>
  <c r="E13" i="39"/>
  <c r="D13" i="39"/>
  <c r="C13" i="39"/>
  <c r="AB12" i="39"/>
  <c r="AA12" i="39"/>
  <c r="Z12" i="39"/>
  <c r="Y12" i="39"/>
  <c r="X12" i="39"/>
  <c r="U12" i="39"/>
  <c r="T12" i="39"/>
  <c r="S12" i="39"/>
  <c r="R12" i="39"/>
  <c r="Q12" i="39"/>
  <c r="N12" i="39"/>
  <c r="M12" i="39"/>
  <c r="L12" i="39"/>
  <c r="K12" i="39"/>
  <c r="J12" i="39"/>
  <c r="G12" i="39"/>
  <c r="F12" i="39"/>
  <c r="E12" i="39"/>
  <c r="D12" i="39"/>
  <c r="C12" i="39"/>
  <c r="AB11" i="39"/>
  <c r="AA11" i="39"/>
  <c r="Z11" i="39"/>
  <c r="Y11" i="39"/>
  <c r="X11" i="39"/>
  <c r="U11" i="39"/>
  <c r="T11" i="39"/>
  <c r="S11" i="39"/>
  <c r="R11" i="39"/>
  <c r="Q11" i="39"/>
  <c r="N11" i="39"/>
  <c r="M11" i="39"/>
  <c r="L11" i="39"/>
  <c r="K11" i="39"/>
  <c r="J11" i="39"/>
  <c r="G11" i="39"/>
  <c r="F11" i="39"/>
  <c r="E11" i="39"/>
  <c r="D11" i="39"/>
  <c r="C11" i="39"/>
  <c r="AB10" i="39"/>
  <c r="AA10" i="39"/>
  <c r="Z10" i="39"/>
  <c r="Y10" i="39"/>
  <c r="X10" i="39"/>
  <c r="U10" i="39"/>
  <c r="T10" i="39"/>
  <c r="S10" i="39"/>
  <c r="R10" i="39"/>
  <c r="Q10" i="39"/>
  <c r="N10" i="39"/>
  <c r="M10" i="39"/>
  <c r="L10" i="39"/>
  <c r="K10" i="39"/>
  <c r="J10" i="39"/>
  <c r="G10" i="39"/>
  <c r="F10" i="39"/>
  <c r="E10" i="39"/>
  <c r="D10" i="39"/>
  <c r="C10" i="39"/>
  <c r="AB9" i="39"/>
  <c r="AA9" i="39"/>
  <c r="Z9" i="39"/>
  <c r="Y9" i="39"/>
  <c r="X9" i="39"/>
  <c r="U9" i="39"/>
  <c r="T9" i="39"/>
  <c r="S9" i="39"/>
  <c r="R9" i="39"/>
  <c r="Q9" i="39"/>
  <c r="N9" i="39"/>
  <c r="M9" i="39"/>
  <c r="L9" i="39"/>
  <c r="K9" i="39"/>
  <c r="J9" i="39"/>
  <c r="G9" i="39"/>
  <c r="F9" i="39"/>
  <c r="E9" i="39"/>
  <c r="D9" i="39"/>
  <c r="C9" i="39"/>
  <c r="AB8" i="39"/>
  <c r="AA8" i="39"/>
  <c r="Z8" i="39"/>
  <c r="Y8" i="39"/>
  <c r="X8" i="39"/>
  <c r="U8" i="39"/>
  <c r="T8" i="39"/>
  <c r="S8" i="39"/>
  <c r="R8" i="39"/>
  <c r="Q8" i="39"/>
  <c r="N8" i="39"/>
  <c r="M8" i="39"/>
  <c r="L8" i="39"/>
  <c r="K8" i="39"/>
  <c r="J8" i="39"/>
  <c r="G8" i="39"/>
  <c r="F8" i="39"/>
  <c r="E8" i="39"/>
  <c r="D8" i="39"/>
  <c r="C8" i="39"/>
  <c r="AB7" i="39"/>
  <c r="AA7" i="39"/>
  <c r="Z7" i="39"/>
  <c r="Y7" i="39"/>
  <c r="X7" i="39"/>
  <c r="U7" i="39"/>
  <c r="T7" i="39"/>
  <c r="S7" i="39"/>
  <c r="R7" i="39"/>
  <c r="Q7" i="39"/>
  <c r="N7" i="39"/>
  <c r="M7" i="39"/>
  <c r="L7" i="39"/>
  <c r="K7" i="39"/>
  <c r="J7" i="39"/>
  <c r="G7" i="39"/>
  <c r="F7" i="39"/>
  <c r="E7" i="39"/>
  <c r="D7" i="39"/>
  <c r="C7" i="39"/>
  <c r="AB6" i="39"/>
  <c r="AA6" i="39"/>
  <c r="Z6" i="39"/>
  <c r="Y6" i="39"/>
  <c r="X6" i="39"/>
  <c r="U6" i="39"/>
  <c r="T6" i="39"/>
  <c r="S6" i="39"/>
  <c r="R6" i="39"/>
  <c r="Q6" i="39"/>
  <c r="N6" i="39"/>
  <c r="M6" i="39"/>
  <c r="L6" i="39"/>
  <c r="K6" i="39"/>
  <c r="J6" i="39"/>
  <c r="G6" i="39"/>
  <c r="F6" i="39"/>
  <c r="E6" i="39"/>
  <c r="D6" i="39"/>
  <c r="C6" i="39"/>
  <c r="AB5" i="39"/>
  <c r="AA5" i="39"/>
  <c r="Z5" i="39"/>
  <c r="Y5" i="39"/>
  <c r="X5" i="39"/>
  <c r="U5" i="39"/>
  <c r="T5" i="39"/>
  <c r="S5" i="39"/>
  <c r="R5" i="39"/>
  <c r="Q5" i="39"/>
  <c r="N5" i="39"/>
  <c r="M5" i="39"/>
  <c r="L5" i="39"/>
  <c r="K5" i="39"/>
  <c r="J5" i="39"/>
  <c r="G5" i="39"/>
  <c r="F5" i="39"/>
  <c r="E5" i="39"/>
  <c r="D5" i="39"/>
  <c r="C5" i="39"/>
  <c r="AB4" i="39"/>
  <c r="AA4" i="39"/>
  <c r="Z4" i="39"/>
  <c r="Y4" i="39"/>
  <c r="X4" i="39"/>
  <c r="U4" i="39"/>
  <c r="T4" i="39"/>
  <c r="S4" i="39"/>
  <c r="R4" i="39"/>
  <c r="Q4" i="39"/>
  <c r="N4" i="39"/>
  <c r="M4" i="39"/>
  <c r="L4" i="39"/>
  <c r="K4" i="39"/>
  <c r="J4" i="39"/>
  <c r="G4" i="39"/>
  <c r="F4" i="39"/>
  <c r="E4" i="39"/>
  <c r="D4" i="39"/>
  <c r="C4" i="39"/>
  <c r="BD64" i="38"/>
  <c r="BC64" i="38"/>
  <c r="BB64" i="38"/>
  <c r="BA64" i="38"/>
  <c r="AZ64" i="38"/>
  <c r="AY64" i="38"/>
  <c r="AX64" i="38"/>
  <c r="AW64" i="38"/>
  <c r="AV64" i="38"/>
  <c r="AU64" i="38"/>
  <c r="AT64" i="38"/>
  <c r="AP64" i="38"/>
  <c r="AO64" i="38"/>
  <c r="AN64" i="38"/>
  <c r="AM64" i="38"/>
  <c r="AL64" i="38"/>
  <c r="AK64" i="38"/>
  <c r="AJ64" i="38"/>
  <c r="AI64" i="38"/>
  <c r="AH64" i="38"/>
  <c r="AG64" i="38"/>
  <c r="AF64" i="38"/>
  <c r="AB64" i="38"/>
  <c r="AA64" i="38"/>
  <c r="Z64" i="38"/>
  <c r="Y64" i="38"/>
  <c r="X64" i="38"/>
  <c r="W64" i="38"/>
  <c r="V64" i="38"/>
  <c r="U64" i="38"/>
  <c r="T64" i="38"/>
  <c r="S64" i="38"/>
  <c r="R64" i="38"/>
  <c r="N64" i="38"/>
  <c r="M64" i="38"/>
  <c r="L64" i="38"/>
  <c r="K64" i="38"/>
  <c r="J64" i="38"/>
  <c r="I64" i="38"/>
  <c r="H64" i="38"/>
  <c r="G64" i="38"/>
  <c r="F64" i="38"/>
  <c r="E64" i="38"/>
  <c r="D64" i="38"/>
  <c r="BD63" i="38"/>
  <c r="BC63" i="38"/>
  <c r="BB63" i="38"/>
  <c r="BA63" i="38"/>
  <c r="AZ63" i="38"/>
  <c r="AY63" i="38"/>
  <c r="AX63" i="38"/>
  <c r="AW63" i="38"/>
  <c r="AV63" i="38"/>
  <c r="AU63" i="38"/>
  <c r="AT63" i="38"/>
  <c r="AP63" i="38"/>
  <c r="AO63" i="38"/>
  <c r="AN63" i="38"/>
  <c r="AM63" i="38"/>
  <c r="AL63" i="38"/>
  <c r="AK63" i="38"/>
  <c r="AJ63" i="38"/>
  <c r="AI63" i="38"/>
  <c r="AH63" i="38"/>
  <c r="AG63" i="38"/>
  <c r="AF63" i="38"/>
  <c r="AB63" i="38"/>
  <c r="AA63" i="38"/>
  <c r="Z63" i="38"/>
  <c r="Y63" i="38"/>
  <c r="X63" i="38"/>
  <c r="W63" i="38"/>
  <c r="V63" i="38"/>
  <c r="U63" i="38"/>
  <c r="T63" i="38"/>
  <c r="S63" i="38"/>
  <c r="R63" i="38"/>
  <c r="N63" i="38"/>
  <c r="M63" i="38"/>
  <c r="L63" i="38"/>
  <c r="K63" i="38"/>
  <c r="J63" i="38"/>
  <c r="I63" i="38"/>
  <c r="H63" i="38"/>
  <c r="G63" i="38"/>
  <c r="F63" i="38"/>
  <c r="E63" i="38"/>
  <c r="D63" i="38"/>
  <c r="BD62" i="38"/>
  <c r="BC62" i="38"/>
  <c r="BB62" i="38"/>
  <c r="BA62" i="38"/>
  <c r="AZ62" i="38"/>
  <c r="AY62" i="38"/>
  <c r="AX62" i="38"/>
  <c r="AW62" i="38"/>
  <c r="AV62" i="38"/>
  <c r="AU62" i="38"/>
  <c r="AT62" i="38"/>
  <c r="AP62" i="38"/>
  <c r="AO62" i="38"/>
  <c r="AN62" i="38"/>
  <c r="AM62" i="38"/>
  <c r="AL62" i="38"/>
  <c r="AK62" i="38"/>
  <c r="AJ62" i="38"/>
  <c r="AI62" i="38"/>
  <c r="AH62" i="38"/>
  <c r="AG62" i="38"/>
  <c r="AF62" i="38"/>
  <c r="AB62" i="38"/>
  <c r="AA62" i="38"/>
  <c r="Z62" i="38"/>
  <c r="Y62" i="38"/>
  <c r="X62" i="38"/>
  <c r="W62" i="38"/>
  <c r="V62" i="38"/>
  <c r="U62" i="38"/>
  <c r="T62" i="38"/>
  <c r="S62" i="38"/>
  <c r="R62" i="38"/>
  <c r="N62" i="38"/>
  <c r="M62" i="38"/>
  <c r="L62" i="38"/>
  <c r="K62" i="38"/>
  <c r="J62" i="38"/>
  <c r="I62" i="38"/>
  <c r="H62" i="38"/>
  <c r="G62" i="38"/>
  <c r="F62" i="38"/>
  <c r="E62" i="38"/>
  <c r="D62" i="38"/>
  <c r="BD61" i="38"/>
  <c r="BC61" i="38"/>
  <c r="BB61" i="38"/>
  <c r="BA61" i="38"/>
  <c r="AZ61" i="38"/>
  <c r="AY61" i="38"/>
  <c r="AX61" i="38"/>
  <c r="AW61" i="38"/>
  <c r="AV61" i="38"/>
  <c r="AU61" i="38"/>
  <c r="AT61" i="38"/>
  <c r="AP61" i="38"/>
  <c r="AO61" i="38"/>
  <c r="AN61" i="38"/>
  <c r="AM61" i="38"/>
  <c r="AL61" i="38"/>
  <c r="AK61" i="38"/>
  <c r="AJ61" i="38"/>
  <c r="AI61" i="38"/>
  <c r="AH61" i="38"/>
  <c r="AG61" i="38"/>
  <c r="AF61" i="38"/>
  <c r="AB61" i="38"/>
  <c r="AA61" i="38"/>
  <c r="Z61" i="38"/>
  <c r="Y61" i="38"/>
  <c r="X61" i="38"/>
  <c r="W61" i="38"/>
  <c r="V61" i="38"/>
  <c r="U61" i="38"/>
  <c r="T61" i="38"/>
  <c r="S61" i="38"/>
  <c r="R61" i="38"/>
  <c r="N61" i="38"/>
  <c r="M61" i="38"/>
  <c r="L61" i="38"/>
  <c r="K61" i="38"/>
  <c r="J61" i="38"/>
  <c r="I61" i="38"/>
  <c r="H61" i="38"/>
  <c r="G61" i="38"/>
  <c r="F61" i="38"/>
  <c r="E61" i="38"/>
  <c r="D61" i="38"/>
  <c r="BD60" i="38"/>
  <c r="BC60" i="38"/>
  <c r="BB60" i="38"/>
  <c r="BA60" i="38"/>
  <c r="AZ60" i="38"/>
  <c r="AY60" i="38"/>
  <c r="AX60" i="38"/>
  <c r="AW60" i="38"/>
  <c r="AV60" i="38"/>
  <c r="AU60" i="38"/>
  <c r="AT60" i="38"/>
  <c r="AP60" i="38"/>
  <c r="AO60" i="38"/>
  <c r="AN60" i="38"/>
  <c r="AM60" i="38"/>
  <c r="AL60" i="38"/>
  <c r="AK60" i="38"/>
  <c r="AJ60" i="38"/>
  <c r="AI60" i="38"/>
  <c r="AH60" i="38"/>
  <c r="AG60" i="38"/>
  <c r="AF60" i="38"/>
  <c r="AB60" i="38"/>
  <c r="AA60" i="38"/>
  <c r="Z60" i="38"/>
  <c r="Y60" i="38"/>
  <c r="X60" i="38"/>
  <c r="W60" i="38"/>
  <c r="V60" i="38"/>
  <c r="U60" i="38"/>
  <c r="T60" i="38"/>
  <c r="S60" i="38"/>
  <c r="R60" i="38"/>
  <c r="N60" i="38"/>
  <c r="M60" i="38"/>
  <c r="L60" i="38"/>
  <c r="K60" i="38"/>
  <c r="J60" i="38"/>
  <c r="I60" i="38"/>
  <c r="H60" i="38"/>
  <c r="G60" i="38"/>
  <c r="F60" i="38"/>
  <c r="E60" i="38"/>
  <c r="D60" i="38"/>
  <c r="AB15" i="38"/>
  <c r="AA15" i="38"/>
  <c r="Z15" i="38"/>
  <c r="Y15" i="38"/>
  <c r="X15" i="38"/>
  <c r="U15" i="38"/>
  <c r="T15" i="38"/>
  <c r="S15" i="38"/>
  <c r="R15" i="38"/>
  <c r="Q15" i="38"/>
  <c r="N15" i="38"/>
  <c r="M15" i="38"/>
  <c r="L15" i="38"/>
  <c r="K15" i="38"/>
  <c r="J15" i="38"/>
  <c r="G15" i="38"/>
  <c r="F15" i="38"/>
  <c r="E15" i="38"/>
  <c r="D15" i="38"/>
  <c r="C15" i="38"/>
  <c r="AB14" i="38"/>
  <c r="AA14" i="38"/>
  <c r="Z14" i="38"/>
  <c r="Y14" i="38"/>
  <c r="X14" i="38"/>
  <c r="U14" i="38"/>
  <c r="T14" i="38"/>
  <c r="S14" i="38"/>
  <c r="R14" i="38"/>
  <c r="Q14" i="38"/>
  <c r="N14" i="38"/>
  <c r="M14" i="38"/>
  <c r="L14" i="38"/>
  <c r="K14" i="38"/>
  <c r="J14" i="38"/>
  <c r="G14" i="38"/>
  <c r="F14" i="38"/>
  <c r="E14" i="38"/>
  <c r="D14" i="38"/>
  <c r="C14" i="38"/>
  <c r="AB13" i="38"/>
  <c r="AA13" i="38"/>
  <c r="Z13" i="38"/>
  <c r="Y13" i="38"/>
  <c r="X13" i="38"/>
  <c r="U13" i="38"/>
  <c r="T13" i="38"/>
  <c r="S13" i="38"/>
  <c r="R13" i="38"/>
  <c r="Q13" i="38"/>
  <c r="N13" i="38"/>
  <c r="M13" i="38"/>
  <c r="L13" i="38"/>
  <c r="K13" i="38"/>
  <c r="J13" i="38"/>
  <c r="G13" i="38"/>
  <c r="F13" i="38"/>
  <c r="E13" i="38"/>
  <c r="D13" i="38"/>
  <c r="C13" i="38"/>
  <c r="AB12" i="38"/>
  <c r="AA12" i="38"/>
  <c r="Z12" i="38"/>
  <c r="Y12" i="38"/>
  <c r="X12" i="38"/>
  <c r="U12" i="38"/>
  <c r="T12" i="38"/>
  <c r="S12" i="38"/>
  <c r="R12" i="38"/>
  <c r="Q12" i="38"/>
  <c r="N12" i="38"/>
  <c r="M12" i="38"/>
  <c r="L12" i="38"/>
  <c r="K12" i="38"/>
  <c r="J12" i="38"/>
  <c r="G12" i="38"/>
  <c r="F12" i="38"/>
  <c r="E12" i="38"/>
  <c r="D12" i="38"/>
  <c r="C12" i="38"/>
  <c r="AB11" i="38"/>
  <c r="AA11" i="38"/>
  <c r="Z11" i="38"/>
  <c r="Y11" i="38"/>
  <c r="X11" i="38"/>
  <c r="U11" i="38"/>
  <c r="T11" i="38"/>
  <c r="S11" i="38"/>
  <c r="R11" i="38"/>
  <c r="Q11" i="38"/>
  <c r="N11" i="38"/>
  <c r="M11" i="38"/>
  <c r="L11" i="38"/>
  <c r="K11" i="38"/>
  <c r="J11" i="38"/>
  <c r="G11" i="38"/>
  <c r="F11" i="38"/>
  <c r="E11" i="38"/>
  <c r="D11" i="38"/>
  <c r="C11" i="38"/>
  <c r="AB10" i="38"/>
  <c r="AA10" i="38"/>
  <c r="Z10" i="38"/>
  <c r="Y10" i="38"/>
  <c r="X10" i="38"/>
  <c r="U10" i="38"/>
  <c r="T10" i="38"/>
  <c r="S10" i="38"/>
  <c r="R10" i="38"/>
  <c r="Q10" i="38"/>
  <c r="N10" i="38"/>
  <c r="M10" i="38"/>
  <c r="L10" i="38"/>
  <c r="K10" i="38"/>
  <c r="J10" i="38"/>
  <c r="G10" i="38"/>
  <c r="F10" i="38"/>
  <c r="E10" i="38"/>
  <c r="D10" i="38"/>
  <c r="C10" i="38"/>
  <c r="AB9" i="38"/>
  <c r="AA9" i="38"/>
  <c r="Z9" i="38"/>
  <c r="Y9" i="38"/>
  <c r="X9" i="38"/>
  <c r="U9" i="38"/>
  <c r="T9" i="38"/>
  <c r="S9" i="38"/>
  <c r="R9" i="38"/>
  <c r="Q9" i="38"/>
  <c r="N9" i="38"/>
  <c r="M9" i="38"/>
  <c r="L9" i="38"/>
  <c r="K9" i="38"/>
  <c r="J9" i="38"/>
  <c r="G9" i="38"/>
  <c r="F9" i="38"/>
  <c r="E9" i="38"/>
  <c r="D9" i="38"/>
  <c r="C9" i="38"/>
  <c r="AB8" i="38"/>
  <c r="AA8" i="38"/>
  <c r="Z8" i="38"/>
  <c r="Y8" i="38"/>
  <c r="X8" i="38"/>
  <c r="U8" i="38"/>
  <c r="T8" i="38"/>
  <c r="S8" i="38"/>
  <c r="R8" i="38"/>
  <c r="Q8" i="38"/>
  <c r="N8" i="38"/>
  <c r="M8" i="38"/>
  <c r="L8" i="38"/>
  <c r="K8" i="38"/>
  <c r="J8" i="38"/>
  <c r="G8" i="38"/>
  <c r="F8" i="38"/>
  <c r="E8" i="38"/>
  <c r="D8" i="38"/>
  <c r="C8" i="38"/>
  <c r="AB7" i="38"/>
  <c r="AA7" i="38"/>
  <c r="Z7" i="38"/>
  <c r="Y7" i="38"/>
  <c r="X7" i="38"/>
  <c r="U7" i="38"/>
  <c r="T7" i="38"/>
  <c r="S7" i="38"/>
  <c r="R7" i="38"/>
  <c r="Q7" i="38"/>
  <c r="N7" i="38"/>
  <c r="M7" i="38"/>
  <c r="L7" i="38"/>
  <c r="K7" i="38"/>
  <c r="J7" i="38"/>
  <c r="G7" i="38"/>
  <c r="F7" i="38"/>
  <c r="E7" i="38"/>
  <c r="D7" i="38"/>
  <c r="C7" i="38"/>
  <c r="AB6" i="38"/>
  <c r="AA6" i="38"/>
  <c r="Z6" i="38"/>
  <c r="Y6" i="38"/>
  <c r="X6" i="38"/>
  <c r="U6" i="38"/>
  <c r="T6" i="38"/>
  <c r="S6" i="38"/>
  <c r="R6" i="38"/>
  <c r="Q6" i="38"/>
  <c r="N6" i="38"/>
  <c r="M6" i="38"/>
  <c r="L6" i="38"/>
  <c r="K6" i="38"/>
  <c r="J6" i="38"/>
  <c r="G6" i="38"/>
  <c r="F6" i="38"/>
  <c r="E6" i="38"/>
  <c r="D6" i="38"/>
  <c r="C6" i="38"/>
  <c r="AB5" i="38"/>
  <c r="AA5" i="38"/>
  <c r="Z5" i="38"/>
  <c r="Y5" i="38"/>
  <c r="X5" i="38"/>
  <c r="U5" i="38"/>
  <c r="T5" i="38"/>
  <c r="S5" i="38"/>
  <c r="R5" i="38"/>
  <c r="Q5" i="38"/>
  <c r="N5" i="38"/>
  <c r="M5" i="38"/>
  <c r="L5" i="38"/>
  <c r="K5" i="38"/>
  <c r="J5" i="38"/>
  <c r="G5" i="38"/>
  <c r="F5" i="38"/>
  <c r="E5" i="38"/>
  <c r="D5" i="38"/>
  <c r="C5" i="38"/>
  <c r="AB4" i="38"/>
  <c r="AA4" i="38"/>
  <c r="Z4" i="38"/>
  <c r="Y4" i="38"/>
  <c r="X4" i="38"/>
  <c r="U4" i="38"/>
  <c r="T4" i="38"/>
  <c r="S4" i="38"/>
  <c r="R4" i="38"/>
  <c r="Q4" i="38"/>
  <c r="N4" i="38"/>
  <c r="M4" i="38"/>
  <c r="L4" i="38"/>
  <c r="K4" i="38"/>
  <c r="J4" i="38"/>
  <c r="G4" i="38"/>
  <c r="F4" i="38"/>
  <c r="E4" i="38"/>
  <c r="D4" i="38"/>
  <c r="C4" i="38"/>
  <c r="BD64" i="37"/>
  <c r="BC64" i="37"/>
  <c r="BB64" i="37"/>
  <c r="BA64" i="37"/>
  <c r="AZ64" i="37"/>
  <c r="AY64" i="37"/>
  <c r="AX64" i="37"/>
  <c r="AW64" i="37"/>
  <c r="AV64" i="37"/>
  <c r="AU64" i="37"/>
  <c r="AT64" i="37"/>
  <c r="AP64" i="37"/>
  <c r="AO64" i="37"/>
  <c r="AN64" i="37"/>
  <c r="AM64" i="37"/>
  <c r="AL64" i="37"/>
  <c r="AK64" i="37"/>
  <c r="AJ64" i="37"/>
  <c r="AI64" i="37"/>
  <c r="AH64" i="37"/>
  <c r="AG64" i="37"/>
  <c r="AF64" i="37"/>
  <c r="AB64" i="37"/>
  <c r="AA64" i="37"/>
  <c r="Z64" i="37"/>
  <c r="Y64" i="37"/>
  <c r="X64" i="37"/>
  <c r="W64" i="37"/>
  <c r="V64" i="37"/>
  <c r="U64" i="37"/>
  <c r="T64" i="37"/>
  <c r="S64" i="37"/>
  <c r="R64" i="37"/>
  <c r="N64" i="37"/>
  <c r="M64" i="37"/>
  <c r="L64" i="37"/>
  <c r="K64" i="37"/>
  <c r="J64" i="37"/>
  <c r="I64" i="37"/>
  <c r="H64" i="37"/>
  <c r="G64" i="37"/>
  <c r="F64" i="37"/>
  <c r="E64" i="37"/>
  <c r="D64" i="37"/>
  <c r="BD63" i="37"/>
  <c r="BC63" i="37"/>
  <c r="BB63" i="37"/>
  <c r="BA63" i="37"/>
  <c r="AZ63" i="37"/>
  <c r="AY63" i="37"/>
  <c r="AX63" i="37"/>
  <c r="AW63" i="37"/>
  <c r="AV63" i="37"/>
  <c r="AU63" i="37"/>
  <c r="AT63" i="37"/>
  <c r="AP63" i="37"/>
  <c r="AO63" i="37"/>
  <c r="AN63" i="37"/>
  <c r="AM63" i="37"/>
  <c r="AL63" i="37"/>
  <c r="AK63" i="37"/>
  <c r="AJ63" i="37"/>
  <c r="AI63" i="37"/>
  <c r="AH63" i="37"/>
  <c r="AG63" i="37"/>
  <c r="AF63" i="37"/>
  <c r="AB63" i="37"/>
  <c r="AA63" i="37"/>
  <c r="Z63" i="37"/>
  <c r="Y63" i="37"/>
  <c r="X63" i="37"/>
  <c r="W63" i="37"/>
  <c r="V63" i="37"/>
  <c r="U63" i="37"/>
  <c r="T63" i="37"/>
  <c r="S63" i="37"/>
  <c r="R63" i="37"/>
  <c r="N63" i="37"/>
  <c r="M63" i="37"/>
  <c r="L63" i="37"/>
  <c r="K63" i="37"/>
  <c r="J63" i="37"/>
  <c r="I63" i="37"/>
  <c r="H63" i="37"/>
  <c r="G63" i="37"/>
  <c r="F63" i="37"/>
  <c r="E63" i="37"/>
  <c r="D63" i="37"/>
  <c r="BD62" i="37"/>
  <c r="BC62" i="37"/>
  <c r="BB62" i="37"/>
  <c r="BA62" i="37"/>
  <c r="AZ62" i="37"/>
  <c r="AY62" i="37"/>
  <c r="AX62" i="37"/>
  <c r="AW62" i="37"/>
  <c r="AV62" i="37"/>
  <c r="AU62" i="37"/>
  <c r="AT62" i="37"/>
  <c r="AP62" i="37"/>
  <c r="AO62" i="37"/>
  <c r="AN62" i="37"/>
  <c r="AM62" i="37"/>
  <c r="AL62" i="37"/>
  <c r="AK62" i="37"/>
  <c r="AJ62" i="37"/>
  <c r="AI62" i="37"/>
  <c r="AH62" i="37"/>
  <c r="AG62" i="37"/>
  <c r="AF62" i="37"/>
  <c r="AB62" i="37"/>
  <c r="AA62" i="37"/>
  <c r="Z62" i="37"/>
  <c r="Y62" i="37"/>
  <c r="X62" i="37"/>
  <c r="W62" i="37"/>
  <c r="V62" i="37"/>
  <c r="U62" i="37"/>
  <c r="T62" i="37"/>
  <c r="S62" i="37"/>
  <c r="R62" i="37"/>
  <c r="N62" i="37"/>
  <c r="M62" i="37"/>
  <c r="L62" i="37"/>
  <c r="K62" i="37"/>
  <c r="J62" i="37"/>
  <c r="I62" i="37"/>
  <c r="H62" i="37"/>
  <c r="G62" i="37"/>
  <c r="F62" i="37"/>
  <c r="E62" i="37"/>
  <c r="D62" i="37"/>
  <c r="BD61" i="37"/>
  <c r="BC61" i="37"/>
  <c r="BB61" i="37"/>
  <c r="BA61" i="37"/>
  <c r="AZ61" i="37"/>
  <c r="AY61" i="37"/>
  <c r="AX61" i="37"/>
  <c r="AW61" i="37"/>
  <c r="AV61" i="37"/>
  <c r="AU61" i="37"/>
  <c r="AT61" i="37"/>
  <c r="AP61" i="37"/>
  <c r="AO61" i="37"/>
  <c r="AN61" i="37"/>
  <c r="AM61" i="37"/>
  <c r="AL61" i="37"/>
  <c r="AK61" i="37"/>
  <c r="AJ61" i="37"/>
  <c r="AI61" i="37"/>
  <c r="AH61" i="37"/>
  <c r="AG61" i="37"/>
  <c r="AF61" i="37"/>
  <c r="AB61" i="37"/>
  <c r="AA61" i="37"/>
  <c r="Z61" i="37"/>
  <c r="Y61" i="37"/>
  <c r="X61" i="37"/>
  <c r="W61" i="37"/>
  <c r="V61" i="37"/>
  <c r="U61" i="37"/>
  <c r="T61" i="37"/>
  <c r="S61" i="37"/>
  <c r="R61" i="37"/>
  <c r="N61" i="37"/>
  <c r="M61" i="37"/>
  <c r="L61" i="37"/>
  <c r="K61" i="37"/>
  <c r="J61" i="37"/>
  <c r="I61" i="37"/>
  <c r="H61" i="37"/>
  <c r="G61" i="37"/>
  <c r="F61" i="37"/>
  <c r="E61" i="37"/>
  <c r="D61" i="37"/>
  <c r="BD60" i="37"/>
  <c r="BC60" i="37"/>
  <c r="BB60" i="37"/>
  <c r="BA60" i="37"/>
  <c r="AZ60" i="37"/>
  <c r="AY60" i="37"/>
  <c r="AX60" i="37"/>
  <c r="AW60" i="37"/>
  <c r="AV60" i="37"/>
  <c r="AU60" i="37"/>
  <c r="AT60" i="37"/>
  <c r="AP60" i="37"/>
  <c r="AO60" i="37"/>
  <c r="AN60" i="37"/>
  <c r="AM60" i="37"/>
  <c r="AL60" i="37"/>
  <c r="AK60" i="37"/>
  <c r="AJ60" i="37"/>
  <c r="AI60" i="37"/>
  <c r="AH60" i="37"/>
  <c r="AG60" i="37"/>
  <c r="AF60" i="37"/>
  <c r="AB60" i="37"/>
  <c r="AA60" i="37"/>
  <c r="Z60" i="37"/>
  <c r="Y60" i="37"/>
  <c r="X60" i="37"/>
  <c r="W60" i="37"/>
  <c r="V60" i="37"/>
  <c r="U60" i="37"/>
  <c r="T60" i="37"/>
  <c r="S60" i="37"/>
  <c r="R60" i="37"/>
  <c r="N60" i="37"/>
  <c r="M60" i="37"/>
  <c r="L60" i="37"/>
  <c r="K60" i="37"/>
  <c r="J60" i="37"/>
  <c r="I60" i="37"/>
  <c r="H60" i="37"/>
  <c r="G60" i="37"/>
  <c r="F60" i="37"/>
  <c r="E60" i="37"/>
  <c r="D60" i="37"/>
  <c r="AB15" i="37"/>
  <c r="AA15" i="37"/>
  <c r="Z15" i="37"/>
  <c r="Y15" i="37"/>
  <c r="X15" i="37"/>
  <c r="U15" i="37"/>
  <c r="T15" i="37"/>
  <c r="S15" i="37"/>
  <c r="R15" i="37"/>
  <c r="Q15" i="37"/>
  <c r="N15" i="37"/>
  <c r="M15" i="37"/>
  <c r="L15" i="37"/>
  <c r="K15" i="37"/>
  <c r="J15" i="37"/>
  <c r="G15" i="37"/>
  <c r="F15" i="37"/>
  <c r="E15" i="37"/>
  <c r="D15" i="37"/>
  <c r="C15" i="37"/>
  <c r="AB14" i="37"/>
  <c r="AA14" i="37"/>
  <c r="Z14" i="37"/>
  <c r="Y14" i="37"/>
  <c r="X14" i="37"/>
  <c r="U14" i="37"/>
  <c r="T14" i="37"/>
  <c r="S14" i="37"/>
  <c r="R14" i="37"/>
  <c r="Q14" i="37"/>
  <c r="N14" i="37"/>
  <c r="M14" i="37"/>
  <c r="L14" i="37"/>
  <c r="K14" i="37"/>
  <c r="J14" i="37"/>
  <c r="G14" i="37"/>
  <c r="F14" i="37"/>
  <c r="E14" i="37"/>
  <c r="D14" i="37"/>
  <c r="C14" i="37"/>
  <c r="AB13" i="37"/>
  <c r="AA13" i="37"/>
  <c r="Z13" i="37"/>
  <c r="Y13" i="37"/>
  <c r="X13" i="37"/>
  <c r="U13" i="37"/>
  <c r="T13" i="37"/>
  <c r="S13" i="37"/>
  <c r="R13" i="37"/>
  <c r="Q13" i="37"/>
  <c r="N13" i="37"/>
  <c r="M13" i="37"/>
  <c r="L13" i="37"/>
  <c r="K13" i="37"/>
  <c r="J13" i="37"/>
  <c r="G13" i="37"/>
  <c r="F13" i="37"/>
  <c r="E13" i="37"/>
  <c r="D13" i="37"/>
  <c r="C13" i="37"/>
  <c r="AB12" i="37"/>
  <c r="AA12" i="37"/>
  <c r="Z12" i="37"/>
  <c r="Y12" i="37"/>
  <c r="X12" i="37"/>
  <c r="U12" i="37"/>
  <c r="T12" i="37"/>
  <c r="S12" i="37"/>
  <c r="R12" i="37"/>
  <c r="Q12" i="37"/>
  <c r="N12" i="37"/>
  <c r="M12" i="37"/>
  <c r="L12" i="37"/>
  <c r="K12" i="37"/>
  <c r="J12" i="37"/>
  <c r="G12" i="37"/>
  <c r="F12" i="37"/>
  <c r="E12" i="37"/>
  <c r="D12" i="37"/>
  <c r="C12" i="37"/>
  <c r="AB11" i="37"/>
  <c r="AA11" i="37"/>
  <c r="Z11" i="37"/>
  <c r="Y11" i="37"/>
  <c r="X11" i="37"/>
  <c r="U11" i="37"/>
  <c r="T11" i="37"/>
  <c r="S11" i="37"/>
  <c r="R11" i="37"/>
  <c r="Q11" i="37"/>
  <c r="N11" i="37"/>
  <c r="M11" i="37"/>
  <c r="L11" i="37"/>
  <c r="K11" i="37"/>
  <c r="J11" i="37"/>
  <c r="G11" i="37"/>
  <c r="F11" i="37"/>
  <c r="E11" i="37"/>
  <c r="D11" i="37"/>
  <c r="C11" i="37"/>
  <c r="AB10" i="37"/>
  <c r="AA10" i="37"/>
  <c r="Z10" i="37"/>
  <c r="Y10" i="37"/>
  <c r="X10" i="37"/>
  <c r="U10" i="37"/>
  <c r="T10" i="37"/>
  <c r="S10" i="37"/>
  <c r="R10" i="37"/>
  <c r="Q10" i="37"/>
  <c r="N10" i="37"/>
  <c r="M10" i="37"/>
  <c r="L10" i="37"/>
  <c r="K10" i="37"/>
  <c r="J10" i="37"/>
  <c r="G10" i="37"/>
  <c r="F10" i="37"/>
  <c r="E10" i="37"/>
  <c r="D10" i="37"/>
  <c r="C10" i="37"/>
  <c r="AB9" i="37"/>
  <c r="AA9" i="37"/>
  <c r="Z9" i="37"/>
  <c r="Y9" i="37"/>
  <c r="X9" i="37"/>
  <c r="U9" i="37"/>
  <c r="T9" i="37"/>
  <c r="S9" i="37"/>
  <c r="R9" i="37"/>
  <c r="Q9" i="37"/>
  <c r="N9" i="37"/>
  <c r="M9" i="37"/>
  <c r="L9" i="37"/>
  <c r="K9" i="37"/>
  <c r="J9" i="37"/>
  <c r="G9" i="37"/>
  <c r="F9" i="37"/>
  <c r="E9" i="37"/>
  <c r="D9" i="37"/>
  <c r="C9" i="37"/>
  <c r="AB8" i="37"/>
  <c r="AA8" i="37"/>
  <c r="Z8" i="37"/>
  <c r="Y8" i="37"/>
  <c r="X8" i="37"/>
  <c r="U8" i="37"/>
  <c r="T8" i="37"/>
  <c r="S8" i="37"/>
  <c r="R8" i="37"/>
  <c r="Q8" i="37"/>
  <c r="N8" i="37"/>
  <c r="M8" i="37"/>
  <c r="L8" i="37"/>
  <c r="K8" i="37"/>
  <c r="J8" i="37"/>
  <c r="G8" i="37"/>
  <c r="F8" i="37"/>
  <c r="E8" i="37"/>
  <c r="D8" i="37"/>
  <c r="C8" i="37"/>
  <c r="AB7" i="37"/>
  <c r="AA7" i="37"/>
  <c r="Z7" i="37"/>
  <c r="Y7" i="37"/>
  <c r="X7" i="37"/>
  <c r="U7" i="37"/>
  <c r="T7" i="37"/>
  <c r="S7" i="37"/>
  <c r="R7" i="37"/>
  <c r="Q7" i="37"/>
  <c r="N7" i="37"/>
  <c r="M7" i="37"/>
  <c r="L7" i="37"/>
  <c r="K7" i="37"/>
  <c r="J7" i="37"/>
  <c r="G7" i="37"/>
  <c r="F7" i="37"/>
  <c r="E7" i="37"/>
  <c r="D7" i="37"/>
  <c r="C7" i="37"/>
  <c r="AB6" i="37"/>
  <c r="AA6" i="37"/>
  <c r="Z6" i="37"/>
  <c r="Y6" i="37"/>
  <c r="X6" i="37"/>
  <c r="U6" i="37"/>
  <c r="T6" i="37"/>
  <c r="S6" i="37"/>
  <c r="R6" i="37"/>
  <c r="Q6" i="37"/>
  <c r="N6" i="37"/>
  <c r="M6" i="37"/>
  <c r="L6" i="37"/>
  <c r="K6" i="37"/>
  <c r="J6" i="37"/>
  <c r="G6" i="37"/>
  <c r="F6" i="37"/>
  <c r="E6" i="37"/>
  <c r="D6" i="37"/>
  <c r="C6" i="37"/>
  <c r="AB5" i="37"/>
  <c r="AA5" i="37"/>
  <c r="Z5" i="37"/>
  <c r="Y5" i="37"/>
  <c r="X5" i="37"/>
  <c r="U5" i="37"/>
  <c r="T5" i="37"/>
  <c r="S5" i="37"/>
  <c r="R5" i="37"/>
  <c r="Q5" i="37"/>
  <c r="N5" i="37"/>
  <c r="M5" i="37"/>
  <c r="L5" i="37"/>
  <c r="K5" i="37"/>
  <c r="J5" i="37"/>
  <c r="G5" i="37"/>
  <c r="F5" i="37"/>
  <c r="E5" i="37"/>
  <c r="D5" i="37"/>
  <c r="C5" i="37"/>
  <c r="AB4" i="37"/>
  <c r="AA4" i="37"/>
  <c r="Z4" i="37"/>
  <c r="Y4" i="37"/>
  <c r="X4" i="37"/>
  <c r="U4" i="37"/>
  <c r="T4" i="37"/>
  <c r="S4" i="37"/>
  <c r="R4" i="37"/>
  <c r="Q4" i="37"/>
  <c r="N4" i="37"/>
  <c r="M4" i="37"/>
  <c r="L4" i="37"/>
  <c r="K4" i="37"/>
  <c r="J4" i="37"/>
  <c r="G4" i="37"/>
  <c r="F4" i="37"/>
  <c r="E4" i="37"/>
  <c r="D4" i="37"/>
  <c r="C4" i="37"/>
  <c r="BD64" i="36"/>
  <c r="BC64" i="36"/>
  <c r="BB64" i="36"/>
  <c r="BA64" i="36"/>
  <c r="AZ64" i="36"/>
  <c r="AY64" i="36"/>
  <c r="AX64" i="36"/>
  <c r="AW64" i="36"/>
  <c r="AV64" i="36"/>
  <c r="AU64" i="36"/>
  <c r="AT64" i="36"/>
  <c r="AP64" i="36"/>
  <c r="AO64" i="36"/>
  <c r="AN64" i="36"/>
  <c r="AM64" i="36"/>
  <c r="AL64" i="36"/>
  <c r="AK64" i="36"/>
  <c r="AJ64" i="36"/>
  <c r="AI64" i="36"/>
  <c r="AH64" i="36"/>
  <c r="AG64" i="36"/>
  <c r="AF64" i="36"/>
  <c r="AB64" i="36"/>
  <c r="AA64" i="36"/>
  <c r="Z64" i="36"/>
  <c r="Y64" i="36"/>
  <c r="X64" i="36"/>
  <c r="W64" i="36"/>
  <c r="V64" i="36"/>
  <c r="U64" i="36"/>
  <c r="T64" i="36"/>
  <c r="S64" i="36"/>
  <c r="R64" i="36"/>
  <c r="N64" i="36"/>
  <c r="M64" i="36"/>
  <c r="L64" i="36"/>
  <c r="K64" i="36"/>
  <c r="J64" i="36"/>
  <c r="I64" i="36"/>
  <c r="H64" i="36"/>
  <c r="G64" i="36"/>
  <c r="F64" i="36"/>
  <c r="E64" i="36"/>
  <c r="D64" i="36"/>
  <c r="BD63" i="36"/>
  <c r="BC63" i="36"/>
  <c r="BB63" i="36"/>
  <c r="BA63" i="36"/>
  <c r="AZ63" i="36"/>
  <c r="AY63" i="36"/>
  <c r="AX63" i="36"/>
  <c r="AW63" i="36"/>
  <c r="AV63" i="36"/>
  <c r="AU63" i="36"/>
  <c r="AT63" i="36"/>
  <c r="AP63" i="36"/>
  <c r="AO63" i="36"/>
  <c r="AN63" i="36"/>
  <c r="AM63" i="36"/>
  <c r="AL63" i="36"/>
  <c r="AK63" i="36"/>
  <c r="AJ63" i="36"/>
  <c r="AI63" i="36"/>
  <c r="AH63" i="36"/>
  <c r="AG63" i="36"/>
  <c r="AF63" i="36"/>
  <c r="AB63" i="36"/>
  <c r="AA63" i="36"/>
  <c r="Z63" i="36"/>
  <c r="Y63" i="36"/>
  <c r="X63" i="36"/>
  <c r="W63" i="36"/>
  <c r="V63" i="36"/>
  <c r="U63" i="36"/>
  <c r="T63" i="36"/>
  <c r="S63" i="36"/>
  <c r="R63" i="36"/>
  <c r="N63" i="36"/>
  <c r="M63" i="36"/>
  <c r="L63" i="36"/>
  <c r="K63" i="36"/>
  <c r="J63" i="36"/>
  <c r="I63" i="36"/>
  <c r="H63" i="36"/>
  <c r="G63" i="36"/>
  <c r="F63" i="36"/>
  <c r="E63" i="36"/>
  <c r="D63" i="36"/>
  <c r="BD62" i="36"/>
  <c r="BC62" i="36"/>
  <c r="BB62" i="36"/>
  <c r="BA62" i="36"/>
  <c r="AZ62" i="36"/>
  <c r="AY62" i="36"/>
  <c r="AX62" i="36"/>
  <c r="AW62" i="36"/>
  <c r="AV62" i="36"/>
  <c r="AU62" i="36"/>
  <c r="AT62" i="36"/>
  <c r="AP62" i="36"/>
  <c r="AO62" i="36"/>
  <c r="AN62" i="36"/>
  <c r="AM62" i="36"/>
  <c r="AL62" i="36"/>
  <c r="AK62" i="36"/>
  <c r="AJ62" i="36"/>
  <c r="AI62" i="36"/>
  <c r="AH62" i="36"/>
  <c r="AG62" i="36"/>
  <c r="AF62" i="36"/>
  <c r="AB62" i="36"/>
  <c r="AA62" i="36"/>
  <c r="Z62" i="36"/>
  <c r="Y62" i="36"/>
  <c r="X62" i="36"/>
  <c r="W62" i="36"/>
  <c r="V62" i="36"/>
  <c r="U62" i="36"/>
  <c r="T62" i="36"/>
  <c r="S62" i="36"/>
  <c r="R62" i="36"/>
  <c r="N62" i="36"/>
  <c r="M62" i="36"/>
  <c r="L62" i="36"/>
  <c r="K62" i="36"/>
  <c r="J62" i="36"/>
  <c r="I62" i="36"/>
  <c r="H62" i="36"/>
  <c r="G62" i="36"/>
  <c r="F62" i="36"/>
  <c r="E62" i="36"/>
  <c r="D62" i="36"/>
  <c r="BD61" i="36"/>
  <c r="BC61" i="36"/>
  <c r="BB61" i="36"/>
  <c r="BA61" i="36"/>
  <c r="AZ61" i="36"/>
  <c r="AY61" i="36"/>
  <c r="AX61" i="36"/>
  <c r="AW61" i="36"/>
  <c r="AV61" i="36"/>
  <c r="AU61" i="36"/>
  <c r="AT61" i="36"/>
  <c r="AP61" i="36"/>
  <c r="AO61" i="36"/>
  <c r="AN61" i="36"/>
  <c r="AM61" i="36"/>
  <c r="AL61" i="36"/>
  <c r="AK61" i="36"/>
  <c r="AJ61" i="36"/>
  <c r="AI61" i="36"/>
  <c r="AH61" i="36"/>
  <c r="AG61" i="36"/>
  <c r="AF61" i="36"/>
  <c r="AB61" i="36"/>
  <c r="AA61" i="36"/>
  <c r="Z61" i="36"/>
  <c r="Y61" i="36"/>
  <c r="X61" i="36"/>
  <c r="W61" i="36"/>
  <c r="V61" i="36"/>
  <c r="U61" i="36"/>
  <c r="T61" i="36"/>
  <c r="S61" i="36"/>
  <c r="R61" i="36"/>
  <c r="N61" i="36"/>
  <c r="M61" i="36"/>
  <c r="L61" i="36"/>
  <c r="K61" i="36"/>
  <c r="J61" i="36"/>
  <c r="I61" i="36"/>
  <c r="H61" i="36"/>
  <c r="G61" i="36"/>
  <c r="F61" i="36"/>
  <c r="E61" i="36"/>
  <c r="D61" i="36"/>
  <c r="BD60" i="36"/>
  <c r="BC60" i="36"/>
  <c r="BB60" i="36"/>
  <c r="BA60" i="36"/>
  <c r="AZ60" i="36"/>
  <c r="AY60" i="36"/>
  <c r="AX60" i="36"/>
  <c r="AW60" i="36"/>
  <c r="AV60" i="36"/>
  <c r="AU60" i="36"/>
  <c r="AT60" i="36"/>
  <c r="AP60" i="36"/>
  <c r="AO60" i="36"/>
  <c r="AN60" i="36"/>
  <c r="AM60" i="36"/>
  <c r="AL60" i="36"/>
  <c r="AK60" i="36"/>
  <c r="AJ60" i="36"/>
  <c r="AI60" i="36"/>
  <c r="AH60" i="36"/>
  <c r="AG60" i="36"/>
  <c r="AF60" i="36"/>
  <c r="AB60" i="36"/>
  <c r="AA60" i="36"/>
  <c r="Z60" i="36"/>
  <c r="Y60" i="36"/>
  <c r="X60" i="36"/>
  <c r="W60" i="36"/>
  <c r="V60" i="36"/>
  <c r="U60" i="36"/>
  <c r="T60" i="36"/>
  <c r="S60" i="36"/>
  <c r="R60" i="36"/>
  <c r="N60" i="36"/>
  <c r="M60" i="36"/>
  <c r="L60" i="36"/>
  <c r="K60" i="36"/>
  <c r="J60" i="36"/>
  <c r="I60" i="36"/>
  <c r="H60" i="36"/>
  <c r="G60" i="36"/>
  <c r="F60" i="36"/>
  <c r="E60" i="36"/>
  <c r="D60" i="36"/>
  <c r="AB15" i="36"/>
  <c r="AA15" i="36"/>
  <c r="Z15" i="36"/>
  <c r="Y15" i="36"/>
  <c r="X15" i="36"/>
  <c r="U15" i="36"/>
  <c r="T15" i="36"/>
  <c r="S15" i="36"/>
  <c r="R15" i="36"/>
  <c r="Q15" i="36"/>
  <c r="N15" i="36"/>
  <c r="M15" i="36"/>
  <c r="L15" i="36"/>
  <c r="K15" i="36"/>
  <c r="J15" i="36"/>
  <c r="G15" i="36"/>
  <c r="F15" i="36"/>
  <c r="E15" i="36"/>
  <c r="D15" i="36"/>
  <c r="C15" i="36"/>
  <c r="AB14" i="36"/>
  <c r="AA14" i="36"/>
  <c r="Z14" i="36"/>
  <c r="Y14" i="36"/>
  <c r="X14" i="36"/>
  <c r="U14" i="36"/>
  <c r="T14" i="36"/>
  <c r="S14" i="36"/>
  <c r="R14" i="36"/>
  <c r="Q14" i="36"/>
  <c r="N14" i="36"/>
  <c r="M14" i="36"/>
  <c r="L14" i="36"/>
  <c r="K14" i="36"/>
  <c r="J14" i="36"/>
  <c r="G14" i="36"/>
  <c r="F14" i="36"/>
  <c r="E14" i="36"/>
  <c r="D14" i="36"/>
  <c r="C14" i="36"/>
  <c r="AB13" i="36"/>
  <c r="AA13" i="36"/>
  <c r="Z13" i="36"/>
  <c r="Y13" i="36"/>
  <c r="X13" i="36"/>
  <c r="U13" i="36"/>
  <c r="T13" i="36"/>
  <c r="S13" i="36"/>
  <c r="R13" i="36"/>
  <c r="Q13" i="36"/>
  <c r="N13" i="36"/>
  <c r="M13" i="36"/>
  <c r="L13" i="36"/>
  <c r="K13" i="36"/>
  <c r="J13" i="36"/>
  <c r="G13" i="36"/>
  <c r="F13" i="36"/>
  <c r="E13" i="36"/>
  <c r="D13" i="36"/>
  <c r="C13" i="36"/>
  <c r="AB12" i="36"/>
  <c r="AA12" i="36"/>
  <c r="Z12" i="36"/>
  <c r="Y12" i="36"/>
  <c r="X12" i="36"/>
  <c r="U12" i="36"/>
  <c r="T12" i="36"/>
  <c r="S12" i="36"/>
  <c r="R12" i="36"/>
  <c r="Q12" i="36"/>
  <c r="N12" i="36"/>
  <c r="M12" i="36"/>
  <c r="L12" i="36"/>
  <c r="K12" i="36"/>
  <c r="J12" i="36"/>
  <c r="G12" i="36"/>
  <c r="F12" i="36"/>
  <c r="E12" i="36"/>
  <c r="D12" i="36"/>
  <c r="C12" i="36"/>
  <c r="AB11" i="36"/>
  <c r="AA11" i="36"/>
  <c r="Z11" i="36"/>
  <c r="Y11" i="36"/>
  <c r="X11" i="36"/>
  <c r="U11" i="36"/>
  <c r="T11" i="36"/>
  <c r="S11" i="36"/>
  <c r="R11" i="36"/>
  <c r="Q11" i="36"/>
  <c r="N11" i="36"/>
  <c r="M11" i="36"/>
  <c r="L11" i="36"/>
  <c r="K11" i="36"/>
  <c r="J11" i="36"/>
  <c r="G11" i="36"/>
  <c r="F11" i="36"/>
  <c r="E11" i="36"/>
  <c r="D11" i="36"/>
  <c r="C11" i="36"/>
  <c r="AB10" i="36"/>
  <c r="AA10" i="36"/>
  <c r="Z10" i="36"/>
  <c r="Y10" i="36"/>
  <c r="X10" i="36"/>
  <c r="U10" i="36"/>
  <c r="T10" i="36"/>
  <c r="S10" i="36"/>
  <c r="R10" i="36"/>
  <c r="Q10" i="36"/>
  <c r="N10" i="36"/>
  <c r="M10" i="36"/>
  <c r="L10" i="36"/>
  <c r="K10" i="36"/>
  <c r="J10" i="36"/>
  <c r="G10" i="36"/>
  <c r="F10" i="36"/>
  <c r="E10" i="36"/>
  <c r="D10" i="36"/>
  <c r="C10" i="36"/>
  <c r="AB9" i="36"/>
  <c r="AA9" i="36"/>
  <c r="Z9" i="36"/>
  <c r="Y9" i="36"/>
  <c r="X9" i="36"/>
  <c r="U9" i="36"/>
  <c r="T9" i="36"/>
  <c r="S9" i="36"/>
  <c r="R9" i="36"/>
  <c r="Q9" i="36"/>
  <c r="N9" i="36"/>
  <c r="M9" i="36"/>
  <c r="L9" i="36"/>
  <c r="K9" i="36"/>
  <c r="J9" i="36"/>
  <c r="G9" i="36"/>
  <c r="F9" i="36"/>
  <c r="E9" i="36"/>
  <c r="D9" i="36"/>
  <c r="C9" i="36"/>
  <c r="AB8" i="36"/>
  <c r="AA8" i="36"/>
  <c r="Z8" i="36"/>
  <c r="Y8" i="36"/>
  <c r="X8" i="36"/>
  <c r="U8" i="36"/>
  <c r="T8" i="36"/>
  <c r="S8" i="36"/>
  <c r="R8" i="36"/>
  <c r="Q8" i="36"/>
  <c r="N8" i="36"/>
  <c r="M8" i="36"/>
  <c r="L8" i="36"/>
  <c r="K8" i="36"/>
  <c r="J8" i="36"/>
  <c r="G8" i="36"/>
  <c r="F8" i="36"/>
  <c r="E8" i="36"/>
  <c r="D8" i="36"/>
  <c r="C8" i="36"/>
  <c r="AB7" i="36"/>
  <c r="AA7" i="36"/>
  <c r="Z7" i="36"/>
  <c r="Y7" i="36"/>
  <c r="X7" i="36"/>
  <c r="U7" i="36"/>
  <c r="T7" i="36"/>
  <c r="S7" i="36"/>
  <c r="R7" i="36"/>
  <c r="Q7" i="36"/>
  <c r="N7" i="36"/>
  <c r="M7" i="36"/>
  <c r="L7" i="36"/>
  <c r="K7" i="36"/>
  <c r="J7" i="36"/>
  <c r="G7" i="36"/>
  <c r="F7" i="36"/>
  <c r="E7" i="36"/>
  <c r="D7" i="36"/>
  <c r="C7" i="36"/>
  <c r="AB6" i="36"/>
  <c r="AA6" i="36"/>
  <c r="Z6" i="36"/>
  <c r="Y6" i="36"/>
  <c r="X6" i="36"/>
  <c r="U6" i="36"/>
  <c r="T6" i="36"/>
  <c r="S6" i="36"/>
  <c r="R6" i="36"/>
  <c r="Q6" i="36"/>
  <c r="N6" i="36"/>
  <c r="M6" i="36"/>
  <c r="L6" i="36"/>
  <c r="K6" i="36"/>
  <c r="J6" i="36"/>
  <c r="G6" i="36"/>
  <c r="F6" i="36"/>
  <c r="E6" i="36"/>
  <c r="D6" i="36"/>
  <c r="C6" i="36"/>
  <c r="AB5" i="36"/>
  <c r="AA5" i="36"/>
  <c r="Z5" i="36"/>
  <c r="Y5" i="36"/>
  <c r="X5" i="36"/>
  <c r="U5" i="36"/>
  <c r="T5" i="36"/>
  <c r="S5" i="36"/>
  <c r="R5" i="36"/>
  <c r="Q5" i="36"/>
  <c r="N5" i="36"/>
  <c r="M5" i="36"/>
  <c r="L5" i="36"/>
  <c r="K5" i="36"/>
  <c r="J5" i="36"/>
  <c r="G5" i="36"/>
  <c r="F5" i="36"/>
  <c r="E5" i="36"/>
  <c r="D5" i="36"/>
  <c r="C5" i="36"/>
  <c r="AB4" i="36"/>
  <c r="AA4" i="36"/>
  <c r="Z4" i="36"/>
  <c r="Y4" i="36"/>
  <c r="X4" i="36"/>
  <c r="U4" i="36"/>
  <c r="T4" i="36"/>
  <c r="S4" i="36"/>
  <c r="R4" i="36"/>
  <c r="Q4" i="36"/>
  <c r="N4" i="36"/>
  <c r="M4" i="36"/>
  <c r="L4" i="36"/>
  <c r="K4" i="36"/>
  <c r="J4" i="36"/>
  <c r="G4" i="36"/>
  <c r="F4" i="36"/>
  <c r="E4" i="36"/>
  <c r="D4" i="36"/>
  <c r="C4" i="36"/>
  <c r="C4" i="35"/>
  <c r="BD64" i="35" l="1"/>
  <c r="BC64" i="35"/>
  <c r="BB64" i="35"/>
  <c r="BA64" i="35"/>
  <c r="AZ64" i="35"/>
  <c r="AY64" i="35"/>
  <c r="AX64" i="35"/>
  <c r="AW64" i="35"/>
  <c r="AV64" i="35"/>
  <c r="AU64" i="35"/>
  <c r="AT64" i="35"/>
  <c r="AP64" i="35"/>
  <c r="AO64" i="35"/>
  <c r="AN64" i="35"/>
  <c r="AM64" i="35"/>
  <c r="AL64" i="35"/>
  <c r="AK64" i="35"/>
  <c r="AJ64" i="35"/>
  <c r="AI64" i="35"/>
  <c r="AH64" i="35"/>
  <c r="AG64" i="35"/>
  <c r="AF64" i="35"/>
  <c r="AB64" i="35"/>
  <c r="AA64" i="35"/>
  <c r="Z64" i="35"/>
  <c r="Y64" i="35"/>
  <c r="X64" i="35"/>
  <c r="W64" i="35"/>
  <c r="V64" i="35"/>
  <c r="U64" i="35"/>
  <c r="T64" i="35"/>
  <c r="S64" i="35"/>
  <c r="R64" i="35"/>
  <c r="N64" i="35"/>
  <c r="M64" i="35"/>
  <c r="L64" i="35"/>
  <c r="K64" i="35"/>
  <c r="J64" i="35"/>
  <c r="I64" i="35"/>
  <c r="H64" i="35"/>
  <c r="G64" i="35"/>
  <c r="F64" i="35"/>
  <c r="E64" i="35"/>
  <c r="D64" i="35"/>
  <c r="BD63" i="35"/>
  <c r="BC63" i="35"/>
  <c r="BB63" i="35"/>
  <c r="BA63" i="35"/>
  <c r="AZ63" i="35"/>
  <c r="AY63" i="35"/>
  <c r="AX63" i="35"/>
  <c r="AW63" i="35"/>
  <c r="AV63" i="35"/>
  <c r="AU63" i="35"/>
  <c r="AT63" i="35"/>
  <c r="AP63" i="35"/>
  <c r="AO63" i="35"/>
  <c r="AN63" i="35"/>
  <c r="AM63" i="35"/>
  <c r="AL63" i="35"/>
  <c r="AK63" i="35"/>
  <c r="AJ63" i="35"/>
  <c r="AI63" i="35"/>
  <c r="AH63" i="35"/>
  <c r="AG63" i="35"/>
  <c r="AF63" i="35"/>
  <c r="AB63" i="35"/>
  <c r="AA63" i="35"/>
  <c r="Z63" i="35"/>
  <c r="Y63" i="35"/>
  <c r="X63" i="35"/>
  <c r="W63" i="35"/>
  <c r="V63" i="35"/>
  <c r="U63" i="35"/>
  <c r="T63" i="35"/>
  <c r="S63" i="35"/>
  <c r="R63" i="35"/>
  <c r="N63" i="35"/>
  <c r="M63" i="35"/>
  <c r="L63" i="35"/>
  <c r="K63" i="35"/>
  <c r="J63" i="35"/>
  <c r="I63" i="35"/>
  <c r="H63" i="35"/>
  <c r="G63" i="35"/>
  <c r="F63" i="35"/>
  <c r="E63" i="35"/>
  <c r="D63" i="35"/>
  <c r="BD62" i="35"/>
  <c r="BC62" i="35"/>
  <c r="BB62" i="35"/>
  <c r="BA62" i="35"/>
  <c r="AZ62" i="35"/>
  <c r="AY62" i="35"/>
  <c r="AX62" i="35"/>
  <c r="AW62" i="35"/>
  <c r="AV62" i="35"/>
  <c r="AU62" i="35"/>
  <c r="AT62" i="35"/>
  <c r="AP62" i="35"/>
  <c r="AO62" i="35"/>
  <c r="AN62" i="35"/>
  <c r="AM62" i="35"/>
  <c r="AL62" i="35"/>
  <c r="AK62" i="35"/>
  <c r="AJ62" i="35"/>
  <c r="AI62" i="35"/>
  <c r="AH62" i="35"/>
  <c r="AG62" i="35"/>
  <c r="AF62" i="35"/>
  <c r="AB62" i="35"/>
  <c r="AA62" i="35"/>
  <c r="Z62" i="35"/>
  <c r="Y62" i="35"/>
  <c r="X62" i="35"/>
  <c r="W62" i="35"/>
  <c r="V62" i="35"/>
  <c r="U62" i="35"/>
  <c r="T62" i="35"/>
  <c r="S62" i="35"/>
  <c r="R62" i="35"/>
  <c r="N62" i="35"/>
  <c r="M62" i="35"/>
  <c r="L62" i="35"/>
  <c r="K62" i="35"/>
  <c r="J62" i="35"/>
  <c r="I62" i="35"/>
  <c r="H62" i="35"/>
  <c r="G62" i="35"/>
  <c r="F62" i="35"/>
  <c r="E62" i="35"/>
  <c r="D62" i="35"/>
  <c r="BD61" i="35"/>
  <c r="BC61" i="35"/>
  <c r="BB61" i="35"/>
  <c r="BA61" i="35"/>
  <c r="AZ61" i="35"/>
  <c r="AY61" i="35"/>
  <c r="AX61" i="35"/>
  <c r="AW61" i="35"/>
  <c r="AV61" i="35"/>
  <c r="AU61" i="35"/>
  <c r="AT61" i="35"/>
  <c r="AP61" i="35"/>
  <c r="AO61" i="35"/>
  <c r="AN61" i="35"/>
  <c r="AM61" i="35"/>
  <c r="AL61" i="35"/>
  <c r="AK61" i="35"/>
  <c r="AJ61" i="35"/>
  <c r="AI61" i="35"/>
  <c r="AH61" i="35"/>
  <c r="AG61" i="35"/>
  <c r="AF61" i="35"/>
  <c r="AB61" i="35"/>
  <c r="AA61" i="35"/>
  <c r="Z61" i="35"/>
  <c r="Y61" i="35"/>
  <c r="X61" i="35"/>
  <c r="W61" i="35"/>
  <c r="V61" i="35"/>
  <c r="U61" i="35"/>
  <c r="T61" i="35"/>
  <c r="S61" i="35"/>
  <c r="R61" i="35"/>
  <c r="N61" i="35"/>
  <c r="M61" i="35"/>
  <c r="L61" i="35"/>
  <c r="K61" i="35"/>
  <c r="J61" i="35"/>
  <c r="I61" i="35"/>
  <c r="H61" i="35"/>
  <c r="G61" i="35"/>
  <c r="F61" i="35"/>
  <c r="E61" i="35"/>
  <c r="D61" i="35"/>
  <c r="BD60" i="35"/>
  <c r="BC60" i="35"/>
  <c r="BB60" i="35"/>
  <c r="BA60" i="35"/>
  <c r="AZ60" i="35"/>
  <c r="AY60" i="35"/>
  <c r="AX60" i="35"/>
  <c r="AW60" i="35"/>
  <c r="AV60" i="35"/>
  <c r="AU60" i="35"/>
  <c r="AT60" i="35"/>
  <c r="AP60" i="35"/>
  <c r="AO60" i="35"/>
  <c r="AN60" i="35"/>
  <c r="AM60" i="35"/>
  <c r="AL60" i="35"/>
  <c r="AK60" i="35"/>
  <c r="AJ60" i="35"/>
  <c r="AI60" i="35"/>
  <c r="AH60" i="35"/>
  <c r="AG60" i="35"/>
  <c r="AF60" i="35"/>
  <c r="AB60" i="35"/>
  <c r="AA60" i="35"/>
  <c r="Z60" i="35"/>
  <c r="Y60" i="35"/>
  <c r="X60" i="35"/>
  <c r="W60" i="35"/>
  <c r="V60" i="35"/>
  <c r="U60" i="35"/>
  <c r="T60" i="35"/>
  <c r="S60" i="35"/>
  <c r="R60" i="35"/>
  <c r="N60" i="35"/>
  <c r="M60" i="35"/>
  <c r="L60" i="35"/>
  <c r="K60" i="35"/>
  <c r="J60" i="35"/>
  <c r="I60" i="35"/>
  <c r="H60" i="35"/>
  <c r="G60" i="35"/>
  <c r="F60" i="35"/>
  <c r="E60" i="35"/>
  <c r="D60" i="35"/>
  <c r="AB15" i="35"/>
  <c r="AA15" i="35"/>
  <c r="Z15" i="35"/>
  <c r="Y15" i="35"/>
  <c r="X15" i="35"/>
  <c r="U15" i="35"/>
  <c r="T15" i="35"/>
  <c r="S15" i="35"/>
  <c r="R15" i="35"/>
  <c r="Q15" i="35"/>
  <c r="N15" i="35"/>
  <c r="M15" i="35"/>
  <c r="L15" i="35"/>
  <c r="K15" i="35"/>
  <c r="J15" i="35"/>
  <c r="G15" i="35"/>
  <c r="F15" i="35"/>
  <c r="E15" i="35"/>
  <c r="D15" i="35"/>
  <c r="C15" i="35"/>
  <c r="AB14" i="35"/>
  <c r="AA14" i="35"/>
  <c r="Z14" i="35"/>
  <c r="Y14" i="35"/>
  <c r="X14" i="35"/>
  <c r="U14" i="35"/>
  <c r="T14" i="35"/>
  <c r="S14" i="35"/>
  <c r="R14" i="35"/>
  <c r="Q14" i="35"/>
  <c r="N14" i="35"/>
  <c r="M14" i="35"/>
  <c r="L14" i="35"/>
  <c r="K14" i="35"/>
  <c r="J14" i="35"/>
  <c r="G14" i="35"/>
  <c r="F14" i="35"/>
  <c r="E14" i="35"/>
  <c r="D14" i="35"/>
  <c r="C14" i="35"/>
  <c r="AB13" i="35"/>
  <c r="AA13" i="35"/>
  <c r="Z13" i="35"/>
  <c r="Y13" i="35"/>
  <c r="X13" i="35"/>
  <c r="U13" i="35"/>
  <c r="T13" i="35"/>
  <c r="S13" i="35"/>
  <c r="R13" i="35"/>
  <c r="Q13" i="35"/>
  <c r="N13" i="35"/>
  <c r="M13" i="35"/>
  <c r="L13" i="35"/>
  <c r="K13" i="35"/>
  <c r="J13" i="35"/>
  <c r="G13" i="35"/>
  <c r="F13" i="35"/>
  <c r="E13" i="35"/>
  <c r="D13" i="35"/>
  <c r="C13" i="35"/>
  <c r="AB12" i="35"/>
  <c r="AA12" i="35"/>
  <c r="Z12" i="35"/>
  <c r="Y12" i="35"/>
  <c r="X12" i="35"/>
  <c r="U12" i="35"/>
  <c r="T12" i="35"/>
  <c r="S12" i="35"/>
  <c r="R12" i="35"/>
  <c r="Q12" i="35"/>
  <c r="N12" i="35"/>
  <c r="M12" i="35"/>
  <c r="L12" i="35"/>
  <c r="K12" i="35"/>
  <c r="J12" i="35"/>
  <c r="G12" i="35"/>
  <c r="F12" i="35"/>
  <c r="E12" i="35"/>
  <c r="D12" i="35"/>
  <c r="C12" i="35"/>
  <c r="AB11" i="35"/>
  <c r="AA11" i="35"/>
  <c r="Z11" i="35"/>
  <c r="Y11" i="35"/>
  <c r="X11" i="35"/>
  <c r="U11" i="35"/>
  <c r="T11" i="35"/>
  <c r="S11" i="35"/>
  <c r="R11" i="35"/>
  <c r="Q11" i="35"/>
  <c r="N11" i="35"/>
  <c r="M11" i="35"/>
  <c r="L11" i="35"/>
  <c r="K11" i="35"/>
  <c r="J11" i="35"/>
  <c r="G11" i="35"/>
  <c r="F11" i="35"/>
  <c r="E11" i="35"/>
  <c r="D11" i="35"/>
  <c r="C11" i="35"/>
  <c r="AB10" i="35"/>
  <c r="AA10" i="35"/>
  <c r="Z10" i="35"/>
  <c r="Y10" i="35"/>
  <c r="X10" i="35"/>
  <c r="U10" i="35"/>
  <c r="T10" i="35"/>
  <c r="S10" i="35"/>
  <c r="R10" i="35"/>
  <c r="Q10" i="35"/>
  <c r="N10" i="35"/>
  <c r="M10" i="35"/>
  <c r="L10" i="35"/>
  <c r="K10" i="35"/>
  <c r="J10" i="35"/>
  <c r="G10" i="35"/>
  <c r="F10" i="35"/>
  <c r="E10" i="35"/>
  <c r="D10" i="35"/>
  <c r="C10" i="35"/>
  <c r="AB9" i="35"/>
  <c r="AA9" i="35"/>
  <c r="Z9" i="35"/>
  <c r="Y9" i="35"/>
  <c r="X9" i="35"/>
  <c r="U9" i="35"/>
  <c r="T9" i="35"/>
  <c r="S9" i="35"/>
  <c r="R9" i="35"/>
  <c r="Q9" i="35"/>
  <c r="N9" i="35"/>
  <c r="M9" i="35"/>
  <c r="L9" i="35"/>
  <c r="K9" i="35"/>
  <c r="J9" i="35"/>
  <c r="G9" i="35"/>
  <c r="F9" i="35"/>
  <c r="E9" i="35"/>
  <c r="D9" i="35"/>
  <c r="C9" i="35"/>
  <c r="AB8" i="35"/>
  <c r="AA8" i="35"/>
  <c r="Z8" i="35"/>
  <c r="Y8" i="35"/>
  <c r="X8" i="35"/>
  <c r="U8" i="35"/>
  <c r="T8" i="35"/>
  <c r="S8" i="35"/>
  <c r="R8" i="35"/>
  <c r="Q8" i="35"/>
  <c r="N8" i="35"/>
  <c r="M8" i="35"/>
  <c r="L8" i="35"/>
  <c r="K8" i="35"/>
  <c r="J8" i="35"/>
  <c r="G8" i="35"/>
  <c r="F8" i="35"/>
  <c r="E8" i="35"/>
  <c r="D8" i="35"/>
  <c r="C8" i="35"/>
  <c r="AB7" i="35"/>
  <c r="AA7" i="35"/>
  <c r="Z7" i="35"/>
  <c r="Y7" i="35"/>
  <c r="X7" i="35"/>
  <c r="U7" i="35"/>
  <c r="T7" i="35"/>
  <c r="S7" i="35"/>
  <c r="R7" i="35"/>
  <c r="Q7" i="35"/>
  <c r="N7" i="35"/>
  <c r="M7" i="35"/>
  <c r="L7" i="35"/>
  <c r="K7" i="35"/>
  <c r="J7" i="35"/>
  <c r="G7" i="35"/>
  <c r="F7" i="35"/>
  <c r="E7" i="35"/>
  <c r="D7" i="35"/>
  <c r="C7" i="35"/>
  <c r="AB6" i="35"/>
  <c r="AA6" i="35"/>
  <c r="Z6" i="35"/>
  <c r="Y6" i="35"/>
  <c r="X6" i="35"/>
  <c r="U6" i="35"/>
  <c r="T6" i="35"/>
  <c r="S6" i="35"/>
  <c r="R6" i="35"/>
  <c r="Q6" i="35"/>
  <c r="N6" i="35"/>
  <c r="M6" i="35"/>
  <c r="L6" i="35"/>
  <c r="K6" i="35"/>
  <c r="J6" i="35"/>
  <c r="G6" i="35"/>
  <c r="F6" i="35"/>
  <c r="E6" i="35"/>
  <c r="D6" i="35"/>
  <c r="C6" i="35"/>
  <c r="AB5" i="35"/>
  <c r="AA5" i="35"/>
  <c r="Z5" i="35"/>
  <c r="Y5" i="35"/>
  <c r="X5" i="35"/>
  <c r="U5" i="35"/>
  <c r="T5" i="35"/>
  <c r="S5" i="35"/>
  <c r="R5" i="35"/>
  <c r="Q5" i="35"/>
  <c r="N5" i="35"/>
  <c r="M5" i="35"/>
  <c r="L5" i="35"/>
  <c r="K5" i="35"/>
  <c r="J5" i="35"/>
  <c r="G5" i="35"/>
  <c r="F5" i="35"/>
  <c r="E5" i="35"/>
  <c r="D5" i="35"/>
  <c r="C5" i="35"/>
  <c r="AB4" i="35"/>
  <c r="AA4" i="35"/>
  <c r="Z4" i="35"/>
  <c r="Y4" i="35"/>
  <c r="X4" i="35"/>
  <c r="U4" i="35"/>
  <c r="T4" i="35"/>
  <c r="S4" i="35"/>
  <c r="R4" i="35"/>
  <c r="Q4" i="35"/>
  <c r="N4" i="35"/>
  <c r="M4" i="35"/>
  <c r="L4" i="35"/>
  <c r="K4" i="35"/>
  <c r="J4" i="35"/>
  <c r="G4" i="35"/>
  <c r="F4" i="35"/>
  <c r="E4" i="35"/>
  <c r="D4" i="35"/>
  <c r="BV64" i="24"/>
  <c r="BT47" i="24"/>
  <c r="BU47" i="24"/>
  <c r="BV47" i="24"/>
  <c r="BT48" i="24"/>
  <c r="BU48" i="24"/>
  <c r="BV48" i="24"/>
  <c r="BT49" i="24"/>
  <c r="BU49" i="24"/>
  <c r="BV49" i="24"/>
  <c r="BT50" i="24"/>
  <c r="BU50" i="24"/>
  <c r="BV50" i="24"/>
  <c r="BT51" i="24"/>
  <c r="BU51" i="24"/>
  <c r="BV51" i="24"/>
  <c r="BT52" i="24"/>
  <c r="BU52" i="24"/>
  <c r="BV52" i="24"/>
  <c r="BT53" i="24"/>
  <c r="BU53" i="24"/>
  <c r="BV53" i="24"/>
  <c r="BT54" i="24"/>
  <c r="BU54" i="24"/>
  <c r="BV54" i="24"/>
  <c r="BT55" i="24"/>
  <c r="BU55" i="24"/>
  <c r="BV55" i="24"/>
  <c r="BT56" i="24"/>
  <c r="BU56" i="24"/>
  <c r="BV56" i="24"/>
  <c r="BT57" i="24"/>
  <c r="BU57" i="24"/>
  <c r="BV57" i="24"/>
  <c r="BT58" i="24"/>
  <c r="BU58" i="24"/>
  <c r="BV58" i="24"/>
  <c r="BT59" i="24"/>
  <c r="BU59" i="24"/>
  <c r="BV59" i="24"/>
  <c r="BT60" i="24"/>
  <c r="BU60" i="24"/>
  <c r="BV60" i="24"/>
  <c r="BT61" i="24"/>
  <c r="BU61" i="24"/>
  <c r="BV61" i="24"/>
  <c r="BT62" i="24"/>
  <c r="BU62" i="24"/>
  <c r="BV62" i="24"/>
  <c r="BT63" i="24"/>
  <c r="BU63" i="24"/>
  <c r="BV63" i="24"/>
  <c r="BT64" i="24"/>
  <c r="BU64" i="24"/>
  <c r="BT65" i="24"/>
  <c r="BU65" i="24"/>
  <c r="BV65" i="24"/>
  <c r="BT66" i="24"/>
  <c r="BU66" i="24"/>
  <c r="BV66" i="24"/>
  <c r="BS48" i="24"/>
  <c r="BS49" i="24"/>
  <c r="BS50" i="24"/>
  <c r="BS51" i="24"/>
  <c r="BS52" i="24"/>
  <c r="BS53" i="24"/>
  <c r="BS54" i="24"/>
  <c r="BS55" i="24"/>
  <c r="BS56" i="24"/>
  <c r="BS57" i="24"/>
  <c r="BS58" i="24"/>
  <c r="BS59" i="24"/>
  <c r="BS60" i="24"/>
  <c r="BS61" i="24"/>
  <c r="BS62" i="24"/>
  <c r="BS63" i="24"/>
  <c r="BS64" i="24"/>
  <c r="BS65" i="24"/>
  <c r="BS66" i="24"/>
  <c r="BS47" i="24"/>
  <c r="BR48" i="24"/>
  <c r="BR49" i="24"/>
  <c r="BR50" i="24"/>
  <c r="BR51" i="24"/>
  <c r="BR52" i="24"/>
  <c r="BR53" i="24"/>
  <c r="BR54" i="24"/>
  <c r="BR55" i="24"/>
  <c r="BR56" i="24"/>
  <c r="BR57" i="24"/>
  <c r="BR58" i="24"/>
  <c r="BR59" i="24"/>
  <c r="BR60" i="24"/>
  <c r="BR61" i="24"/>
  <c r="BR62" i="24"/>
  <c r="BR63" i="24"/>
  <c r="BR64" i="24"/>
  <c r="BR65" i="24"/>
  <c r="BR66" i="24"/>
  <c r="BR47" i="24"/>
  <c r="BQ48" i="24"/>
  <c r="BQ49" i="24"/>
  <c r="BQ50" i="24"/>
  <c r="BQ51" i="24"/>
  <c r="BQ52" i="24"/>
  <c r="BQ53" i="24"/>
  <c r="BQ54" i="24"/>
  <c r="BQ55" i="24"/>
  <c r="BQ56" i="24"/>
  <c r="BQ57" i="24"/>
  <c r="BQ58" i="24"/>
  <c r="BQ59" i="24"/>
  <c r="BQ60" i="24"/>
  <c r="BQ61" i="24"/>
  <c r="BQ62" i="24"/>
  <c r="BQ63" i="24"/>
  <c r="BQ64" i="24"/>
  <c r="BQ65" i="24"/>
  <c r="BQ66" i="24"/>
  <c r="BQ47" i="24"/>
  <c r="BP48" i="24"/>
  <c r="BP49" i="24"/>
  <c r="BP50" i="24"/>
  <c r="BP51" i="24"/>
  <c r="BP52" i="24"/>
  <c r="BP53" i="24"/>
  <c r="BP54" i="24"/>
  <c r="BP55" i="24"/>
  <c r="BP56" i="24"/>
  <c r="BP57" i="24"/>
  <c r="BP58" i="24"/>
  <c r="BP59" i="24"/>
  <c r="BP60" i="24"/>
  <c r="BP61" i="24"/>
  <c r="BP62" i="24"/>
  <c r="BP63" i="24"/>
  <c r="BP64" i="24"/>
  <c r="BP65" i="24"/>
  <c r="BP66" i="24"/>
  <c r="BP47" i="24"/>
  <c r="BO48" i="24"/>
  <c r="BO49" i="24"/>
  <c r="BO50" i="24"/>
  <c r="BO51" i="24"/>
  <c r="BO52" i="24"/>
  <c r="BO53" i="24"/>
  <c r="BO54" i="24"/>
  <c r="BO55" i="24"/>
  <c r="BO56" i="24"/>
  <c r="BO57" i="24"/>
  <c r="BO58" i="24"/>
  <c r="BO59" i="24"/>
  <c r="BO60" i="24"/>
  <c r="BO61" i="24"/>
  <c r="BO62" i="24"/>
  <c r="BO63" i="24"/>
  <c r="BO64" i="24"/>
  <c r="BO65" i="24"/>
  <c r="BO66" i="24"/>
  <c r="BO47" i="24"/>
  <c r="BN48" i="24"/>
  <c r="BN49" i="24"/>
  <c r="BN50" i="24"/>
  <c r="BN51" i="24"/>
  <c r="BN52" i="24"/>
  <c r="BN53" i="24"/>
  <c r="BN54" i="24"/>
  <c r="BN55" i="24"/>
  <c r="BN56" i="24"/>
  <c r="BN57" i="24"/>
  <c r="BN58" i="24"/>
  <c r="BN59" i="24"/>
  <c r="BN60" i="24"/>
  <c r="BN61" i="24"/>
  <c r="BN62" i="24"/>
  <c r="BN63" i="24"/>
  <c r="BN64" i="24"/>
  <c r="BN65" i="24"/>
  <c r="BN66" i="24"/>
  <c r="BN47" i="24"/>
  <c r="BM48" i="24"/>
  <c r="BM49" i="24"/>
  <c r="BM50" i="24"/>
  <c r="BM51" i="24"/>
  <c r="BM52" i="24"/>
  <c r="BM53" i="24"/>
  <c r="BM54" i="24"/>
  <c r="BM55" i="24"/>
  <c r="BM56" i="24"/>
  <c r="BM57" i="24"/>
  <c r="BM58" i="24"/>
  <c r="BM59" i="24"/>
  <c r="BM60" i="24"/>
  <c r="BM61" i="24"/>
  <c r="BM62" i="24"/>
  <c r="BM63" i="24"/>
  <c r="BM64" i="24"/>
  <c r="BM65" i="24"/>
  <c r="BM66" i="24"/>
  <c r="BM47" i="24"/>
  <c r="N17" i="24"/>
  <c r="N16" i="24"/>
  <c r="N15" i="24"/>
  <c r="N14" i="24"/>
  <c r="N13" i="24"/>
  <c r="N12" i="24"/>
  <c r="N11" i="24"/>
  <c r="N10" i="24"/>
  <c r="N9" i="24"/>
  <c r="N8" i="24"/>
  <c r="N7" i="24"/>
  <c r="M17" i="24"/>
  <c r="M16" i="24"/>
  <c r="M15" i="24"/>
  <c r="M14" i="24"/>
  <c r="M13" i="24"/>
  <c r="M12" i="24"/>
  <c r="M11" i="24"/>
  <c r="M10" i="24"/>
  <c r="M9" i="24"/>
  <c r="M8" i="24"/>
  <c r="M7" i="24"/>
  <c r="M6" i="24"/>
  <c r="L17" i="24"/>
  <c r="L16" i="24"/>
  <c r="L15" i="24"/>
  <c r="L14" i="24"/>
  <c r="L13" i="24"/>
  <c r="L12" i="24"/>
  <c r="L11" i="24"/>
  <c r="L10" i="24"/>
  <c r="L9" i="24"/>
  <c r="L8" i="24"/>
  <c r="L7" i="24"/>
  <c r="K17" i="24"/>
  <c r="K16" i="24"/>
  <c r="K15" i="24"/>
  <c r="K14" i="24"/>
  <c r="K13" i="24"/>
  <c r="K12" i="24"/>
  <c r="K11" i="24"/>
  <c r="K10" i="24"/>
  <c r="K9" i="24"/>
  <c r="K8" i="24"/>
  <c r="K7" i="24"/>
  <c r="K6" i="24"/>
  <c r="J17" i="24"/>
  <c r="J16" i="24"/>
  <c r="J15" i="24"/>
  <c r="J14" i="24"/>
  <c r="J13" i="24"/>
  <c r="J12" i="24"/>
  <c r="J11" i="24"/>
  <c r="J10" i="24"/>
  <c r="J9" i="24"/>
  <c r="J8" i="24"/>
  <c r="J7" i="24"/>
  <c r="N6" i="24"/>
  <c r="L6" i="24"/>
  <c r="J6" i="24"/>
  <c r="AB74" i="24" l="1"/>
  <c r="G17" i="24" s="1"/>
  <c r="AA74" i="24"/>
  <c r="F17" i="24" s="1"/>
  <c r="Z74" i="24"/>
  <c r="E17" i="24" s="1"/>
  <c r="Y74" i="24"/>
  <c r="D17" i="24" s="1"/>
  <c r="X74" i="24"/>
  <c r="C17" i="24" s="1"/>
  <c r="U74" i="24"/>
  <c r="T74" i="24"/>
  <c r="S74" i="24"/>
  <c r="R74" i="24"/>
  <c r="Q74" i="24"/>
  <c r="N74" i="24"/>
  <c r="M74" i="24"/>
  <c r="L74" i="24"/>
  <c r="K74" i="24"/>
  <c r="J74" i="24"/>
  <c r="G74" i="24"/>
  <c r="F74" i="24"/>
  <c r="E74" i="24"/>
  <c r="D74" i="24"/>
  <c r="C74" i="24"/>
  <c r="AB73" i="24"/>
  <c r="G16" i="24" s="1"/>
  <c r="AA73" i="24"/>
  <c r="F16" i="24" s="1"/>
  <c r="Z73" i="24"/>
  <c r="E16" i="24" s="1"/>
  <c r="Y73" i="24"/>
  <c r="D16" i="24" s="1"/>
  <c r="X73" i="24"/>
  <c r="C16" i="24" s="1"/>
  <c r="U73" i="24"/>
  <c r="T73" i="24"/>
  <c r="S73" i="24"/>
  <c r="R73" i="24"/>
  <c r="Q73" i="24"/>
  <c r="N73" i="24"/>
  <c r="M73" i="24"/>
  <c r="L73" i="24"/>
  <c r="K73" i="24"/>
  <c r="J73" i="24"/>
  <c r="G73" i="24"/>
  <c r="F73" i="24"/>
  <c r="E73" i="24"/>
  <c r="D73" i="24"/>
  <c r="C73" i="24"/>
  <c r="AB72" i="24"/>
  <c r="G15" i="24" s="1"/>
  <c r="AA72" i="24"/>
  <c r="F15" i="24" s="1"/>
  <c r="Z72" i="24"/>
  <c r="E15" i="24" s="1"/>
  <c r="Y72" i="24"/>
  <c r="D15" i="24" s="1"/>
  <c r="X72" i="24"/>
  <c r="C15" i="24" s="1"/>
  <c r="U72" i="24"/>
  <c r="T72" i="24"/>
  <c r="S72" i="24"/>
  <c r="R72" i="24"/>
  <c r="Q72" i="24"/>
  <c r="N72" i="24"/>
  <c r="M72" i="24"/>
  <c r="L72" i="24"/>
  <c r="K72" i="24"/>
  <c r="J72" i="24"/>
  <c r="G72" i="24"/>
  <c r="F72" i="24"/>
  <c r="E72" i="24"/>
  <c r="D72" i="24"/>
  <c r="C72" i="24"/>
  <c r="AB71" i="24"/>
  <c r="G14" i="24" s="1"/>
  <c r="AA71" i="24"/>
  <c r="F14" i="24" s="1"/>
  <c r="Z71" i="24"/>
  <c r="E14" i="24" s="1"/>
  <c r="Y71" i="24"/>
  <c r="D14" i="24" s="1"/>
  <c r="X71" i="24"/>
  <c r="C14" i="24" s="1"/>
  <c r="U71" i="24"/>
  <c r="T71" i="24"/>
  <c r="S71" i="24"/>
  <c r="R71" i="24"/>
  <c r="Q71" i="24"/>
  <c r="N71" i="24"/>
  <c r="M71" i="24"/>
  <c r="L71" i="24"/>
  <c r="K71" i="24"/>
  <c r="J71" i="24"/>
  <c r="G71" i="24"/>
  <c r="F71" i="24"/>
  <c r="E71" i="24"/>
  <c r="D71" i="24"/>
  <c r="C71" i="24"/>
  <c r="AB70" i="24"/>
  <c r="G13" i="24" s="1"/>
  <c r="AA70" i="24"/>
  <c r="F13" i="24" s="1"/>
  <c r="Z70" i="24"/>
  <c r="E13" i="24" s="1"/>
  <c r="Y70" i="24"/>
  <c r="D13" i="24" s="1"/>
  <c r="X70" i="24"/>
  <c r="C13" i="24" s="1"/>
  <c r="U70" i="24"/>
  <c r="T70" i="24"/>
  <c r="S70" i="24"/>
  <c r="R70" i="24"/>
  <c r="Q70" i="24"/>
  <c r="N70" i="24"/>
  <c r="M70" i="24"/>
  <c r="L70" i="24"/>
  <c r="K70" i="24"/>
  <c r="J70" i="24"/>
  <c r="G70" i="24"/>
  <c r="F70" i="24"/>
  <c r="E70" i="24"/>
  <c r="D70" i="24"/>
  <c r="C70" i="24"/>
  <c r="AB69" i="24"/>
  <c r="G12" i="24" s="1"/>
  <c r="AA69" i="24"/>
  <c r="F12" i="24" s="1"/>
  <c r="Z69" i="24"/>
  <c r="E12" i="24" s="1"/>
  <c r="Y69" i="24"/>
  <c r="D12" i="24" s="1"/>
  <c r="X69" i="24"/>
  <c r="C12" i="24" s="1"/>
  <c r="U69" i="24"/>
  <c r="T69" i="24"/>
  <c r="S69" i="24"/>
  <c r="R69" i="24"/>
  <c r="Q69" i="24"/>
  <c r="N69" i="24"/>
  <c r="M69" i="24"/>
  <c r="L69" i="24"/>
  <c r="K69" i="24"/>
  <c r="J69" i="24"/>
  <c r="G69" i="24"/>
  <c r="F69" i="24"/>
  <c r="E69" i="24"/>
  <c r="D69" i="24"/>
  <c r="C69" i="24"/>
  <c r="AB68" i="24"/>
  <c r="G11" i="24" s="1"/>
  <c r="AA68" i="24"/>
  <c r="F11" i="24" s="1"/>
  <c r="Z68" i="24"/>
  <c r="E11" i="24" s="1"/>
  <c r="Y68" i="24"/>
  <c r="D11" i="24" s="1"/>
  <c r="X68" i="24"/>
  <c r="C11" i="24" s="1"/>
  <c r="U68" i="24"/>
  <c r="T68" i="24"/>
  <c r="S68" i="24"/>
  <c r="R68" i="24"/>
  <c r="Q68" i="24"/>
  <c r="N68" i="24"/>
  <c r="M68" i="24"/>
  <c r="L68" i="24"/>
  <c r="K68" i="24"/>
  <c r="J68" i="24"/>
  <c r="G68" i="24"/>
  <c r="F68" i="24"/>
  <c r="E68" i="24"/>
  <c r="D68" i="24"/>
  <c r="C68" i="24"/>
  <c r="AB67" i="24"/>
  <c r="G10" i="24" s="1"/>
  <c r="AA67" i="24"/>
  <c r="F10" i="24" s="1"/>
  <c r="Z67" i="24"/>
  <c r="E10" i="24" s="1"/>
  <c r="Y67" i="24"/>
  <c r="D10" i="24" s="1"/>
  <c r="X67" i="24"/>
  <c r="C10" i="24" s="1"/>
  <c r="U67" i="24"/>
  <c r="T67" i="24"/>
  <c r="S67" i="24"/>
  <c r="R67" i="24"/>
  <c r="Q67" i="24"/>
  <c r="N67" i="24"/>
  <c r="M67" i="24"/>
  <c r="L67" i="24"/>
  <c r="K67" i="24"/>
  <c r="J67" i="24"/>
  <c r="G67" i="24"/>
  <c r="F67" i="24"/>
  <c r="E67" i="24"/>
  <c r="D67" i="24"/>
  <c r="C67" i="24"/>
  <c r="AB66" i="24"/>
  <c r="G9" i="24" s="1"/>
  <c r="AA66" i="24"/>
  <c r="F9" i="24" s="1"/>
  <c r="Z66" i="24"/>
  <c r="E9" i="24" s="1"/>
  <c r="Y66" i="24"/>
  <c r="D9" i="24" s="1"/>
  <c r="X66" i="24"/>
  <c r="C9" i="24" s="1"/>
  <c r="U66" i="24"/>
  <c r="T66" i="24"/>
  <c r="S66" i="24"/>
  <c r="R66" i="24"/>
  <c r="Q66" i="24"/>
  <c r="N66" i="24"/>
  <c r="M66" i="24"/>
  <c r="L66" i="24"/>
  <c r="K66" i="24"/>
  <c r="J66" i="24"/>
  <c r="G66" i="24"/>
  <c r="F66" i="24"/>
  <c r="E66" i="24"/>
  <c r="D66" i="24"/>
  <c r="C66" i="24"/>
  <c r="AB65" i="24"/>
  <c r="G8" i="24" s="1"/>
  <c r="AA65" i="24"/>
  <c r="F8" i="24" s="1"/>
  <c r="Z65" i="24"/>
  <c r="E8" i="24" s="1"/>
  <c r="Y65" i="24"/>
  <c r="D8" i="24" s="1"/>
  <c r="X65" i="24"/>
  <c r="C8" i="24" s="1"/>
  <c r="U65" i="24"/>
  <c r="T65" i="24"/>
  <c r="S65" i="24"/>
  <c r="R65" i="24"/>
  <c r="Q65" i="24"/>
  <c r="N65" i="24"/>
  <c r="M65" i="24"/>
  <c r="L65" i="24"/>
  <c r="K65" i="24"/>
  <c r="J65" i="24"/>
  <c r="G65" i="24"/>
  <c r="F65" i="24"/>
  <c r="E65" i="24"/>
  <c r="D65" i="24"/>
  <c r="C65" i="24"/>
  <c r="AB64" i="24"/>
  <c r="G7" i="24" s="1"/>
  <c r="AA64" i="24"/>
  <c r="F7" i="24" s="1"/>
  <c r="Z64" i="24"/>
  <c r="E7" i="24" s="1"/>
  <c r="Y64" i="24"/>
  <c r="D7" i="24" s="1"/>
  <c r="X64" i="24"/>
  <c r="C7" i="24" s="1"/>
  <c r="U64" i="24"/>
  <c r="T64" i="24"/>
  <c r="S64" i="24"/>
  <c r="R64" i="24"/>
  <c r="Q64" i="24"/>
  <c r="N64" i="24"/>
  <c r="M64" i="24"/>
  <c r="L64" i="24"/>
  <c r="K64" i="24"/>
  <c r="J64" i="24"/>
  <c r="G64" i="24"/>
  <c r="F64" i="24"/>
  <c r="E64" i="24"/>
  <c r="D64" i="24"/>
  <c r="C64" i="24"/>
  <c r="AB63" i="24"/>
  <c r="G6" i="24" s="1"/>
  <c r="AA63" i="24"/>
  <c r="F6" i="24" s="1"/>
  <c r="Z63" i="24"/>
  <c r="E6" i="24" s="1"/>
  <c r="Y63" i="24"/>
  <c r="D6" i="24" s="1"/>
  <c r="X63" i="24"/>
  <c r="U63" i="24"/>
  <c r="T63" i="24"/>
  <c r="S63" i="24"/>
  <c r="R63" i="24"/>
  <c r="Q63" i="24"/>
  <c r="N63" i="24"/>
  <c r="M63" i="24"/>
  <c r="L63" i="24"/>
  <c r="K63" i="24"/>
  <c r="J63" i="24"/>
  <c r="G63" i="24"/>
  <c r="F63" i="24"/>
  <c r="E63" i="24"/>
  <c r="D63" i="24"/>
  <c r="C63" i="24"/>
</calcChain>
</file>

<file path=xl/sharedStrings.xml><?xml version="1.0" encoding="utf-8"?>
<sst xmlns="http://schemas.openxmlformats.org/spreadsheetml/2006/main" count="1285" uniqueCount="49">
  <si>
    <t>case1</t>
  </si>
  <si>
    <t>case2</t>
  </si>
  <si>
    <t>case3</t>
  </si>
  <si>
    <t>case4</t>
  </si>
  <si>
    <t>case5</t>
  </si>
  <si>
    <t>case6</t>
  </si>
  <si>
    <t>case7</t>
  </si>
  <si>
    <t>case8</t>
  </si>
  <si>
    <t>case9</t>
  </si>
  <si>
    <t>case10</t>
  </si>
  <si>
    <t>case11</t>
  </si>
  <si>
    <t>case12</t>
  </si>
  <si>
    <t>H1</t>
  </si>
  <si>
    <t>V1</t>
  </si>
  <si>
    <t>V2</t>
  </si>
  <si>
    <t>V3</t>
  </si>
  <si>
    <t>V4</t>
  </si>
  <si>
    <t>V5</t>
  </si>
  <si>
    <t>H2</t>
  </si>
  <si>
    <t>H3</t>
  </si>
  <si>
    <t>H4</t>
  </si>
  <si>
    <t>H0 (weekend=off-peak weekday)</t>
  </si>
  <si>
    <t>H500 (weekend=off-peak weekday +500)</t>
  </si>
  <si>
    <t>H750 (weekend=off-peak weekday +750)</t>
  </si>
  <si>
    <t>H1000 (weekend=off-peak weekday +1000)</t>
  </si>
  <si>
    <t>0.7 MAF</t>
  </si>
  <si>
    <t>0.8 MAF</t>
  </si>
  <si>
    <t>0.9 MAF</t>
  </si>
  <si>
    <t>1.0 MAF</t>
  </si>
  <si>
    <t>1.1 MAF</t>
  </si>
  <si>
    <t>Case</t>
  </si>
  <si>
    <t>Days</t>
  </si>
  <si>
    <t xml:space="preserve">     </t>
  </si>
  <si>
    <t xml:space="preserve"> Note : Here on and off Peak Saturady equals to the steady low flow release.</t>
  </si>
  <si>
    <t>Saturday Model</t>
  </si>
  <si>
    <t>Weekday Model</t>
  </si>
  <si>
    <t>Difference between Saturday and Weekday models</t>
  </si>
  <si>
    <t>Weekend-Weekday model</t>
  </si>
  <si>
    <t>H1000 (weekend=off-peak weekday+1000)</t>
  </si>
  <si>
    <t>Slope (change in hydropower per additional steady low flow day)</t>
  </si>
  <si>
    <t>1000 cfs offset</t>
  </si>
  <si>
    <t>0 cfs offset</t>
  </si>
  <si>
    <t>500 cfs offset</t>
  </si>
  <si>
    <t>750 cfs offset</t>
  </si>
  <si>
    <t>Volume</t>
  </si>
  <si>
    <t>Paste the weekend-weekday model results here from the .gdx file. The graph is controlled by these values</t>
  </si>
  <si>
    <t>Saturday-Sunday-Weekday model</t>
  </si>
  <si>
    <t>Paste the Saturday-Sunday-Weekday model results here from the .gdx file. The graph is controlled by these values</t>
  </si>
  <si>
    <t>Paste the Weekend-Weekday model results here from the .gdx file. The graph is controlled by these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</si>
</sst>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2" fillId="0" borderId="0" xfId="0" applyFont="1"/>
    <xf numFmtId="0" fontId="0" fillId="8" borderId="0" xfId="0" applyFill="1"/>
    <xf numFmtId="0" fontId="0" fillId="10" borderId="0" xfId="0" applyFill="1"/>
    <xf numFmtId="0" fontId="3" fillId="0" borderId="0" xfId="0" applyFont="1"/>
    <xf numFmtId="0" fontId="0" fillId="0" borderId="0" xfId="0" applyFill="1" applyAlignment="1">
      <alignment wrapText="1"/>
    </xf>
    <xf numFmtId="0" fontId="4" fillId="0" borderId="0" xfId="0" applyFont="1" applyFill="1" applyAlignment="1">
      <alignment wrapText="1"/>
    </xf>
    <xf numFmtId="0" fontId="5" fillId="0" borderId="0" xfId="0" applyFont="1"/>
    <xf numFmtId="2" fontId="0" fillId="0" borderId="0" xfId="0" applyNumberFormat="1" applyAlignment="1">
      <alignment horizontal="right"/>
    </xf>
    <xf numFmtId="0" fontId="4" fillId="0" borderId="0" xfId="0" applyFont="1" applyFill="1" applyAlignment="1"/>
    <xf numFmtId="0" fontId="4" fillId="0" borderId="0" xfId="0" applyFont="1" applyFill="1" applyBorder="1" applyAlignment="1"/>
    <xf numFmtId="0" fontId="0" fillId="0" borderId="0" xfId="0" applyFill="1"/>
    <xf numFmtId="0" fontId="3" fillId="9" borderId="0" xfId="0" applyFont="1" applyFill="1" applyAlignment="1">
      <alignment horizontal="center" wrapText="1"/>
    </xf>
    <xf numFmtId="0" fontId="4" fillId="12" borderId="0" xfId="0" applyFont="1" applyFill="1" applyAlignment="1">
      <alignment horizontal="center" wrapText="1"/>
    </xf>
    <xf numFmtId="0" fontId="4" fillId="4" borderId="0" xfId="0" applyFont="1" applyFill="1" applyAlignment="1">
      <alignment horizontal="center" wrapText="1"/>
    </xf>
    <xf numFmtId="0" fontId="4" fillId="7" borderId="0" xfId="0" applyFont="1" applyFill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0" fillId="7" borderId="1" xfId="0" applyFill="1" applyBorder="1" applyAlignment="1">
      <alignment horizontal="center" wrapText="1"/>
    </xf>
    <xf numFmtId="0" fontId="0" fillId="7" borderId="2" xfId="0" applyFill="1" applyBorder="1" applyAlignment="1">
      <alignment horizontal="center" wrapText="1"/>
    </xf>
    <xf numFmtId="0" fontId="5" fillId="2" borderId="0" xfId="0" applyFont="1" applyFill="1" applyAlignment="1">
      <alignment horizontal="center"/>
    </xf>
    <xf numFmtId="0" fontId="6" fillId="14" borderId="0" xfId="0" applyFont="1" applyFill="1" applyAlignment="1">
      <alignment horizontal="center" wrapText="1"/>
    </xf>
    <xf numFmtId="0" fontId="4" fillId="10" borderId="0" xfId="0" applyFont="1" applyFill="1" applyAlignment="1">
      <alignment horizontal="center" wrapText="1"/>
    </xf>
    <xf numFmtId="0" fontId="0" fillId="10" borderId="0" xfId="0" applyFill="1" applyAlignment="1">
      <alignment horizontal="center" wrapText="1"/>
    </xf>
    <xf numFmtId="0" fontId="1" fillId="5" borderId="0" xfId="0" applyFont="1" applyFill="1" applyAlignment="1">
      <alignment horizontal="center" wrapText="1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 wrapText="1"/>
    </xf>
    <xf numFmtId="0" fontId="0" fillId="4" borderId="0" xfId="0" applyFill="1" applyAlignment="1">
      <alignment horizontal="center" wrapText="1"/>
    </xf>
    <xf numFmtId="0" fontId="5" fillId="5" borderId="0" xfId="0" applyFont="1" applyFill="1" applyAlignment="1">
      <alignment horizontal="center" vertical="center"/>
    </xf>
    <xf numFmtId="0" fontId="5" fillId="13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5" fillId="11" borderId="0" xfId="0" applyFont="1" applyFill="1" applyAlignment="1">
      <alignment horizontal="center" vertical="center"/>
    </xf>
    <xf numFmtId="0" fontId="4" fillId="8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00"/>
      <color rgb="FFD48716"/>
      <color rgb="FFF09456"/>
      <color rgb="FFEC7524"/>
      <color rgb="FF93D050"/>
      <color rgb="FFC7A1E3"/>
      <color rgb="FFCDA45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736959952605664E-2"/>
          <c:y val="2.3832933391276998E-2"/>
          <c:w val="0.76634838880779654"/>
          <c:h val="0.88621536432194992"/>
        </c:manualLayout>
      </c:layout>
      <c:scatterChart>
        <c:scatterStyle val="lineMarker"/>
        <c:varyColors val="0"/>
        <c:ser>
          <c:idx val="5"/>
          <c:order val="0"/>
          <c:tx>
            <c:v>V1 H0</c:v>
          </c:tx>
          <c:spPr>
            <a:ln w="25400" cap="rnd">
              <a:solidFill>
                <a:schemeClr val="accent2">
                  <a:lumMod val="40000"/>
                  <a:lumOff val="60000"/>
                </a:schemeClr>
              </a:solidFill>
              <a:prstDash val="sysDot"/>
              <a:round/>
            </a:ln>
            <a:effectLst/>
          </c:spPr>
          <c:marker>
            <c:symbol val="diamond"/>
            <c:size val="6"/>
            <c:spPr>
              <a:solidFill>
                <a:schemeClr val="accent2">
                  <a:lumMod val="40000"/>
                  <a:lumOff val="60000"/>
                </a:schemeClr>
              </a:solidFill>
              <a:ln w="12700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Comparision_Models!$C$6:$C$17</c:f>
              <c:numCache>
                <c:formatCode>General</c:formatCode>
                <c:ptCount val="12"/>
                <c:pt idx="0">
                  <c:v>20.7804298800155</c:v>
                </c:pt>
                <c:pt idx="1">
                  <c:v>20.988338425988399</c:v>
                </c:pt>
                <c:pt idx="2">
                  <c:v>21.117241724491599</c:v>
                </c:pt>
                <c:pt idx="3">
                  <c:v>21.189749829899601</c:v>
                </c:pt>
                <c:pt idx="4">
                  <c:v>21.2685629879518</c:v>
                </c:pt>
                <c:pt idx="5">
                  <c:v>21.259855027951801</c:v>
                </c:pt>
                <c:pt idx="6">
                  <c:v>21.251147067951798</c:v>
                </c:pt>
                <c:pt idx="7">
                  <c:v>21.233731147951801</c:v>
                </c:pt>
                <c:pt idx="8">
                  <c:v>21.167045705340097</c:v>
                </c:pt>
                <c:pt idx="9">
                  <c:v>20.837454101039</c:v>
                </c:pt>
                <c:pt idx="10">
                  <c:v>20.5078624967379</c:v>
                </c:pt>
                <c:pt idx="11">
                  <c:v>20.112352571576601</c:v>
                </c:pt>
              </c:numCache>
            </c:numRef>
          </c:xVal>
          <c:yVal>
            <c:numRef>
              <c:f>Comparision_Models!$B$6:$B$17</c:f>
              <c:numCache>
                <c:formatCode>General</c:formatCode>
                <c:ptCount val="12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26-4F4D-BE53-03082B72CC0D}"/>
            </c:ext>
          </c:extLst>
        </c:ser>
        <c:ser>
          <c:idx val="6"/>
          <c:order val="1"/>
          <c:tx>
            <c:v>V2 H0</c:v>
          </c:tx>
          <c:spPr>
            <a:ln w="25400" cap="rnd">
              <a:solidFill>
                <a:schemeClr val="accent2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40000"/>
                  <a:lumOff val="6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Comparision_Models!$D$6:$D$17</c:f>
              <c:numCache>
                <c:formatCode>General</c:formatCode>
                <c:ptCount val="12"/>
                <c:pt idx="0">
                  <c:v>23.977957668589202</c:v>
                </c:pt>
                <c:pt idx="1">
                  <c:v>24.277694699313397</c:v>
                </c:pt>
                <c:pt idx="2">
                  <c:v>24.389680937592999</c:v>
                </c:pt>
                <c:pt idx="3">
                  <c:v>24.445674056732699</c:v>
                </c:pt>
                <c:pt idx="4">
                  <c:v>24.501667175872502</c:v>
                </c:pt>
                <c:pt idx="5">
                  <c:v>24.435748855012303</c:v>
                </c:pt>
                <c:pt idx="6">
                  <c:v>24.369830534152101</c:v>
                </c:pt>
                <c:pt idx="7">
                  <c:v>24.2379938924317</c:v>
                </c:pt>
                <c:pt idx="8">
                  <c:v>24.040238929851</c:v>
                </c:pt>
                <c:pt idx="9">
                  <c:v>23.7106473255499</c:v>
                </c:pt>
                <c:pt idx="10">
                  <c:v>23.381055721248899</c:v>
                </c:pt>
                <c:pt idx="11">
                  <c:v>22.9855457960876</c:v>
                </c:pt>
              </c:numCache>
            </c:numRef>
          </c:xVal>
          <c:yVal>
            <c:numRef>
              <c:f>Comparision_Models!$B$6:$B$17</c:f>
              <c:numCache>
                <c:formatCode>General</c:formatCode>
                <c:ptCount val="12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26-4F4D-BE53-03082B72CC0D}"/>
            </c:ext>
          </c:extLst>
        </c:ser>
        <c:ser>
          <c:idx val="7"/>
          <c:order val="2"/>
          <c:tx>
            <c:v>V3 H0</c:v>
          </c:tx>
          <c:spPr>
            <a:ln w="25400" cap="rnd">
              <a:solidFill>
                <a:srgbClr val="F09456"/>
              </a:solidFill>
              <a:prstDash val="dashDot"/>
              <a:round/>
            </a:ln>
            <a:effectLst/>
          </c:spPr>
          <c:marker>
            <c:symbol val="triangle"/>
            <c:size val="6"/>
            <c:spPr>
              <a:solidFill>
                <a:srgbClr val="FFC000"/>
              </a:solidFill>
              <a:ln w="9525">
                <a:noFill/>
              </a:ln>
              <a:effectLst/>
            </c:spPr>
          </c:marker>
          <c:xVal>
            <c:numRef>
              <c:f>Comparision_Models!$E$6:$E$17</c:f>
              <c:numCache>
                <c:formatCode>General</c:formatCode>
                <c:ptCount val="12"/>
                <c:pt idx="0">
                  <c:v>26.926915447265202</c:v>
                </c:pt>
                <c:pt idx="1">
                  <c:v>27.1508879238243</c:v>
                </c:pt>
                <c:pt idx="2">
                  <c:v>27.262874162103898</c:v>
                </c:pt>
                <c:pt idx="3">
                  <c:v>27.318867281243701</c:v>
                </c:pt>
                <c:pt idx="4">
                  <c:v>27.374860400383497</c:v>
                </c:pt>
                <c:pt idx="5">
                  <c:v>27.308942079523298</c:v>
                </c:pt>
                <c:pt idx="6">
                  <c:v>27.243023758663</c:v>
                </c:pt>
                <c:pt idx="7">
                  <c:v>27.111187116942599</c:v>
                </c:pt>
                <c:pt idx="8">
                  <c:v>26.913432154361999</c:v>
                </c:pt>
                <c:pt idx="9">
                  <c:v>26.583840550060902</c:v>
                </c:pt>
                <c:pt idx="10">
                  <c:v>26.254248945759798</c:v>
                </c:pt>
                <c:pt idx="11">
                  <c:v>25.858739020598502</c:v>
                </c:pt>
              </c:numCache>
            </c:numRef>
          </c:xVal>
          <c:yVal>
            <c:numRef>
              <c:f>Comparision_Models!$B$6:$B$17</c:f>
              <c:numCache>
                <c:formatCode>General</c:formatCode>
                <c:ptCount val="12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326-4F4D-BE53-03082B72CC0D}"/>
            </c:ext>
          </c:extLst>
        </c:ser>
        <c:ser>
          <c:idx val="8"/>
          <c:order val="3"/>
          <c:tx>
            <c:v>V4 H0</c:v>
          </c:tx>
          <c:spPr>
            <a:ln w="25400" cap="rnd">
              <a:solidFill>
                <a:srgbClr val="EC7524">
                  <a:alpha val="99000"/>
                </a:srgbClr>
              </a:solidFill>
              <a:prstDash val="lgDashDot"/>
              <a:round/>
            </a:ln>
            <a:effectLst/>
          </c:spPr>
          <c:marker>
            <c:symbol val="star"/>
            <c:size val="6"/>
            <c:spPr>
              <a:solidFill>
                <a:srgbClr val="EC7524"/>
              </a:solidFill>
              <a:ln w="9525">
                <a:noFill/>
              </a:ln>
              <a:effectLst/>
            </c:spPr>
          </c:marker>
          <c:xVal>
            <c:numRef>
              <c:f>Comparision_Models!$F$6:$F$17</c:f>
              <c:numCache>
                <c:formatCode>General</c:formatCode>
                <c:ptCount val="12"/>
                <c:pt idx="0">
                  <c:v>29.800108671776101</c:v>
                </c:pt>
                <c:pt idx="1">
                  <c:v>30.024081148335302</c:v>
                </c:pt>
                <c:pt idx="2">
                  <c:v>30.136067386614901</c:v>
                </c:pt>
                <c:pt idx="3">
                  <c:v>30.192060505754601</c:v>
                </c:pt>
                <c:pt idx="4">
                  <c:v>30.2480536248944</c:v>
                </c:pt>
                <c:pt idx="5">
                  <c:v>30.182135304034201</c:v>
                </c:pt>
                <c:pt idx="6">
                  <c:v>30.116216983173999</c:v>
                </c:pt>
                <c:pt idx="7">
                  <c:v>29.984380341453601</c:v>
                </c:pt>
                <c:pt idx="8">
                  <c:v>29.786625378872902</c:v>
                </c:pt>
                <c:pt idx="9">
                  <c:v>29.457033774571798</c:v>
                </c:pt>
                <c:pt idx="10">
                  <c:v>29.1274421702708</c:v>
                </c:pt>
                <c:pt idx="11">
                  <c:v>28.731932245109498</c:v>
                </c:pt>
              </c:numCache>
            </c:numRef>
          </c:xVal>
          <c:yVal>
            <c:numRef>
              <c:f>Comparision_Models!$B$6:$B$17</c:f>
              <c:numCache>
                <c:formatCode>General</c:formatCode>
                <c:ptCount val="12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326-4F4D-BE53-03082B72CC0D}"/>
            </c:ext>
          </c:extLst>
        </c:ser>
        <c:ser>
          <c:idx val="4"/>
          <c:order val="4"/>
          <c:tx>
            <c:v>V5 H0</c:v>
          </c:tx>
          <c:spPr>
            <a:ln w="22225" cap="rnd">
              <a:solidFill>
                <a:srgbClr val="FF6600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rgbClr val="FF6600"/>
                </a:solidFill>
              </a:ln>
              <a:effectLst/>
            </c:spPr>
          </c:marker>
          <c:xVal>
            <c:numRef>
              <c:f>Comparision_Models!$G$6:$G$17</c:f>
              <c:numCache>
                <c:formatCode>General</c:formatCode>
                <c:ptCount val="12"/>
                <c:pt idx="0">
                  <c:v>32.6733018962871</c:v>
                </c:pt>
                <c:pt idx="1">
                  <c:v>32.897274372846198</c:v>
                </c:pt>
                <c:pt idx="2">
                  <c:v>33.009260611125804</c:v>
                </c:pt>
                <c:pt idx="3">
                  <c:v>33.065253730265596</c:v>
                </c:pt>
                <c:pt idx="4">
                  <c:v>33.121246849405402</c:v>
                </c:pt>
                <c:pt idx="5">
                  <c:v>33.055328528545097</c:v>
                </c:pt>
                <c:pt idx="6">
                  <c:v>32.989410207684898</c:v>
                </c:pt>
                <c:pt idx="7">
                  <c:v>32.857573565964501</c:v>
                </c:pt>
                <c:pt idx="8">
                  <c:v>32.659818603383897</c:v>
                </c:pt>
                <c:pt idx="9">
                  <c:v>32.330226999082797</c:v>
                </c:pt>
                <c:pt idx="10">
                  <c:v>32.000635394781703</c:v>
                </c:pt>
                <c:pt idx="11">
                  <c:v>31.6051254696204</c:v>
                </c:pt>
              </c:numCache>
            </c:numRef>
          </c:xVal>
          <c:yVal>
            <c:numRef>
              <c:f>Comparision_Models!$B$6:$B$17</c:f>
              <c:numCache>
                <c:formatCode>General</c:formatCode>
                <c:ptCount val="12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326-4F4D-BE53-03082B72CC0D}"/>
            </c:ext>
          </c:extLst>
        </c:ser>
        <c:ser>
          <c:idx val="0"/>
          <c:order val="5"/>
          <c:spPr>
            <a:ln w="19050" cap="rnd">
              <a:solidFill>
                <a:schemeClr val="accent5">
                  <a:lumMod val="40000"/>
                  <a:lumOff val="60000"/>
                </a:schemeClr>
              </a:solidFill>
              <a:prstDash val="sysDot"/>
              <a:round/>
            </a:ln>
            <a:effectLst/>
          </c:spPr>
          <c:marker>
            <c:symbol val="diamond"/>
            <c:size val="6"/>
            <c:spPr>
              <a:noFill/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numRef>
              <c:f>Comparision_Models!$J$6:$J$17</c:f>
              <c:numCache>
                <c:formatCode>General</c:formatCode>
                <c:ptCount val="12"/>
                <c:pt idx="0">
                  <c:v>21.233365636999601</c:v>
                </c:pt>
                <c:pt idx="1">
                  <c:v>21.730084867951799</c:v>
                </c:pt>
                <c:pt idx="2">
                  <c:v>21.703960987951799</c:v>
                </c:pt>
                <c:pt idx="3">
                  <c:v>21.651713227951799</c:v>
                </c:pt>
                <c:pt idx="4">
                  <c:v>21.6168813879518</c:v>
                </c:pt>
                <c:pt idx="5">
                  <c:v>21.582049547951797</c:v>
                </c:pt>
                <c:pt idx="6">
                  <c:v>21.573341587951802</c:v>
                </c:pt>
                <c:pt idx="7">
                  <c:v>21.5646336279518</c:v>
                </c:pt>
                <c:pt idx="8">
                  <c:v>21.483984313221903</c:v>
                </c:pt>
                <c:pt idx="9">
                  <c:v>21.178737543329397</c:v>
                </c:pt>
                <c:pt idx="10">
                  <c:v>20.873490773437002</c:v>
                </c:pt>
                <c:pt idx="11">
                  <c:v>20.507194649565999</c:v>
                </c:pt>
              </c:numCache>
            </c:numRef>
          </c:xVal>
          <c:yVal>
            <c:numRef>
              <c:f>Comparision_Models!$I$6:$I$17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326-4F4D-BE53-03082B72CC0D}"/>
            </c:ext>
          </c:extLst>
        </c:ser>
        <c:ser>
          <c:idx val="1"/>
          <c:order val="6"/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Comparision_Models!$K$6:$K$17</c:f>
              <c:numCache>
                <c:formatCode>General</c:formatCode>
                <c:ptCount val="12"/>
                <c:pt idx="0">
                  <c:v>24.5155024422853</c:v>
                </c:pt>
                <c:pt idx="1">
                  <c:v>24.904412864142998</c:v>
                </c:pt>
                <c:pt idx="2">
                  <c:v>24.890367767368801</c:v>
                </c:pt>
                <c:pt idx="3">
                  <c:v>24.8622775738204</c:v>
                </c:pt>
                <c:pt idx="4">
                  <c:v>24.8516033002721</c:v>
                </c:pt>
                <c:pt idx="5">
                  <c:v>24.8409290267237</c:v>
                </c:pt>
                <c:pt idx="6">
                  <c:v>24.779879672745203</c:v>
                </c:pt>
                <c:pt idx="7">
                  <c:v>24.718830318766699</c:v>
                </c:pt>
                <c:pt idx="8">
                  <c:v>24.4135835488742</c:v>
                </c:pt>
                <c:pt idx="9">
                  <c:v>24.108336778981702</c:v>
                </c:pt>
                <c:pt idx="10">
                  <c:v>23.803090009089299</c:v>
                </c:pt>
                <c:pt idx="11">
                  <c:v>23.4367938852183</c:v>
                </c:pt>
              </c:numCache>
            </c:numRef>
          </c:xVal>
          <c:yVal>
            <c:numRef>
              <c:f>Comparision_Models!$I$6:$I$17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326-4F4D-BE53-03082B72CC0D}"/>
            </c:ext>
          </c:extLst>
        </c:ser>
        <c:ser>
          <c:idx val="2"/>
          <c:order val="7"/>
          <c:spPr>
            <a:ln w="19050" cap="rnd">
              <a:solidFill>
                <a:srgbClr val="00B0F0"/>
              </a:solidFill>
              <a:prstDash val="dashDot"/>
              <a:round/>
            </a:ln>
            <a:effectLst/>
          </c:spPr>
          <c:marker>
            <c:symbol val="triangle"/>
            <c:size val="6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xVal>
            <c:numRef>
              <c:f>Comparision_Models!$L$6:$L$17</c:f>
              <c:numCache>
                <c:formatCode>General</c:formatCode>
                <c:ptCount val="12"/>
                <c:pt idx="0">
                  <c:v>27.527454454203902</c:v>
                </c:pt>
                <c:pt idx="1">
                  <c:v>27.834012099795302</c:v>
                </c:pt>
                <c:pt idx="2">
                  <c:v>27.819967003021098</c:v>
                </c:pt>
                <c:pt idx="3">
                  <c:v>27.791876809472697</c:v>
                </c:pt>
                <c:pt idx="4">
                  <c:v>27.781202535924301</c:v>
                </c:pt>
                <c:pt idx="5">
                  <c:v>27.770528262376001</c:v>
                </c:pt>
                <c:pt idx="6">
                  <c:v>27.7094789083975</c:v>
                </c:pt>
                <c:pt idx="7">
                  <c:v>27.648429554419</c:v>
                </c:pt>
                <c:pt idx="8">
                  <c:v>27.343182784526501</c:v>
                </c:pt>
                <c:pt idx="9">
                  <c:v>27.037936014633999</c:v>
                </c:pt>
                <c:pt idx="10">
                  <c:v>26.732689244741501</c:v>
                </c:pt>
                <c:pt idx="11">
                  <c:v>26.366393120870601</c:v>
                </c:pt>
              </c:numCache>
            </c:numRef>
          </c:xVal>
          <c:yVal>
            <c:numRef>
              <c:f>Comparision_Models!$I$6:$I$17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326-4F4D-BE53-03082B72CC0D}"/>
            </c:ext>
          </c:extLst>
        </c:ser>
        <c:ser>
          <c:idx val="3"/>
          <c:order val="8"/>
          <c:spPr>
            <a:ln w="19050" cap="rnd">
              <a:solidFill>
                <a:schemeClr val="accent5">
                  <a:lumMod val="75000"/>
                </a:schemeClr>
              </a:solidFill>
              <a:prstDash val="lgDashDot"/>
              <a:round/>
            </a:ln>
            <a:effectLst/>
          </c:spPr>
          <c:marker>
            <c:symbol val="square"/>
            <c:size val="6"/>
            <c:spPr>
              <a:solidFill>
                <a:srgbClr val="448DD0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Comparision_Models!$M$6:$M$17</c:f>
              <c:numCache>
                <c:formatCode>General</c:formatCode>
                <c:ptCount val="12"/>
                <c:pt idx="0">
                  <c:v>30.457053689856203</c:v>
                </c:pt>
                <c:pt idx="1">
                  <c:v>30.7636113354476</c:v>
                </c:pt>
                <c:pt idx="2">
                  <c:v>30.749566238673399</c:v>
                </c:pt>
                <c:pt idx="3">
                  <c:v>30.721476045125002</c:v>
                </c:pt>
                <c:pt idx="4">
                  <c:v>30.710801771576598</c:v>
                </c:pt>
                <c:pt idx="5">
                  <c:v>30.700127498028198</c:v>
                </c:pt>
                <c:pt idx="6">
                  <c:v>30.639078144049801</c:v>
                </c:pt>
                <c:pt idx="7">
                  <c:v>30.578028790071301</c:v>
                </c:pt>
                <c:pt idx="8">
                  <c:v>30.272782020178798</c:v>
                </c:pt>
                <c:pt idx="9">
                  <c:v>29.9675352502863</c:v>
                </c:pt>
                <c:pt idx="10">
                  <c:v>29.662288480393801</c:v>
                </c:pt>
                <c:pt idx="11">
                  <c:v>29.295992356522898</c:v>
                </c:pt>
              </c:numCache>
            </c:numRef>
          </c:xVal>
          <c:yVal>
            <c:numRef>
              <c:f>Comparision_Models!$I$6:$I$17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326-4F4D-BE53-03082B72CC0D}"/>
            </c:ext>
          </c:extLst>
        </c:ser>
        <c:ser>
          <c:idx val="9"/>
          <c:order val="9"/>
          <c:spPr>
            <a:ln w="190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numRef>
              <c:f>Comparision_Models!$N$6:$N$17</c:f>
              <c:numCache>
                <c:formatCode>General</c:formatCode>
                <c:ptCount val="12"/>
                <c:pt idx="0">
                  <c:v>33.3866529255085</c:v>
                </c:pt>
                <c:pt idx="1">
                  <c:v>33.693210571099897</c:v>
                </c:pt>
                <c:pt idx="2">
                  <c:v>33.6791654743257</c:v>
                </c:pt>
                <c:pt idx="3">
                  <c:v>33.651075280777299</c:v>
                </c:pt>
                <c:pt idx="4">
                  <c:v>33.640401007228903</c:v>
                </c:pt>
                <c:pt idx="5">
                  <c:v>33.629726733680499</c:v>
                </c:pt>
                <c:pt idx="6">
                  <c:v>33.568677379702002</c:v>
                </c:pt>
                <c:pt idx="7">
                  <c:v>33.507628025723498</c:v>
                </c:pt>
                <c:pt idx="8">
                  <c:v>33.202381255831099</c:v>
                </c:pt>
                <c:pt idx="9">
                  <c:v>32.897134485938601</c:v>
                </c:pt>
                <c:pt idx="10">
                  <c:v>32.591887716046095</c:v>
                </c:pt>
                <c:pt idx="11">
                  <c:v>32.225591592175199</c:v>
                </c:pt>
              </c:numCache>
            </c:numRef>
          </c:xVal>
          <c:yVal>
            <c:numRef>
              <c:f>Comparision_Models!$I$6:$I$17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326-4F4D-BE53-03082B72CC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1617856"/>
        <c:axId val="655929296"/>
        <c:extLst/>
      </c:scatterChart>
      <c:valAx>
        <c:axId val="1211617856"/>
        <c:scaling>
          <c:orientation val="minMax"/>
          <c:max val="34"/>
          <c:min val="1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 i="0" baseline="0">
                    <a:effectLst/>
                  </a:rPr>
                  <a:t>Hydropower Revenue Generated (Million $) </a:t>
                </a:r>
                <a:endParaRPr lang="en-US" sz="16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929296"/>
        <c:crosses val="autoZero"/>
        <c:crossBetween val="midCat"/>
        <c:minorUnit val="1"/>
      </c:valAx>
      <c:valAx>
        <c:axId val="655929296"/>
        <c:scaling>
          <c:orientation val="minMax"/>
          <c:max val="3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 i="0" u="none" strike="noStrike" baseline="0">
                    <a:effectLst/>
                  </a:rPr>
                  <a:t>Number of Steady low Flow Days</a:t>
                </a:r>
                <a:endParaRPr lang="en-US" sz="1600"/>
              </a:p>
            </c:rich>
          </c:tx>
          <c:layout>
            <c:manualLayout>
              <c:xMode val="edge"/>
              <c:yMode val="edge"/>
              <c:x val="1.1097906737802823E-2"/>
              <c:y val="0.251732574258051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617856"/>
        <c:crosses val="autoZero"/>
        <c:crossBetween val="midCat"/>
        <c:majorUnit val="4"/>
        <c:minorUnit val="2"/>
      </c:valAx>
      <c:spPr>
        <a:solidFill>
          <a:schemeClr val="bg1">
            <a:lumMod val="95000"/>
          </a:schemeClr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736959952605664E-2"/>
          <c:y val="2.3832933391276998E-2"/>
          <c:w val="0.79214895618090331"/>
          <c:h val="0.88214928532335579"/>
        </c:manualLayout>
      </c:layout>
      <c:scatterChart>
        <c:scatterStyle val="lineMarker"/>
        <c:varyColors val="0"/>
        <c:ser>
          <c:idx val="5"/>
          <c:order val="0"/>
          <c:tx>
            <c:v>V1 H0</c:v>
          </c:tx>
          <c:spPr>
            <a:ln w="25400" cap="rnd">
              <a:solidFill>
                <a:srgbClr val="FFFF75"/>
              </a:solidFill>
              <a:prstDash val="sysDot"/>
              <a:round/>
            </a:ln>
            <a:effectLst/>
          </c:spPr>
          <c:marker>
            <c:symbol val="diamond"/>
            <c:size val="6"/>
            <c:spPr>
              <a:solidFill>
                <a:srgbClr val="FFFF75"/>
              </a:solidFill>
              <a:ln w="12700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Fstore_54.9!$C$4:$C$15</c:f>
              <c:numCache>
                <c:formatCode>General</c:formatCode>
                <c:ptCount val="12"/>
                <c:pt idx="0">
                  <c:v>17.830883196401601</c:v>
                </c:pt>
                <c:pt idx="1">
                  <c:v>17.927482168407803</c:v>
                </c:pt>
                <c:pt idx="2">
                  <c:v>17.987856525911699</c:v>
                </c:pt>
                <c:pt idx="3">
                  <c:v>18.021981162761698</c:v>
                </c:pt>
                <c:pt idx="4">
                  <c:v>18.059208039325302</c:v>
                </c:pt>
                <c:pt idx="5">
                  <c:v>18.059208039325302</c:v>
                </c:pt>
                <c:pt idx="6">
                  <c:v>18.022827671946498</c:v>
                </c:pt>
                <c:pt idx="7">
                  <c:v>17.940941014524199</c:v>
                </c:pt>
                <c:pt idx="8">
                  <c:v>17.818111028390899</c:v>
                </c:pt>
                <c:pt idx="9">
                  <c:v>17.613394384835299</c:v>
                </c:pt>
                <c:pt idx="10">
                  <c:v>17.408677741279799</c:v>
                </c:pt>
                <c:pt idx="11">
                  <c:v>17.2039610977242</c:v>
                </c:pt>
              </c:numCache>
            </c:numRef>
          </c:xVal>
          <c:yVal>
            <c:numRef>
              <c:f>Fstore_54.9!$B$4:$B$15</c:f>
              <c:numCache>
                <c:formatCode>General</c:formatCode>
                <c:ptCount val="12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CE-46A8-9339-05658AB770AE}"/>
            </c:ext>
          </c:extLst>
        </c:ser>
        <c:ser>
          <c:idx val="6"/>
          <c:order val="1"/>
          <c:tx>
            <c:v>V2 H0</c:v>
          </c:tx>
          <c:spPr>
            <a:ln w="25400" cap="rnd">
              <a:solidFill>
                <a:srgbClr val="FCF725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rgbClr val="FCF725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Fstore_54.9!$D$4:$D$15</c:f>
              <c:numCache>
                <c:formatCode>General</c:formatCode>
                <c:ptCount val="12"/>
                <c:pt idx="0">
                  <c:v>20.5620510953039</c:v>
                </c:pt>
                <c:pt idx="1">
                  <c:v>20.5622370764594</c:v>
                </c:pt>
                <c:pt idx="2">
                  <c:v>20.562330067037198</c:v>
                </c:pt>
                <c:pt idx="3">
                  <c:v>20.562376562326101</c:v>
                </c:pt>
                <c:pt idx="4">
                  <c:v>20.562423057615</c:v>
                </c:pt>
                <c:pt idx="5">
                  <c:v>20.521479728903902</c:v>
                </c:pt>
                <c:pt idx="6">
                  <c:v>20.480536400192801</c:v>
                </c:pt>
                <c:pt idx="7">
                  <c:v>20.398649742770601</c:v>
                </c:pt>
                <c:pt idx="8">
                  <c:v>20.275819756637201</c:v>
                </c:pt>
                <c:pt idx="9">
                  <c:v>20.071103113081701</c:v>
                </c:pt>
                <c:pt idx="10">
                  <c:v>19.866386469526102</c:v>
                </c:pt>
                <c:pt idx="11">
                  <c:v>19.661669825970499</c:v>
                </c:pt>
              </c:numCache>
            </c:numRef>
          </c:xVal>
          <c:yVal>
            <c:numRef>
              <c:f>Fstore_54.9!$B$4:$B$15</c:f>
              <c:numCache>
                <c:formatCode>General</c:formatCode>
                <c:ptCount val="12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BCE-46A8-9339-05658AB770AE}"/>
            </c:ext>
          </c:extLst>
        </c:ser>
        <c:ser>
          <c:idx val="7"/>
          <c:order val="2"/>
          <c:tx>
            <c:v>V3 H0</c:v>
          </c:tx>
          <c:spPr>
            <a:ln w="25400" cap="rnd">
              <a:solidFill>
                <a:srgbClr val="FFD347"/>
              </a:solidFill>
              <a:prstDash val="dashDot"/>
              <a:round/>
            </a:ln>
            <a:effectLst/>
          </c:spPr>
          <c:marker>
            <c:symbol val="triangle"/>
            <c:size val="6"/>
            <c:spPr>
              <a:solidFill>
                <a:srgbClr val="FFD347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Fstore_54.9!$E$4:$E$15</c:f>
              <c:numCache>
                <c:formatCode>General</c:formatCode>
                <c:ptCount val="12"/>
                <c:pt idx="0">
                  <c:v>23.019759823550199</c:v>
                </c:pt>
                <c:pt idx="1">
                  <c:v>23.019945804705799</c:v>
                </c:pt>
                <c:pt idx="2">
                  <c:v>23.020038795283501</c:v>
                </c:pt>
                <c:pt idx="3">
                  <c:v>23.0200852905724</c:v>
                </c:pt>
                <c:pt idx="4">
                  <c:v>23.020131785861299</c:v>
                </c:pt>
                <c:pt idx="5">
                  <c:v>22.979188457150197</c:v>
                </c:pt>
                <c:pt idx="6">
                  <c:v>22.9382451284391</c:v>
                </c:pt>
                <c:pt idx="7">
                  <c:v>22.8563584710169</c:v>
                </c:pt>
                <c:pt idx="8">
                  <c:v>22.733528484883497</c:v>
                </c:pt>
                <c:pt idx="9">
                  <c:v>22.528811841328</c:v>
                </c:pt>
                <c:pt idx="10">
                  <c:v>22.324095197772397</c:v>
                </c:pt>
                <c:pt idx="11">
                  <c:v>22.119378554216897</c:v>
                </c:pt>
              </c:numCache>
            </c:numRef>
          </c:xVal>
          <c:yVal>
            <c:numRef>
              <c:f>Fstore_54.9!$B$4:$B$15</c:f>
              <c:numCache>
                <c:formatCode>General</c:formatCode>
                <c:ptCount val="12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BCE-46A8-9339-05658AB770AE}"/>
            </c:ext>
          </c:extLst>
        </c:ser>
        <c:ser>
          <c:idx val="8"/>
          <c:order val="3"/>
          <c:tx>
            <c:v>V4 H0</c:v>
          </c:tx>
          <c:spPr>
            <a:ln w="25400" cap="rnd">
              <a:solidFill>
                <a:srgbClr val="FEC200"/>
              </a:solidFill>
              <a:prstDash val="lgDashDot"/>
              <a:round/>
            </a:ln>
            <a:effectLst/>
          </c:spPr>
          <c:marker>
            <c:symbol val="star"/>
            <c:size val="6"/>
            <c:spPr>
              <a:solidFill>
                <a:srgbClr val="FEC200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Fstore_54.9!$F$4:$F$15</c:f>
              <c:numCache>
                <c:formatCode>General</c:formatCode>
                <c:ptCount val="12"/>
                <c:pt idx="0">
                  <c:v>25.477468551796498</c:v>
                </c:pt>
                <c:pt idx="1">
                  <c:v>25.477654532952101</c:v>
                </c:pt>
                <c:pt idx="2">
                  <c:v>25.477747523529899</c:v>
                </c:pt>
                <c:pt idx="3">
                  <c:v>25.477794018818699</c:v>
                </c:pt>
                <c:pt idx="4">
                  <c:v>25.477840514107601</c:v>
                </c:pt>
                <c:pt idx="5">
                  <c:v>25.4368971853965</c:v>
                </c:pt>
                <c:pt idx="6">
                  <c:v>25.395953856685399</c:v>
                </c:pt>
                <c:pt idx="7">
                  <c:v>25.314067199263199</c:v>
                </c:pt>
                <c:pt idx="8">
                  <c:v>25.191237213129899</c:v>
                </c:pt>
                <c:pt idx="9">
                  <c:v>24.986520569574299</c:v>
                </c:pt>
                <c:pt idx="10">
                  <c:v>24.7818039260187</c:v>
                </c:pt>
                <c:pt idx="11">
                  <c:v>24.5770872824632</c:v>
                </c:pt>
              </c:numCache>
            </c:numRef>
          </c:xVal>
          <c:yVal>
            <c:numRef>
              <c:f>Fstore_54.9!$B$4:$B$15</c:f>
              <c:numCache>
                <c:formatCode>General</c:formatCode>
                <c:ptCount val="12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BCE-46A8-9339-05658AB770AE}"/>
            </c:ext>
          </c:extLst>
        </c:ser>
        <c:ser>
          <c:idx val="4"/>
          <c:order val="4"/>
          <c:tx>
            <c:v>V5 H0</c:v>
          </c:tx>
          <c:spPr>
            <a:ln w="22225" cap="rnd">
              <a:solidFill>
                <a:srgbClr val="AC8300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rgbClr val="AC8300"/>
                </a:solidFill>
              </a:ln>
              <a:effectLst/>
            </c:spPr>
          </c:marker>
          <c:xVal>
            <c:numRef>
              <c:f>Fstore_54.9!$G$4:$G$15</c:f>
              <c:numCache>
                <c:formatCode>General</c:formatCode>
                <c:ptCount val="12"/>
                <c:pt idx="0">
                  <c:v>27.935177280042801</c:v>
                </c:pt>
                <c:pt idx="1">
                  <c:v>27.9353632611984</c:v>
                </c:pt>
                <c:pt idx="2">
                  <c:v>27.935456251776198</c:v>
                </c:pt>
                <c:pt idx="3">
                  <c:v>27.935502747065101</c:v>
                </c:pt>
                <c:pt idx="4">
                  <c:v>27.9355492423539</c:v>
                </c:pt>
                <c:pt idx="5">
                  <c:v>27.894605913642803</c:v>
                </c:pt>
                <c:pt idx="6">
                  <c:v>27.853662584931701</c:v>
                </c:pt>
                <c:pt idx="7">
                  <c:v>27.771775927509502</c:v>
                </c:pt>
                <c:pt idx="8">
                  <c:v>27.648945941376201</c:v>
                </c:pt>
                <c:pt idx="9">
                  <c:v>27.444229297820602</c:v>
                </c:pt>
                <c:pt idx="10">
                  <c:v>27.239512654265098</c:v>
                </c:pt>
                <c:pt idx="11">
                  <c:v>27.034796010709503</c:v>
                </c:pt>
              </c:numCache>
            </c:numRef>
          </c:xVal>
          <c:yVal>
            <c:numRef>
              <c:f>Fstore_54.9!$B$4:$B$15</c:f>
              <c:numCache>
                <c:formatCode>General</c:formatCode>
                <c:ptCount val="12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BCE-46A8-9339-05658AB770AE}"/>
            </c:ext>
          </c:extLst>
        </c:ser>
        <c:ser>
          <c:idx val="0"/>
          <c:order val="5"/>
          <c:tx>
            <c:v>V1 H500</c:v>
          </c:tx>
          <c:spPr>
            <a:ln w="25400" cap="rnd">
              <a:solidFill>
                <a:schemeClr val="accent5">
                  <a:lumMod val="20000"/>
                  <a:lumOff val="80000"/>
                </a:schemeClr>
              </a:solidFill>
              <a:prstDash val="sysDot"/>
              <a:round/>
            </a:ln>
            <a:effectLst/>
          </c:spPr>
          <c:marker>
            <c:symbol val="diamond"/>
            <c:size val="6"/>
            <c:spPr>
              <a:solidFill>
                <a:schemeClr val="accent5">
                  <a:lumMod val="20000"/>
                  <a:lumOff val="80000"/>
                </a:schemeClr>
              </a:solidFill>
              <a:ln w="9525">
                <a:solidFill>
                  <a:schemeClr val="tx2">
                    <a:lumMod val="20000"/>
                    <a:lumOff val="80000"/>
                  </a:schemeClr>
                </a:solidFill>
              </a:ln>
              <a:effectLst/>
            </c:spPr>
          </c:marker>
          <c:xVal>
            <c:numRef>
              <c:f>Fstore_54.9!$J$4:$J$15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Fstore_54.9!$B$4:$B$15</c:f>
              <c:numCache>
                <c:formatCode>General</c:formatCode>
                <c:ptCount val="12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BCE-46A8-9339-05658AB770AE}"/>
            </c:ext>
          </c:extLst>
        </c:ser>
        <c:ser>
          <c:idx val="1"/>
          <c:order val="6"/>
          <c:tx>
            <c:v>V2 H500</c:v>
          </c:tx>
          <c:spPr>
            <a:ln w="25400" cap="rnd">
              <a:solidFill>
                <a:schemeClr val="accent1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tx2">
                    <a:lumMod val="20000"/>
                    <a:lumOff val="80000"/>
                  </a:schemeClr>
                </a:solidFill>
              </a:ln>
              <a:effectLst/>
            </c:spPr>
          </c:marker>
          <c:xVal>
            <c:numRef>
              <c:f>Fstore_54.9!$K$4:$K$15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Fstore_54.9!$B$4:$B$15</c:f>
              <c:numCache>
                <c:formatCode>General</c:formatCode>
                <c:ptCount val="12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BCE-46A8-9339-05658AB770AE}"/>
            </c:ext>
          </c:extLst>
        </c:ser>
        <c:ser>
          <c:idx val="2"/>
          <c:order val="7"/>
          <c:tx>
            <c:v>V3 H500</c:v>
          </c:tx>
          <c:spPr>
            <a:ln w="25400" cap="rnd">
              <a:solidFill>
                <a:srgbClr val="00B0F0"/>
              </a:solidFill>
              <a:prstDash val="dashDot"/>
              <a:round/>
            </a:ln>
            <a:effectLst/>
          </c:spPr>
          <c:marker>
            <c:symbol val="triangle"/>
            <c:size val="6"/>
            <c:spPr>
              <a:solidFill>
                <a:srgbClr val="00B0F0"/>
              </a:solidFill>
              <a:ln w="9525">
                <a:solidFill>
                  <a:schemeClr val="tx2">
                    <a:lumMod val="20000"/>
                    <a:lumOff val="80000"/>
                  </a:schemeClr>
                </a:solidFill>
              </a:ln>
              <a:effectLst/>
            </c:spPr>
          </c:marker>
          <c:xVal>
            <c:numRef>
              <c:f>Fstore_54.9!$L$4:$L$15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Fstore_54.9!$B$4:$B$15</c:f>
              <c:numCache>
                <c:formatCode>General</c:formatCode>
                <c:ptCount val="12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BCE-46A8-9339-05658AB770AE}"/>
            </c:ext>
          </c:extLst>
        </c:ser>
        <c:ser>
          <c:idx val="3"/>
          <c:order val="8"/>
          <c:tx>
            <c:v>V4 H500</c:v>
          </c:tx>
          <c:spPr>
            <a:ln w="25400" cap="rnd">
              <a:solidFill>
                <a:srgbClr val="448DD0"/>
              </a:solidFill>
              <a:prstDash val="lgDashDot"/>
              <a:round/>
            </a:ln>
            <a:effectLst/>
          </c:spPr>
          <c:marker>
            <c:symbol val="square"/>
            <c:size val="6"/>
            <c:spPr>
              <a:solidFill>
                <a:srgbClr val="448DD0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Fstore_54.9!$M$4:$M$15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Fstore_54.9!$B$4:$B$15</c:f>
              <c:numCache>
                <c:formatCode>General</c:formatCode>
                <c:ptCount val="12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BCE-46A8-9339-05658AB770AE}"/>
            </c:ext>
          </c:extLst>
        </c:ser>
        <c:ser>
          <c:idx val="9"/>
          <c:order val="9"/>
          <c:tx>
            <c:v>V5 H500</c:v>
          </c:tx>
          <c:spPr>
            <a:ln w="22225" cap="rnd">
              <a:solidFill>
                <a:srgbClr val="002060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Fstore_54.9!$N$4:$N$15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Fstore_54.9!$B$4:$B$15</c:f>
              <c:numCache>
                <c:formatCode>General</c:formatCode>
                <c:ptCount val="12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ABCE-46A8-9339-05658AB770AE}"/>
            </c:ext>
          </c:extLst>
        </c:ser>
        <c:ser>
          <c:idx val="10"/>
          <c:order val="10"/>
          <c:tx>
            <c:v>V1 H750</c:v>
          </c:tx>
          <c:spPr>
            <a:ln w="25400" cap="rnd">
              <a:solidFill>
                <a:schemeClr val="accent6">
                  <a:lumMod val="40000"/>
                  <a:lumOff val="60000"/>
                </a:schemeClr>
              </a:solidFill>
              <a:prstDash val="sysDot"/>
              <a:round/>
            </a:ln>
            <a:effectLst/>
          </c:spPr>
          <c:marker>
            <c:symbol val="diamond"/>
            <c:size val="6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Fstore_54.9!$Q$4:$Q$15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Fstore_54.9!$B$4:$B$15</c:f>
              <c:numCache>
                <c:formatCode>General</c:formatCode>
                <c:ptCount val="12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ABCE-46A8-9339-05658AB770AE}"/>
            </c:ext>
          </c:extLst>
        </c:ser>
        <c:ser>
          <c:idx val="11"/>
          <c:order val="11"/>
          <c:tx>
            <c:v>V2 H750</c:v>
          </c:tx>
          <c:spPr>
            <a:ln w="22225" cap="rnd">
              <a:solidFill>
                <a:srgbClr val="B7D8A0"/>
              </a:solidFill>
              <a:prstDash val="sysDash"/>
              <a:round/>
            </a:ln>
            <a:effectLst/>
          </c:spPr>
          <c:marker>
            <c:symbol val="circle"/>
            <c:size val="6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Fstore_54.9!$R$4:$R$15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Fstore_54.9!$B$4:$B$15</c:f>
              <c:numCache>
                <c:formatCode>General</c:formatCode>
                <c:ptCount val="12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ABCE-46A8-9339-05658AB770AE}"/>
            </c:ext>
          </c:extLst>
        </c:ser>
        <c:ser>
          <c:idx val="12"/>
          <c:order val="12"/>
          <c:tx>
            <c:v>H3 H750</c:v>
          </c:tx>
          <c:spPr>
            <a:ln w="25400" cap="rnd">
              <a:solidFill>
                <a:srgbClr val="53F22E"/>
              </a:solidFill>
              <a:prstDash val="dashDot"/>
              <a:round/>
            </a:ln>
            <a:effectLst/>
          </c:spPr>
          <c:marker>
            <c:symbol val="triangle"/>
            <c:size val="6"/>
            <c:spPr>
              <a:solidFill>
                <a:srgbClr val="53F22E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Fstore_54.9!$S$4:$S$15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Fstore_54.9!$B$4:$B$15</c:f>
              <c:numCache>
                <c:formatCode>General</c:formatCode>
                <c:ptCount val="12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ABCE-46A8-9339-05658AB770AE}"/>
            </c:ext>
          </c:extLst>
        </c:ser>
        <c:ser>
          <c:idx val="13"/>
          <c:order val="13"/>
          <c:tx>
            <c:v>V4 H750</c:v>
          </c:tx>
          <c:spPr>
            <a:ln w="25400" cap="rnd">
              <a:solidFill>
                <a:srgbClr val="85CA3A"/>
              </a:solidFill>
              <a:prstDash val="lgDashDot"/>
              <a:round/>
            </a:ln>
            <a:effectLst/>
          </c:spPr>
          <c:marker>
            <c:symbol val="square"/>
            <c:size val="6"/>
            <c:spPr>
              <a:solidFill>
                <a:srgbClr val="85CA3A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Fstore_54.9!$T$4:$T$15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Fstore_54.9!$B$4:$B$15</c:f>
              <c:numCache>
                <c:formatCode>General</c:formatCode>
                <c:ptCount val="12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ABCE-46A8-9339-05658AB770AE}"/>
            </c:ext>
          </c:extLst>
        </c:ser>
        <c:ser>
          <c:idx val="14"/>
          <c:order val="14"/>
          <c:tx>
            <c:v>V5 H750</c:v>
          </c:tx>
          <c:spPr>
            <a:ln w="22225" cap="rnd">
              <a:solidFill>
                <a:schemeClr val="accent6">
                  <a:lumMod val="75000"/>
                </a:schemeClr>
              </a:solidFill>
              <a:prstDash val="solid"/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Fstore_54.9!$U$4:$U$15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Fstore_54.9!$B$4:$B$15</c:f>
              <c:numCache>
                <c:formatCode>General</c:formatCode>
                <c:ptCount val="12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ABCE-46A8-9339-05658AB770AE}"/>
            </c:ext>
          </c:extLst>
        </c:ser>
        <c:ser>
          <c:idx val="15"/>
          <c:order val="15"/>
          <c:tx>
            <c:v>V1 H1000</c:v>
          </c:tx>
          <c:spPr>
            <a:ln w="25400" cap="rnd">
              <a:solidFill>
                <a:schemeClr val="accent2">
                  <a:lumMod val="40000"/>
                  <a:lumOff val="60000"/>
                </a:schemeClr>
              </a:solidFill>
              <a:prstDash val="sysDot"/>
              <a:round/>
            </a:ln>
            <a:effectLst/>
          </c:spPr>
          <c:marker>
            <c:symbol val="diamond"/>
            <c:size val="6"/>
            <c:spPr>
              <a:solidFill>
                <a:schemeClr val="accent2">
                  <a:lumMod val="40000"/>
                  <a:lumOff val="60000"/>
                </a:schemeClr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Fstore_54.9!$X$4:$X$15</c:f>
              <c:numCache>
                <c:formatCode>General</c:formatCode>
                <c:ptCount val="12"/>
                <c:pt idx="0">
                  <c:v>17.830883196401601</c:v>
                </c:pt>
                <c:pt idx="1">
                  <c:v>17.9014693954847</c:v>
                </c:pt>
                <c:pt idx="2">
                  <c:v>17.945585769911698</c:v>
                </c:pt>
                <c:pt idx="3">
                  <c:v>17.970521111979</c:v>
                </c:pt>
                <c:pt idx="4">
                  <c:v>17.997723303325298</c:v>
                </c:pt>
                <c:pt idx="5">
                  <c:v>17.9900495993253</c:v>
                </c:pt>
                <c:pt idx="6">
                  <c:v>17.982375895325298</c:v>
                </c:pt>
                <c:pt idx="7">
                  <c:v>17.940883952124199</c:v>
                </c:pt>
                <c:pt idx="8">
                  <c:v>17.818063476390897</c:v>
                </c:pt>
                <c:pt idx="9">
                  <c:v>17.613362683502</c:v>
                </c:pt>
                <c:pt idx="10">
                  <c:v>17.4086618906131</c:v>
                </c:pt>
                <c:pt idx="11">
                  <c:v>17.2039610977242</c:v>
                </c:pt>
              </c:numCache>
            </c:numRef>
          </c:xVal>
          <c:yVal>
            <c:numRef>
              <c:f>Fstore_54.9!$B$4:$B$15</c:f>
              <c:numCache>
                <c:formatCode>General</c:formatCode>
                <c:ptCount val="12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ABCE-46A8-9339-05658AB770AE}"/>
            </c:ext>
          </c:extLst>
        </c:ser>
        <c:ser>
          <c:idx val="16"/>
          <c:order val="16"/>
          <c:tx>
            <c:v>V2 H1000</c:v>
          </c:tx>
          <c:spPr>
            <a:ln w="25400" cap="rnd">
              <a:solidFill>
                <a:srgbClr val="F8A690"/>
              </a:solidFill>
              <a:prstDash val="sysDash"/>
              <a:round/>
            </a:ln>
            <a:effectLst/>
          </c:spPr>
          <c:marker>
            <c:symbol val="circle"/>
            <c:size val="6"/>
            <c:spPr>
              <a:solidFill>
                <a:srgbClr val="F8A690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Fstore_54.9!$Y$4:$Y$15</c:f>
              <c:numCache>
                <c:formatCode>General</c:formatCode>
                <c:ptCount val="12"/>
                <c:pt idx="0">
                  <c:v>20.5620510953039</c:v>
                </c:pt>
                <c:pt idx="1">
                  <c:v>20.562202204992801</c:v>
                </c:pt>
                <c:pt idx="2">
                  <c:v>20.562277759837198</c:v>
                </c:pt>
                <c:pt idx="3">
                  <c:v>20.562315537259401</c:v>
                </c:pt>
                <c:pt idx="4">
                  <c:v>20.562353314681701</c:v>
                </c:pt>
                <c:pt idx="5">
                  <c:v>20.5214131561039</c:v>
                </c:pt>
                <c:pt idx="6">
                  <c:v>20.480472997526103</c:v>
                </c:pt>
                <c:pt idx="7">
                  <c:v>20.398592680370598</c:v>
                </c:pt>
                <c:pt idx="8">
                  <c:v>20.2757722046372</c:v>
                </c:pt>
                <c:pt idx="9">
                  <c:v>20.071071411748303</c:v>
                </c:pt>
                <c:pt idx="10">
                  <c:v>19.866370618859399</c:v>
                </c:pt>
                <c:pt idx="11">
                  <c:v>19.661669825970499</c:v>
                </c:pt>
              </c:numCache>
            </c:numRef>
          </c:xVal>
          <c:yVal>
            <c:numRef>
              <c:f>Fstore_54.9!$B$4:$B$15</c:f>
              <c:numCache>
                <c:formatCode>General</c:formatCode>
                <c:ptCount val="12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ABCE-46A8-9339-05658AB770AE}"/>
            </c:ext>
          </c:extLst>
        </c:ser>
        <c:ser>
          <c:idx val="17"/>
          <c:order val="17"/>
          <c:tx>
            <c:v>V3 H1000</c:v>
          </c:tx>
          <c:spPr>
            <a:ln w="25400" cap="rnd">
              <a:solidFill>
                <a:srgbClr val="FF7575"/>
              </a:solidFill>
              <a:prstDash val="dashDot"/>
              <a:round/>
            </a:ln>
            <a:effectLst/>
          </c:spPr>
          <c:marker>
            <c:symbol val="triangle"/>
            <c:size val="6"/>
            <c:spPr>
              <a:solidFill>
                <a:srgbClr val="FF7575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Fstore_54.9!$Z$4:$Z$15</c:f>
              <c:numCache>
                <c:formatCode>General</c:formatCode>
                <c:ptCount val="12"/>
                <c:pt idx="0">
                  <c:v>23.019759823550199</c:v>
                </c:pt>
                <c:pt idx="1">
                  <c:v>23.0199109332391</c:v>
                </c:pt>
                <c:pt idx="2">
                  <c:v>23.0199864880835</c:v>
                </c:pt>
                <c:pt idx="3">
                  <c:v>23.0200242655058</c:v>
                </c:pt>
                <c:pt idx="4">
                  <c:v>23.020062042928</c:v>
                </c:pt>
                <c:pt idx="5">
                  <c:v>22.979121884350199</c:v>
                </c:pt>
                <c:pt idx="6">
                  <c:v>22.938181725772399</c:v>
                </c:pt>
                <c:pt idx="7">
                  <c:v>22.856301408616901</c:v>
                </c:pt>
                <c:pt idx="8">
                  <c:v>22.733480932883502</c:v>
                </c:pt>
                <c:pt idx="9">
                  <c:v>22.528780139994598</c:v>
                </c:pt>
                <c:pt idx="10">
                  <c:v>22.324079347105801</c:v>
                </c:pt>
                <c:pt idx="11">
                  <c:v>22.119378554216897</c:v>
                </c:pt>
              </c:numCache>
            </c:numRef>
          </c:xVal>
          <c:yVal>
            <c:numRef>
              <c:f>Fstore_54.9!$B$4:$B$15</c:f>
              <c:numCache>
                <c:formatCode>General</c:formatCode>
                <c:ptCount val="12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ABCE-46A8-9339-05658AB770AE}"/>
            </c:ext>
          </c:extLst>
        </c:ser>
        <c:ser>
          <c:idx val="18"/>
          <c:order val="18"/>
          <c:tx>
            <c:v>V4 H1000</c:v>
          </c:tx>
          <c:spPr>
            <a:ln w="22225" cap="rnd">
              <a:solidFill>
                <a:srgbClr val="FF0000"/>
              </a:solidFill>
              <a:prstDash val="lgDashDot"/>
              <a:round/>
            </a:ln>
            <a:effectLst/>
          </c:spPr>
          <c:marker>
            <c:symbol val="square"/>
            <c:size val="6"/>
            <c:spPr>
              <a:solidFill>
                <a:srgbClr val="FF0000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Fstore_54.9!$AA$4:$AA$15</c:f>
              <c:numCache>
                <c:formatCode>General</c:formatCode>
                <c:ptCount val="12"/>
                <c:pt idx="0">
                  <c:v>25.477468551796498</c:v>
                </c:pt>
                <c:pt idx="1">
                  <c:v>25.477619661485399</c:v>
                </c:pt>
                <c:pt idx="2">
                  <c:v>25.477695216329899</c:v>
                </c:pt>
                <c:pt idx="3">
                  <c:v>25.477732993752099</c:v>
                </c:pt>
                <c:pt idx="4">
                  <c:v>25.477770771174299</c:v>
                </c:pt>
                <c:pt idx="5">
                  <c:v>25.436830612596502</c:v>
                </c:pt>
                <c:pt idx="6">
                  <c:v>25.395890454018701</c:v>
                </c:pt>
                <c:pt idx="7">
                  <c:v>25.314010136863203</c:v>
                </c:pt>
                <c:pt idx="8">
                  <c:v>25.191189661129901</c:v>
                </c:pt>
                <c:pt idx="9">
                  <c:v>24.986488868241</c:v>
                </c:pt>
                <c:pt idx="10">
                  <c:v>24.7817880753521</c:v>
                </c:pt>
                <c:pt idx="11">
                  <c:v>24.5770872824632</c:v>
                </c:pt>
              </c:numCache>
            </c:numRef>
          </c:xVal>
          <c:yVal>
            <c:numRef>
              <c:f>Fstore_54.9!$B$4:$B$15</c:f>
              <c:numCache>
                <c:formatCode>General</c:formatCode>
                <c:ptCount val="12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ABCE-46A8-9339-05658AB770AE}"/>
            </c:ext>
          </c:extLst>
        </c:ser>
        <c:ser>
          <c:idx val="19"/>
          <c:order val="19"/>
          <c:tx>
            <c:v>V5 H1000</c:v>
          </c:tx>
          <c:spPr>
            <a:ln w="22225" cap="rnd">
              <a:solidFill>
                <a:srgbClr val="DA0000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rgbClr val="DA0000"/>
                </a:solidFill>
              </a:ln>
              <a:effectLst/>
            </c:spPr>
          </c:marker>
          <c:xVal>
            <c:numRef>
              <c:f>Fstore_54.9!$AB$4:$AB$15</c:f>
              <c:numCache>
                <c:formatCode>General</c:formatCode>
                <c:ptCount val="12"/>
                <c:pt idx="0">
                  <c:v>27.935177280042801</c:v>
                </c:pt>
                <c:pt idx="1">
                  <c:v>27.935328389731701</c:v>
                </c:pt>
                <c:pt idx="2">
                  <c:v>27.935403944576201</c:v>
                </c:pt>
                <c:pt idx="3">
                  <c:v>27.935441721998401</c:v>
                </c:pt>
                <c:pt idx="4">
                  <c:v>27.935479499420598</c:v>
                </c:pt>
                <c:pt idx="5">
                  <c:v>27.894539340842798</c:v>
                </c:pt>
                <c:pt idx="6">
                  <c:v>27.8535991822651</c:v>
                </c:pt>
                <c:pt idx="7">
                  <c:v>27.771718865109499</c:v>
                </c:pt>
                <c:pt idx="8">
                  <c:v>27.6488983893762</c:v>
                </c:pt>
                <c:pt idx="9">
                  <c:v>27.4441975964873</c:v>
                </c:pt>
                <c:pt idx="10">
                  <c:v>27.239496803598399</c:v>
                </c:pt>
                <c:pt idx="11">
                  <c:v>27.034796010709503</c:v>
                </c:pt>
              </c:numCache>
            </c:numRef>
          </c:xVal>
          <c:yVal>
            <c:numRef>
              <c:f>Fstore_54.9!$B$4:$B$15</c:f>
              <c:numCache>
                <c:formatCode>General</c:formatCode>
                <c:ptCount val="12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ABCE-46A8-9339-05658AB770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1617856"/>
        <c:axId val="655929296"/>
        <c:extLst/>
      </c:scatterChart>
      <c:valAx>
        <c:axId val="1211617856"/>
        <c:scaling>
          <c:orientation val="minMax"/>
          <c:min val="1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 i="0" baseline="0">
                    <a:effectLst/>
                  </a:rPr>
                  <a:t>Hydropower Revenue Generated (Million $) </a:t>
                </a:r>
                <a:endParaRPr lang="en-US" sz="16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929296"/>
        <c:crosses val="autoZero"/>
        <c:crossBetween val="midCat"/>
        <c:majorUnit val="2"/>
        <c:minorUnit val="1"/>
      </c:valAx>
      <c:valAx>
        <c:axId val="655929296"/>
        <c:scaling>
          <c:orientation val="minMax"/>
          <c:max val="3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 i="0" u="none" strike="noStrike" baseline="0">
                    <a:effectLst/>
                  </a:rPr>
                  <a:t>Number of Steady low Flow Days</a:t>
                </a:r>
                <a:endParaRPr lang="en-US" sz="1600"/>
              </a:p>
            </c:rich>
          </c:tx>
          <c:layout>
            <c:manualLayout>
              <c:xMode val="edge"/>
              <c:yMode val="edge"/>
              <c:x val="1.1097906737802823E-2"/>
              <c:y val="0.251732574258051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617856"/>
        <c:crosses val="autoZero"/>
        <c:crossBetween val="midCat"/>
        <c:majorUnit val="3"/>
        <c:minorUnit val="3"/>
      </c:valAx>
      <c:spPr>
        <a:solidFill>
          <a:schemeClr val="bg1">
            <a:lumMod val="95000"/>
          </a:schemeClr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736959952605664E-2"/>
          <c:y val="2.3832933391276998E-2"/>
          <c:w val="0.79214895618090331"/>
          <c:h val="0.88214928532335579"/>
        </c:manualLayout>
      </c:layout>
      <c:scatterChart>
        <c:scatterStyle val="lineMarker"/>
        <c:varyColors val="0"/>
        <c:ser>
          <c:idx val="5"/>
          <c:order val="0"/>
          <c:tx>
            <c:v>V1 H0</c:v>
          </c:tx>
          <c:spPr>
            <a:ln w="25400" cap="rnd">
              <a:solidFill>
                <a:srgbClr val="FFFF75"/>
              </a:solidFill>
              <a:prstDash val="sysDot"/>
              <a:round/>
            </a:ln>
            <a:effectLst/>
          </c:spPr>
          <c:marker>
            <c:symbol val="diamond"/>
            <c:size val="6"/>
            <c:spPr>
              <a:solidFill>
                <a:srgbClr val="FFFF75"/>
              </a:solidFill>
              <a:ln w="12700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Fstore_55!$C$4:$C$15</c:f>
              <c:numCache>
                <c:formatCode>General</c:formatCode>
                <c:ptCount val="12"/>
                <c:pt idx="0">
                  <c:v>17.839238216481903</c:v>
                </c:pt>
                <c:pt idx="1">
                  <c:v>17.934716550761799</c:v>
                </c:pt>
                <c:pt idx="2">
                  <c:v>17.994390509686703</c:v>
                </c:pt>
                <c:pt idx="3">
                  <c:v>18.028119269079099</c:v>
                </c:pt>
                <c:pt idx="4">
                  <c:v>18.064914279325301</c:v>
                </c:pt>
                <c:pt idx="5">
                  <c:v>18.064914279325301</c:v>
                </c:pt>
                <c:pt idx="6">
                  <c:v>18.0286465853601</c:v>
                </c:pt>
                <c:pt idx="7">
                  <c:v>17.947013538604597</c:v>
                </c:pt>
                <c:pt idx="8">
                  <c:v>17.8245639684712</c:v>
                </c:pt>
                <c:pt idx="9">
                  <c:v>17.620481351582299</c:v>
                </c:pt>
                <c:pt idx="10">
                  <c:v>17.416398734693402</c:v>
                </c:pt>
                <c:pt idx="11">
                  <c:v>17.212316117804601</c:v>
                </c:pt>
              </c:numCache>
            </c:numRef>
          </c:xVal>
          <c:yVal>
            <c:numRef>
              <c:f>Fstore_55!$B$4:$B$15</c:f>
              <c:numCache>
                <c:formatCode>General</c:formatCode>
                <c:ptCount val="12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C9-486B-BF5D-7BD2397E06F3}"/>
            </c:ext>
          </c:extLst>
        </c:ser>
        <c:ser>
          <c:idx val="6"/>
          <c:order val="1"/>
          <c:tx>
            <c:v>V2 H0</c:v>
          </c:tx>
          <c:spPr>
            <a:ln w="25400" cap="rnd">
              <a:solidFill>
                <a:srgbClr val="FCF725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rgbClr val="FCF725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Fstore_55!$D$4:$D$15</c:f>
              <c:numCache>
                <c:formatCode>General</c:formatCode>
                <c:ptCount val="12"/>
                <c:pt idx="0">
                  <c:v>20.571599689681399</c:v>
                </c:pt>
                <c:pt idx="1">
                  <c:v>20.570390812170302</c:v>
                </c:pt>
                <c:pt idx="2">
                  <c:v>20.569786373414701</c:v>
                </c:pt>
                <c:pt idx="3">
                  <c:v>20.5694841540369</c:v>
                </c:pt>
                <c:pt idx="4">
                  <c:v>20.569181934659202</c:v>
                </c:pt>
                <c:pt idx="5">
                  <c:v>20.528365411281399</c:v>
                </c:pt>
                <c:pt idx="6">
                  <c:v>20.4875488879036</c:v>
                </c:pt>
                <c:pt idx="7">
                  <c:v>20.405915841148101</c:v>
                </c:pt>
                <c:pt idx="8">
                  <c:v>20.283466271014703</c:v>
                </c:pt>
                <c:pt idx="9">
                  <c:v>20.079383654125799</c:v>
                </c:pt>
                <c:pt idx="10">
                  <c:v>19.875301037237001</c:v>
                </c:pt>
                <c:pt idx="11">
                  <c:v>19.671218420348101</c:v>
                </c:pt>
              </c:numCache>
            </c:numRef>
          </c:xVal>
          <c:yVal>
            <c:numRef>
              <c:f>Fstore_55!$B$4:$B$15</c:f>
              <c:numCache>
                <c:formatCode>General</c:formatCode>
                <c:ptCount val="12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3C9-486B-BF5D-7BD2397E06F3}"/>
            </c:ext>
          </c:extLst>
        </c:ser>
        <c:ser>
          <c:idx val="7"/>
          <c:order val="2"/>
          <c:tx>
            <c:v>V3 H0</c:v>
          </c:tx>
          <c:spPr>
            <a:ln w="25400" cap="rnd">
              <a:solidFill>
                <a:srgbClr val="FFD347"/>
              </a:solidFill>
              <a:prstDash val="dashDot"/>
              <a:round/>
            </a:ln>
            <a:effectLst/>
          </c:spPr>
          <c:marker>
            <c:symbol val="triangle"/>
            <c:size val="6"/>
            <c:spPr>
              <a:solidFill>
                <a:srgbClr val="FFD347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Fstore_55!$E$4:$E$15</c:f>
              <c:numCache>
                <c:formatCode>General</c:formatCode>
                <c:ptCount val="12"/>
                <c:pt idx="0">
                  <c:v>23.030501992224899</c:v>
                </c:pt>
                <c:pt idx="1">
                  <c:v>23.029293114713798</c:v>
                </c:pt>
                <c:pt idx="2">
                  <c:v>23.0286886759582</c:v>
                </c:pt>
                <c:pt idx="3">
                  <c:v>23.028386456580503</c:v>
                </c:pt>
                <c:pt idx="4">
                  <c:v>23.028084237202702</c:v>
                </c:pt>
                <c:pt idx="5">
                  <c:v>22.987267713824902</c:v>
                </c:pt>
                <c:pt idx="6">
                  <c:v>22.9464511904471</c:v>
                </c:pt>
                <c:pt idx="7">
                  <c:v>22.8648181436916</c:v>
                </c:pt>
                <c:pt idx="8">
                  <c:v>22.742368573558199</c:v>
                </c:pt>
                <c:pt idx="9">
                  <c:v>22.538285956669302</c:v>
                </c:pt>
                <c:pt idx="10">
                  <c:v>22.334203339780498</c:v>
                </c:pt>
                <c:pt idx="11">
                  <c:v>22.130120722891601</c:v>
                </c:pt>
              </c:numCache>
            </c:numRef>
          </c:xVal>
          <c:yVal>
            <c:numRef>
              <c:f>Fstore_55!$B$4:$B$15</c:f>
              <c:numCache>
                <c:formatCode>General</c:formatCode>
                <c:ptCount val="12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3C9-486B-BF5D-7BD2397E06F3}"/>
            </c:ext>
          </c:extLst>
        </c:ser>
        <c:ser>
          <c:idx val="8"/>
          <c:order val="3"/>
          <c:tx>
            <c:v>V4 H0</c:v>
          </c:tx>
          <c:spPr>
            <a:ln w="25400" cap="rnd">
              <a:solidFill>
                <a:srgbClr val="FEC200"/>
              </a:solidFill>
              <a:prstDash val="lgDashDot"/>
              <a:round/>
            </a:ln>
            <a:effectLst/>
          </c:spPr>
          <c:marker>
            <c:symbol val="star"/>
            <c:size val="6"/>
            <c:spPr>
              <a:solidFill>
                <a:srgbClr val="FEC200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Fstore_55!$F$4:$F$15</c:f>
              <c:numCache>
                <c:formatCode>General</c:formatCode>
                <c:ptCount val="12"/>
                <c:pt idx="0">
                  <c:v>25.489404294768402</c:v>
                </c:pt>
                <c:pt idx="1">
                  <c:v>25.488195417257302</c:v>
                </c:pt>
                <c:pt idx="2">
                  <c:v>25.4875909785017</c:v>
                </c:pt>
                <c:pt idx="3">
                  <c:v>25.487288759123999</c:v>
                </c:pt>
                <c:pt idx="4">
                  <c:v>25.486986539746198</c:v>
                </c:pt>
                <c:pt idx="5">
                  <c:v>25.446170016368399</c:v>
                </c:pt>
                <c:pt idx="6">
                  <c:v>25.405353492990603</c:v>
                </c:pt>
                <c:pt idx="7">
                  <c:v>25.3237204462351</c:v>
                </c:pt>
                <c:pt idx="8">
                  <c:v>25.201270876101699</c:v>
                </c:pt>
                <c:pt idx="9">
                  <c:v>24.997188259212901</c:v>
                </c:pt>
                <c:pt idx="10">
                  <c:v>24.793105642324001</c:v>
                </c:pt>
                <c:pt idx="11">
                  <c:v>24.5890230254351</c:v>
                </c:pt>
              </c:numCache>
            </c:numRef>
          </c:xVal>
          <c:yVal>
            <c:numRef>
              <c:f>Fstore_55!$B$4:$B$15</c:f>
              <c:numCache>
                <c:formatCode>General</c:formatCode>
                <c:ptCount val="12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3C9-486B-BF5D-7BD2397E06F3}"/>
            </c:ext>
          </c:extLst>
        </c:ser>
        <c:ser>
          <c:idx val="4"/>
          <c:order val="4"/>
          <c:tx>
            <c:v>V5 H0</c:v>
          </c:tx>
          <c:spPr>
            <a:ln w="22225" cap="rnd">
              <a:solidFill>
                <a:srgbClr val="AC8300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rgbClr val="AC8300"/>
                </a:solidFill>
              </a:ln>
              <a:effectLst/>
            </c:spPr>
          </c:marker>
          <c:xVal>
            <c:numRef>
              <c:f>Fstore_55!$G$4:$G$15</c:f>
              <c:numCache>
                <c:formatCode>General</c:formatCode>
                <c:ptCount val="12"/>
                <c:pt idx="0">
                  <c:v>27.948306597311898</c:v>
                </c:pt>
                <c:pt idx="1">
                  <c:v>27.947097719800801</c:v>
                </c:pt>
                <c:pt idx="2">
                  <c:v>27.946493281045299</c:v>
                </c:pt>
                <c:pt idx="3">
                  <c:v>27.946191061667498</c:v>
                </c:pt>
                <c:pt idx="4">
                  <c:v>27.945888842289701</c:v>
                </c:pt>
                <c:pt idx="5">
                  <c:v>27.905072318911898</c:v>
                </c:pt>
                <c:pt idx="6">
                  <c:v>27.864255795534099</c:v>
                </c:pt>
                <c:pt idx="7">
                  <c:v>27.7826227487786</c:v>
                </c:pt>
                <c:pt idx="8">
                  <c:v>27.660173178645302</c:v>
                </c:pt>
                <c:pt idx="9">
                  <c:v>27.456090561756398</c:v>
                </c:pt>
                <c:pt idx="10">
                  <c:v>27.252007944867501</c:v>
                </c:pt>
                <c:pt idx="11">
                  <c:v>27.0479253279786</c:v>
                </c:pt>
              </c:numCache>
            </c:numRef>
          </c:xVal>
          <c:yVal>
            <c:numRef>
              <c:f>Fstore_55!$B$4:$B$15</c:f>
              <c:numCache>
                <c:formatCode>General</c:formatCode>
                <c:ptCount val="12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3C9-486B-BF5D-7BD2397E06F3}"/>
            </c:ext>
          </c:extLst>
        </c:ser>
        <c:ser>
          <c:idx val="0"/>
          <c:order val="5"/>
          <c:tx>
            <c:v>V1 H500</c:v>
          </c:tx>
          <c:spPr>
            <a:ln w="25400" cap="rnd">
              <a:solidFill>
                <a:schemeClr val="accent5">
                  <a:lumMod val="20000"/>
                  <a:lumOff val="80000"/>
                </a:schemeClr>
              </a:solidFill>
              <a:prstDash val="sysDot"/>
              <a:round/>
            </a:ln>
            <a:effectLst/>
          </c:spPr>
          <c:marker>
            <c:symbol val="diamond"/>
            <c:size val="6"/>
            <c:spPr>
              <a:solidFill>
                <a:schemeClr val="accent5">
                  <a:lumMod val="20000"/>
                  <a:lumOff val="80000"/>
                </a:schemeClr>
              </a:solidFill>
              <a:ln w="9525">
                <a:solidFill>
                  <a:schemeClr val="tx2">
                    <a:lumMod val="20000"/>
                    <a:lumOff val="80000"/>
                  </a:schemeClr>
                </a:solidFill>
              </a:ln>
              <a:effectLst/>
            </c:spPr>
          </c:marker>
          <c:xVal>
            <c:numRef>
              <c:f>Fstore_55!$J$4:$J$15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Fstore_55!$B$4:$B$15</c:f>
              <c:numCache>
                <c:formatCode>General</c:formatCode>
                <c:ptCount val="12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3C9-486B-BF5D-7BD2397E06F3}"/>
            </c:ext>
          </c:extLst>
        </c:ser>
        <c:ser>
          <c:idx val="1"/>
          <c:order val="6"/>
          <c:tx>
            <c:v>V2 H500</c:v>
          </c:tx>
          <c:spPr>
            <a:ln w="25400" cap="rnd">
              <a:solidFill>
                <a:schemeClr val="accent1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tx2">
                    <a:lumMod val="20000"/>
                    <a:lumOff val="80000"/>
                  </a:schemeClr>
                </a:solidFill>
              </a:ln>
              <a:effectLst/>
            </c:spPr>
          </c:marker>
          <c:xVal>
            <c:numRef>
              <c:f>Fstore_55!$K$4:$K$15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Fstore_55!$B$4:$B$15</c:f>
              <c:numCache>
                <c:formatCode>General</c:formatCode>
                <c:ptCount val="12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3C9-486B-BF5D-7BD2397E06F3}"/>
            </c:ext>
          </c:extLst>
        </c:ser>
        <c:ser>
          <c:idx val="2"/>
          <c:order val="7"/>
          <c:tx>
            <c:v>V3 H500</c:v>
          </c:tx>
          <c:spPr>
            <a:ln w="25400" cap="rnd">
              <a:solidFill>
                <a:srgbClr val="00B0F0"/>
              </a:solidFill>
              <a:prstDash val="dashDot"/>
              <a:round/>
            </a:ln>
            <a:effectLst/>
          </c:spPr>
          <c:marker>
            <c:symbol val="triangle"/>
            <c:size val="6"/>
            <c:spPr>
              <a:solidFill>
                <a:srgbClr val="00B0F0"/>
              </a:solidFill>
              <a:ln w="9525">
                <a:solidFill>
                  <a:schemeClr val="tx2">
                    <a:lumMod val="20000"/>
                    <a:lumOff val="80000"/>
                  </a:schemeClr>
                </a:solidFill>
              </a:ln>
              <a:effectLst/>
            </c:spPr>
          </c:marker>
          <c:xVal>
            <c:numRef>
              <c:f>Fstore_55!$L$4:$L$15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Fstore_55!$B$4:$B$15</c:f>
              <c:numCache>
                <c:formatCode>General</c:formatCode>
                <c:ptCount val="12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3C9-486B-BF5D-7BD2397E06F3}"/>
            </c:ext>
          </c:extLst>
        </c:ser>
        <c:ser>
          <c:idx val="3"/>
          <c:order val="8"/>
          <c:tx>
            <c:v>V4 H500</c:v>
          </c:tx>
          <c:spPr>
            <a:ln w="25400" cap="rnd">
              <a:solidFill>
                <a:srgbClr val="448DD0"/>
              </a:solidFill>
              <a:prstDash val="lgDashDot"/>
              <a:round/>
            </a:ln>
            <a:effectLst/>
          </c:spPr>
          <c:marker>
            <c:symbol val="square"/>
            <c:size val="6"/>
            <c:spPr>
              <a:solidFill>
                <a:srgbClr val="448DD0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Fstore_55!$M$4:$M$15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Fstore_55!$B$4:$B$15</c:f>
              <c:numCache>
                <c:formatCode>General</c:formatCode>
                <c:ptCount val="12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3C9-486B-BF5D-7BD2397E06F3}"/>
            </c:ext>
          </c:extLst>
        </c:ser>
        <c:ser>
          <c:idx val="9"/>
          <c:order val="9"/>
          <c:tx>
            <c:v>V5 H500</c:v>
          </c:tx>
          <c:spPr>
            <a:ln w="22225" cap="rnd">
              <a:solidFill>
                <a:srgbClr val="002060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Fstore_55!$N$4:$N$15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Fstore_55!$B$4:$B$15</c:f>
              <c:numCache>
                <c:formatCode>General</c:formatCode>
                <c:ptCount val="12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3C9-486B-BF5D-7BD2397E06F3}"/>
            </c:ext>
          </c:extLst>
        </c:ser>
        <c:ser>
          <c:idx val="10"/>
          <c:order val="10"/>
          <c:tx>
            <c:v>V1 H750</c:v>
          </c:tx>
          <c:spPr>
            <a:ln w="25400" cap="rnd">
              <a:solidFill>
                <a:schemeClr val="accent6">
                  <a:lumMod val="40000"/>
                  <a:lumOff val="60000"/>
                </a:schemeClr>
              </a:solidFill>
              <a:prstDash val="sysDot"/>
              <a:round/>
            </a:ln>
            <a:effectLst/>
          </c:spPr>
          <c:marker>
            <c:symbol val="diamond"/>
            <c:size val="6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Fstore_55!$Q$4:$Q$15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Fstore_55!$B$4:$B$15</c:f>
              <c:numCache>
                <c:formatCode>General</c:formatCode>
                <c:ptCount val="12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C3C9-486B-BF5D-7BD2397E06F3}"/>
            </c:ext>
          </c:extLst>
        </c:ser>
        <c:ser>
          <c:idx val="11"/>
          <c:order val="11"/>
          <c:tx>
            <c:v>V2 H750</c:v>
          </c:tx>
          <c:spPr>
            <a:ln w="22225" cap="rnd">
              <a:solidFill>
                <a:srgbClr val="B7D8A0"/>
              </a:solidFill>
              <a:prstDash val="sysDash"/>
              <a:round/>
            </a:ln>
            <a:effectLst/>
          </c:spPr>
          <c:marker>
            <c:symbol val="circle"/>
            <c:size val="6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Fstore_55!$R$4:$R$15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Fstore_55!$B$4:$B$15</c:f>
              <c:numCache>
                <c:formatCode>General</c:formatCode>
                <c:ptCount val="12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C3C9-486B-BF5D-7BD2397E06F3}"/>
            </c:ext>
          </c:extLst>
        </c:ser>
        <c:ser>
          <c:idx val="12"/>
          <c:order val="12"/>
          <c:tx>
            <c:v>H3 H750</c:v>
          </c:tx>
          <c:spPr>
            <a:ln w="25400" cap="rnd">
              <a:solidFill>
                <a:srgbClr val="53F22E"/>
              </a:solidFill>
              <a:prstDash val="dashDot"/>
              <a:round/>
            </a:ln>
            <a:effectLst/>
          </c:spPr>
          <c:marker>
            <c:symbol val="triangle"/>
            <c:size val="6"/>
            <c:spPr>
              <a:solidFill>
                <a:srgbClr val="53F22E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Fstore_55!$S$4:$S$15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Fstore_55!$B$4:$B$15</c:f>
              <c:numCache>
                <c:formatCode>General</c:formatCode>
                <c:ptCount val="12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C3C9-486B-BF5D-7BD2397E06F3}"/>
            </c:ext>
          </c:extLst>
        </c:ser>
        <c:ser>
          <c:idx val="13"/>
          <c:order val="13"/>
          <c:tx>
            <c:v>V4 H750</c:v>
          </c:tx>
          <c:spPr>
            <a:ln w="25400" cap="rnd">
              <a:solidFill>
                <a:srgbClr val="85CA3A"/>
              </a:solidFill>
              <a:prstDash val="lgDashDot"/>
              <a:round/>
            </a:ln>
            <a:effectLst/>
          </c:spPr>
          <c:marker>
            <c:symbol val="square"/>
            <c:size val="6"/>
            <c:spPr>
              <a:solidFill>
                <a:srgbClr val="85CA3A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Fstore_55!$T$4:$T$15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Fstore_55!$B$4:$B$15</c:f>
              <c:numCache>
                <c:formatCode>General</c:formatCode>
                <c:ptCount val="12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C3C9-486B-BF5D-7BD2397E06F3}"/>
            </c:ext>
          </c:extLst>
        </c:ser>
        <c:ser>
          <c:idx val="14"/>
          <c:order val="14"/>
          <c:tx>
            <c:v>V5 H750</c:v>
          </c:tx>
          <c:spPr>
            <a:ln w="22225" cap="rnd">
              <a:solidFill>
                <a:schemeClr val="accent6">
                  <a:lumMod val="75000"/>
                </a:schemeClr>
              </a:solidFill>
              <a:prstDash val="solid"/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Fstore_55!$U$4:$U$15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Fstore_55!$B$4:$B$15</c:f>
              <c:numCache>
                <c:formatCode>General</c:formatCode>
                <c:ptCount val="12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C3C9-486B-BF5D-7BD2397E06F3}"/>
            </c:ext>
          </c:extLst>
        </c:ser>
        <c:ser>
          <c:idx val="15"/>
          <c:order val="15"/>
          <c:tx>
            <c:v>V1 H1000</c:v>
          </c:tx>
          <c:spPr>
            <a:ln w="25400" cap="rnd">
              <a:solidFill>
                <a:schemeClr val="accent2">
                  <a:lumMod val="40000"/>
                  <a:lumOff val="60000"/>
                </a:schemeClr>
              </a:solidFill>
              <a:prstDash val="sysDot"/>
              <a:round/>
            </a:ln>
            <a:effectLst/>
          </c:spPr>
          <c:marker>
            <c:symbol val="diamond"/>
            <c:size val="6"/>
            <c:spPr>
              <a:solidFill>
                <a:schemeClr val="accent2">
                  <a:lumMod val="40000"/>
                  <a:lumOff val="60000"/>
                </a:schemeClr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Fstore_55!$X$4:$X$15</c:f>
              <c:numCache>
                <c:formatCode>General</c:formatCode>
                <c:ptCount val="12"/>
                <c:pt idx="0">
                  <c:v>17.839238216481903</c:v>
                </c:pt>
                <c:pt idx="1">
                  <c:v>17.9090055501464</c:v>
                </c:pt>
                <c:pt idx="2">
                  <c:v>17.9526101336868</c:v>
                </c:pt>
                <c:pt idx="3">
                  <c:v>17.977256202644298</c:v>
                </c:pt>
                <c:pt idx="4">
                  <c:v>18.004142823325299</c:v>
                </c:pt>
                <c:pt idx="5">
                  <c:v>17.996469119325297</c:v>
                </c:pt>
                <c:pt idx="6">
                  <c:v>17.988795415325299</c:v>
                </c:pt>
                <c:pt idx="7">
                  <c:v>17.947384444204598</c:v>
                </c:pt>
                <c:pt idx="8">
                  <c:v>17.824873056471198</c:v>
                </c:pt>
                <c:pt idx="9">
                  <c:v>17.620687410248998</c:v>
                </c:pt>
                <c:pt idx="10">
                  <c:v>17.416501764026798</c:v>
                </c:pt>
                <c:pt idx="11">
                  <c:v>17.212316117804601</c:v>
                </c:pt>
              </c:numCache>
            </c:numRef>
          </c:xVal>
          <c:yVal>
            <c:numRef>
              <c:f>Fstore_55!$B$4:$B$15</c:f>
              <c:numCache>
                <c:formatCode>General</c:formatCode>
                <c:ptCount val="12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C3C9-486B-BF5D-7BD2397E06F3}"/>
            </c:ext>
          </c:extLst>
        </c:ser>
        <c:ser>
          <c:idx val="16"/>
          <c:order val="16"/>
          <c:tx>
            <c:v>V2 H1000</c:v>
          </c:tx>
          <c:spPr>
            <a:ln w="25400" cap="rnd">
              <a:solidFill>
                <a:srgbClr val="F8A690"/>
              </a:solidFill>
              <a:prstDash val="sysDash"/>
              <a:round/>
            </a:ln>
            <a:effectLst/>
          </c:spPr>
          <c:marker>
            <c:symbol val="circle"/>
            <c:size val="6"/>
            <c:spPr>
              <a:solidFill>
                <a:srgbClr val="F8A690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Fstore_55!$Y$4:$Y$15</c:f>
              <c:numCache>
                <c:formatCode>General</c:formatCode>
                <c:ptCount val="12"/>
                <c:pt idx="0">
                  <c:v>20.571599689681399</c:v>
                </c:pt>
                <c:pt idx="1">
                  <c:v>20.5706174767036</c:v>
                </c:pt>
                <c:pt idx="2">
                  <c:v>20.570126370214702</c:v>
                </c:pt>
                <c:pt idx="3">
                  <c:v>20.569880816970301</c:v>
                </c:pt>
                <c:pt idx="4">
                  <c:v>20.5696352637258</c:v>
                </c:pt>
                <c:pt idx="5">
                  <c:v>20.528798134481399</c:v>
                </c:pt>
                <c:pt idx="6">
                  <c:v>20.487961005236901</c:v>
                </c:pt>
                <c:pt idx="7">
                  <c:v>20.406286746748101</c:v>
                </c:pt>
                <c:pt idx="8">
                  <c:v>20.283775359014701</c:v>
                </c:pt>
                <c:pt idx="9">
                  <c:v>20.079589712792501</c:v>
                </c:pt>
                <c:pt idx="10">
                  <c:v>19.875404066570301</c:v>
                </c:pt>
                <c:pt idx="11">
                  <c:v>19.671218420348101</c:v>
                </c:pt>
              </c:numCache>
            </c:numRef>
          </c:xVal>
          <c:yVal>
            <c:numRef>
              <c:f>Fstore_55!$B$4:$B$15</c:f>
              <c:numCache>
                <c:formatCode>General</c:formatCode>
                <c:ptCount val="12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C3C9-486B-BF5D-7BD2397E06F3}"/>
            </c:ext>
          </c:extLst>
        </c:ser>
        <c:ser>
          <c:idx val="17"/>
          <c:order val="17"/>
          <c:tx>
            <c:v>V3 H1000</c:v>
          </c:tx>
          <c:spPr>
            <a:ln w="25400" cap="rnd">
              <a:solidFill>
                <a:srgbClr val="FF7575"/>
              </a:solidFill>
              <a:prstDash val="dashDot"/>
              <a:round/>
            </a:ln>
            <a:effectLst/>
          </c:spPr>
          <c:marker>
            <c:symbol val="triangle"/>
            <c:size val="6"/>
            <c:spPr>
              <a:solidFill>
                <a:srgbClr val="FF7575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Fstore_55!$Z$4:$Z$15</c:f>
              <c:numCache>
                <c:formatCode>General</c:formatCode>
                <c:ptCount val="12"/>
                <c:pt idx="0">
                  <c:v>23.030501992224899</c:v>
                </c:pt>
                <c:pt idx="1">
                  <c:v>23.029519779247103</c:v>
                </c:pt>
                <c:pt idx="2">
                  <c:v>23.029028672758198</c:v>
                </c:pt>
                <c:pt idx="3">
                  <c:v>23.028783119513797</c:v>
                </c:pt>
                <c:pt idx="4">
                  <c:v>23.0285375662693</c:v>
                </c:pt>
                <c:pt idx="5">
                  <c:v>22.987700437024898</c:v>
                </c:pt>
                <c:pt idx="6">
                  <c:v>22.9468633077805</c:v>
                </c:pt>
                <c:pt idx="7">
                  <c:v>22.865189049291601</c:v>
                </c:pt>
                <c:pt idx="8">
                  <c:v>22.742677661558201</c:v>
                </c:pt>
                <c:pt idx="9">
                  <c:v>22.538492015336001</c:v>
                </c:pt>
                <c:pt idx="10">
                  <c:v>22.334306369113801</c:v>
                </c:pt>
                <c:pt idx="11">
                  <c:v>22.130120722891601</c:v>
                </c:pt>
              </c:numCache>
            </c:numRef>
          </c:xVal>
          <c:yVal>
            <c:numRef>
              <c:f>Fstore_55!$B$4:$B$15</c:f>
              <c:numCache>
                <c:formatCode>General</c:formatCode>
                <c:ptCount val="12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C3C9-486B-BF5D-7BD2397E06F3}"/>
            </c:ext>
          </c:extLst>
        </c:ser>
        <c:ser>
          <c:idx val="18"/>
          <c:order val="18"/>
          <c:tx>
            <c:v>V4 H1000</c:v>
          </c:tx>
          <c:spPr>
            <a:ln w="22225" cap="rnd">
              <a:solidFill>
                <a:srgbClr val="FF0000"/>
              </a:solidFill>
              <a:prstDash val="lgDashDot"/>
              <a:round/>
            </a:ln>
            <a:effectLst/>
          </c:spPr>
          <c:marker>
            <c:symbol val="square"/>
            <c:size val="6"/>
            <c:spPr>
              <a:solidFill>
                <a:srgbClr val="FF0000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Fstore_55!$AA$4:$AA$15</c:f>
              <c:numCache>
                <c:formatCode>General</c:formatCode>
                <c:ptCount val="12"/>
                <c:pt idx="0">
                  <c:v>25.489404294768402</c:v>
                </c:pt>
                <c:pt idx="1">
                  <c:v>25.488422081790599</c:v>
                </c:pt>
                <c:pt idx="2">
                  <c:v>25.487930975301701</c:v>
                </c:pt>
                <c:pt idx="3">
                  <c:v>25.4876854220573</c:v>
                </c:pt>
                <c:pt idx="4">
                  <c:v>25.487439868812899</c:v>
                </c:pt>
                <c:pt idx="5">
                  <c:v>25.446602739568402</c:v>
                </c:pt>
                <c:pt idx="6">
                  <c:v>25.405765610324</c:v>
                </c:pt>
                <c:pt idx="7">
                  <c:v>25.324091351835101</c:v>
                </c:pt>
                <c:pt idx="8">
                  <c:v>25.201579964101697</c:v>
                </c:pt>
                <c:pt idx="9">
                  <c:v>24.9973943178795</c:v>
                </c:pt>
                <c:pt idx="10">
                  <c:v>24.7932086716573</c:v>
                </c:pt>
                <c:pt idx="11">
                  <c:v>24.5890230254351</c:v>
                </c:pt>
              </c:numCache>
            </c:numRef>
          </c:xVal>
          <c:yVal>
            <c:numRef>
              <c:f>Fstore_55!$B$4:$B$15</c:f>
              <c:numCache>
                <c:formatCode>General</c:formatCode>
                <c:ptCount val="12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C3C9-486B-BF5D-7BD2397E06F3}"/>
            </c:ext>
          </c:extLst>
        </c:ser>
        <c:ser>
          <c:idx val="19"/>
          <c:order val="19"/>
          <c:tx>
            <c:v>V5 H1000</c:v>
          </c:tx>
          <c:spPr>
            <a:ln w="22225" cap="rnd">
              <a:solidFill>
                <a:srgbClr val="DA0000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rgbClr val="DA0000"/>
                </a:solidFill>
              </a:ln>
              <a:effectLst/>
            </c:spPr>
          </c:marker>
          <c:xVal>
            <c:numRef>
              <c:f>Fstore_55!$AB$4:$AB$15</c:f>
              <c:numCache>
                <c:formatCode>General</c:formatCode>
                <c:ptCount val="12"/>
                <c:pt idx="0">
                  <c:v>27.948306597311898</c:v>
                </c:pt>
                <c:pt idx="1">
                  <c:v>27.947324384334099</c:v>
                </c:pt>
                <c:pt idx="2">
                  <c:v>27.9468332778453</c:v>
                </c:pt>
                <c:pt idx="3">
                  <c:v>27.9465877246008</c:v>
                </c:pt>
                <c:pt idx="4">
                  <c:v>27.946342171356399</c:v>
                </c:pt>
                <c:pt idx="5">
                  <c:v>27.905505042111901</c:v>
                </c:pt>
                <c:pt idx="6">
                  <c:v>27.8646679128675</c:v>
                </c:pt>
                <c:pt idx="7">
                  <c:v>27.7829936543786</c:v>
                </c:pt>
                <c:pt idx="8">
                  <c:v>27.6604822666453</c:v>
                </c:pt>
                <c:pt idx="9">
                  <c:v>27.456296620423</c:v>
                </c:pt>
                <c:pt idx="10">
                  <c:v>27.2521109742008</c:v>
                </c:pt>
                <c:pt idx="11">
                  <c:v>27.0479253279786</c:v>
                </c:pt>
              </c:numCache>
            </c:numRef>
          </c:xVal>
          <c:yVal>
            <c:numRef>
              <c:f>Fstore_55!$B$4:$B$15</c:f>
              <c:numCache>
                <c:formatCode>General</c:formatCode>
                <c:ptCount val="12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C3C9-486B-BF5D-7BD2397E06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1617856"/>
        <c:axId val="655929296"/>
        <c:extLst/>
      </c:scatterChart>
      <c:valAx>
        <c:axId val="1211617856"/>
        <c:scaling>
          <c:orientation val="minMax"/>
          <c:min val="1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 i="0" baseline="0">
                    <a:effectLst/>
                  </a:rPr>
                  <a:t>Hydropower Revenue Generated (Million $) </a:t>
                </a:r>
                <a:endParaRPr lang="en-US" sz="16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929296"/>
        <c:crosses val="autoZero"/>
        <c:crossBetween val="midCat"/>
        <c:majorUnit val="2"/>
        <c:minorUnit val="1"/>
      </c:valAx>
      <c:valAx>
        <c:axId val="655929296"/>
        <c:scaling>
          <c:orientation val="minMax"/>
          <c:max val="3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 i="0" u="none" strike="noStrike" baseline="0">
                    <a:effectLst/>
                  </a:rPr>
                  <a:t>Number of Steady low Flow Days</a:t>
                </a:r>
                <a:endParaRPr lang="en-US" sz="1600"/>
              </a:p>
            </c:rich>
          </c:tx>
          <c:layout>
            <c:manualLayout>
              <c:xMode val="edge"/>
              <c:yMode val="edge"/>
              <c:x val="1.1097906737802823E-2"/>
              <c:y val="0.251732574258051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617856"/>
        <c:crosses val="autoZero"/>
        <c:crossBetween val="midCat"/>
        <c:majorUnit val="6"/>
        <c:minorUnit val="3"/>
      </c:valAx>
      <c:spPr>
        <a:solidFill>
          <a:schemeClr val="bg1">
            <a:lumMod val="95000"/>
          </a:schemeClr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736959952605664E-2"/>
          <c:y val="2.3832933391276998E-2"/>
          <c:w val="0.79214895618090331"/>
          <c:h val="0.88214928532335579"/>
        </c:manualLayout>
      </c:layout>
      <c:scatterChart>
        <c:scatterStyle val="lineMarker"/>
        <c:varyColors val="0"/>
        <c:ser>
          <c:idx val="5"/>
          <c:order val="0"/>
          <c:tx>
            <c:v>V1 H0</c:v>
          </c:tx>
          <c:spPr>
            <a:ln w="25400" cap="rnd">
              <a:solidFill>
                <a:srgbClr val="FFFF75"/>
              </a:solidFill>
              <a:prstDash val="sysDot"/>
              <a:round/>
            </a:ln>
            <a:effectLst/>
          </c:spPr>
          <c:marker>
            <c:symbol val="diamond"/>
            <c:size val="6"/>
            <c:spPr>
              <a:solidFill>
                <a:srgbClr val="FFFF75"/>
              </a:solidFill>
              <a:ln w="12700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Fstore_55.2!$C$4:$C$15</c:f>
              <c:numCache>
                <c:formatCode>General</c:formatCode>
                <c:ptCount val="12"/>
                <c:pt idx="0">
                  <c:v>17.855948256642598</c:v>
                </c:pt>
                <c:pt idx="1">
                  <c:v>17.949185315469897</c:v>
                </c:pt>
                <c:pt idx="2">
                  <c:v>18.007458477237002</c:v>
                </c:pt>
                <c:pt idx="3">
                  <c:v>18.040395481714</c:v>
                </c:pt>
                <c:pt idx="4">
                  <c:v>18.076326759325298</c:v>
                </c:pt>
                <c:pt idx="5">
                  <c:v>18.076326759325298</c:v>
                </c:pt>
                <c:pt idx="6">
                  <c:v>18.0402844121874</c:v>
                </c:pt>
                <c:pt idx="7">
                  <c:v>17.959158586765199</c:v>
                </c:pt>
                <c:pt idx="8">
                  <c:v>17.837469848631901</c:v>
                </c:pt>
                <c:pt idx="9">
                  <c:v>17.634655285076303</c:v>
                </c:pt>
                <c:pt idx="10">
                  <c:v>17.4318407215208</c:v>
                </c:pt>
                <c:pt idx="11">
                  <c:v>17.229026157965198</c:v>
                </c:pt>
              </c:numCache>
            </c:numRef>
          </c:xVal>
          <c:yVal>
            <c:numRef>
              <c:f>Fstore_55.2!$B$4:$B$15</c:f>
              <c:numCache>
                <c:formatCode>General</c:formatCode>
                <c:ptCount val="12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E4-4F75-A5B0-6E47CFF04002}"/>
            </c:ext>
          </c:extLst>
        </c:ser>
        <c:ser>
          <c:idx val="6"/>
          <c:order val="1"/>
          <c:tx>
            <c:v>V2 H0</c:v>
          </c:tx>
          <c:spPr>
            <a:ln w="25400" cap="rnd">
              <a:solidFill>
                <a:srgbClr val="FCF725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rgbClr val="FCF725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Fstore_55.2!$D$4:$D$15</c:f>
              <c:numCache>
                <c:formatCode>General</c:formatCode>
                <c:ptCount val="12"/>
                <c:pt idx="0">
                  <c:v>20.5906968784364</c:v>
                </c:pt>
                <c:pt idx="1">
                  <c:v>20.586698283592</c:v>
                </c:pt>
                <c:pt idx="2">
                  <c:v>20.584698986169698</c:v>
                </c:pt>
                <c:pt idx="3">
                  <c:v>20.583699337458601</c:v>
                </c:pt>
                <c:pt idx="4">
                  <c:v>20.5826996887475</c:v>
                </c:pt>
                <c:pt idx="5">
                  <c:v>20.542136776036401</c:v>
                </c:pt>
                <c:pt idx="6">
                  <c:v>20.501573863325302</c:v>
                </c:pt>
                <c:pt idx="7">
                  <c:v>20.4204480379031</c:v>
                </c:pt>
                <c:pt idx="8">
                  <c:v>20.298759299769699</c:v>
                </c:pt>
                <c:pt idx="9">
                  <c:v>20.095944736214197</c:v>
                </c:pt>
                <c:pt idx="10">
                  <c:v>19.893130172658601</c:v>
                </c:pt>
                <c:pt idx="11">
                  <c:v>19.690315609103099</c:v>
                </c:pt>
              </c:numCache>
            </c:numRef>
          </c:xVal>
          <c:yVal>
            <c:numRef>
              <c:f>Fstore_55.2!$B$4:$B$15</c:f>
              <c:numCache>
                <c:formatCode>General</c:formatCode>
                <c:ptCount val="12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CE4-4F75-A5B0-6E47CFF04002}"/>
            </c:ext>
          </c:extLst>
        </c:ser>
        <c:ser>
          <c:idx val="7"/>
          <c:order val="2"/>
          <c:tx>
            <c:v>V3 H0</c:v>
          </c:tx>
          <c:spPr>
            <a:ln w="25400" cap="rnd">
              <a:solidFill>
                <a:srgbClr val="FFD347"/>
              </a:solidFill>
              <a:prstDash val="dashDot"/>
              <a:round/>
            </a:ln>
            <a:effectLst/>
          </c:spPr>
          <c:marker>
            <c:symbol val="triangle"/>
            <c:size val="6"/>
            <c:spPr>
              <a:solidFill>
                <a:srgbClr val="FFD347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Fstore_55.2!$E$4:$E$15</c:f>
              <c:numCache>
                <c:formatCode>General</c:formatCode>
                <c:ptCount val="12"/>
                <c:pt idx="0">
                  <c:v>23.051986329574301</c:v>
                </c:pt>
                <c:pt idx="1">
                  <c:v>23.047987734729901</c:v>
                </c:pt>
                <c:pt idx="2">
                  <c:v>23.045988437307599</c:v>
                </c:pt>
                <c:pt idx="3">
                  <c:v>23.044988788596498</c:v>
                </c:pt>
                <c:pt idx="4">
                  <c:v>23.043989139885401</c:v>
                </c:pt>
                <c:pt idx="5">
                  <c:v>23.003426227174302</c:v>
                </c:pt>
                <c:pt idx="6">
                  <c:v>22.962863314463199</c:v>
                </c:pt>
                <c:pt idx="7">
                  <c:v>22.881737489041001</c:v>
                </c:pt>
                <c:pt idx="8">
                  <c:v>22.7600487509076</c:v>
                </c:pt>
                <c:pt idx="9">
                  <c:v>22.557234187352098</c:v>
                </c:pt>
                <c:pt idx="10">
                  <c:v>22.354419623796499</c:v>
                </c:pt>
                <c:pt idx="11">
                  <c:v>22.151605060241</c:v>
                </c:pt>
              </c:numCache>
            </c:numRef>
          </c:xVal>
          <c:yVal>
            <c:numRef>
              <c:f>Fstore_55.2!$B$4:$B$15</c:f>
              <c:numCache>
                <c:formatCode>General</c:formatCode>
                <c:ptCount val="12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CE4-4F75-A5B0-6E47CFF04002}"/>
            </c:ext>
          </c:extLst>
        </c:ser>
        <c:ser>
          <c:idx val="8"/>
          <c:order val="3"/>
          <c:tx>
            <c:v>V4 H0</c:v>
          </c:tx>
          <c:spPr>
            <a:ln w="25400" cap="rnd">
              <a:solidFill>
                <a:srgbClr val="FEC200"/>
              </a:solidFill>
              <a:prstDash val="lgDashDot"/>
              <a:round/>
            </a:ln>
            <a:effectLst/>
          </c:spPr>
          <c:marker>
            <c:symbol val="star"/>
            <c:size val="6"/>
            <c:spPr>
              <a:solidFill>
                <a:srgbClr val="FEC200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Fstore_55.2!$F$4:$F$15</c:f>
              <c:numCache>
                <c:formatCode>General</c:formatCode>
                <c:ptCount val="12"/>
                <c:pt idx="0">
                  <c:v>25.513275780712199</c:v>
                </c:pt>
                <c:pt idx="1">
                  <c:v>25.509277185867699</c:v>
                </c:pt>
                <c:pt idx="2">
                  <c:v>25.5072778884455</c:v>
                </c:pt>
                <c:pt idx="3">
                  <c:v>25.506278239734399</c:v>
                </c:pt>
                <c:pt idx="4">
                  <c:v>25.505278591023298</c:v>
                </c:pt>
                <c:pt idx="5">
                  <c:v>25.464715678312199</c:v>
                </c:pt>
                <c:pt idx="6">
                  <c:v>25.4241527656011</c:v>
                </c:pt>
                <c:pt idx="7">
                  <c:v>25.343026940178902</c:v>
                </c:pt>
                <c:pt idx="8">
                  <c:v>25.221338202045501</c:v>
                </c:pt>
                <c:pt idx="9">
                  <c:v>25.018523638489999</c:v>
                </c:pt>
                <c:pt idx="10">
                  <c:v>24.8157090749344</c:v>
                </c:pt>
                <c:pt idx="11">
                  <c:v>24.612894511378798</c:v>
                </c:pt>
              </c:numCache>
            </c:numRef>
          </c:xVal>
          <c:yVal>
            <c:numRef>
              <c:f>Fstore_55.2!$B$4:$B$15</c:f>
              <c:numCache>
                <c:formatCode>General</c:formatCode>
                <c:ptCount val="12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CE4-4F75-A5B0-6E47CFF04002}"/>
            </c:ext>
          </c:extLst>
        </c:ser>
        <c:ser>
          <c:idx val="4"/>
          <c:order val="4"/>
          <c:tx>
            <c:v>V5 H0</c:v>
          </c:tx>
          <c:spPr>
            <a:ln w="22225" cap="rnd">
              <a:solidFill>
                <a:srgbClr val="AC8300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rgbClr val="AC8300"/>
                </a:solidFill>
              </a:ln>
              <a:effectLst/>
            </c:spPr>
          </c:marker>
          <c:xVal>
            <c:numRef>
              <c:f>Fstore_55.2!$G$4:$G$15</c:f>
              <c:numCache>
                <c:formatCode>General</c:formatCode>
                <c:ptCount val="12"/>
                <c:pt idx="0">
                  <c:v>27.9745652318501</c:v>
                </c:pt>
                <c:pt idx="1">
                  <c:v>27.9705666370056</c:v>
                </c:pt>
                <c:pt idx="2">
                  <c:v>27.968567339583402</c:v>
                </c:pt>
                <c:pt idx="3">
                  <c:v>27.967567690872301</c:v>
                </c:pt>
                <c:pt idx="4">
                  <c:v>27.9665680421612</c:v>
                </c:pt>
                <c:pt idx="5">
                  <c:v>27.9260051294501</c:v>
                </c:pt>
                <c:pt idx="6">
                  <c:v>27.885442216738998</c:v>
                </c:pt>
                <c:pt idx="7">
                  <c:v>27.8043163913167</c:v>
                </c:pt>
                <c:pt idx="8">
                  <c:v>27.682627653183399</c:v>
                </c:pt>
                <c:pt idx="9">
                  <c:v>27.4798130896278</c:v>
                </c:pt>
                <c:pt idx="10">
                  <c:v>27.276998526072301</c:v>
                </c:pt>
                <c:pt idx="11">
                  <c:v>27.074183962516699</c:v>
                </c:pt>
              </c:numCache>
            </c:numRef>
          </c:xVal>
          <c:yVal>
            <c:numRef>
              <c:f>Fstore_55.2!$B$4:$B$15</c:f>
              <c:numCache>
                <c:formatCode>General</c:formatCode>
                <c:ptCount val="12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CE4-4F75-A5B0-6E47CFF04002}"/>
            </c:ext>
          </c:extLst>
        </c:ser>
        <c:ser>
          <c:idx val="0"/>
          <c:order val="5"/>
          <c:tx>
            <c:v>V1 H500</c:v>
          </c:tx>
          <c:spPr>
            <a:ln w="25400" cap="rnd">
              <a:solidFill>
                <a:schemeClr val="accent5">
                  <a:lumMod val="20000"/>
                  <a:lumOff val="80000"/>
                </a:schemeClr>
              </a:solidFill>
              <a:prstDash val="sysDot"/>
              <a:round/>
            </a:ln>
            <a:effectLst/>
          </c:spPr>
          <c:marker>
            <c:symbol val="diamond"/>
            <c:size val="6"/>
            <c:spPr>
              <a:solidFill>
                <a:schemeClr val="accent5">
                  <a:lumMod val="20000"/>
                  <a:lumOff val="80000"/>
                </a:schemeClr>
              </a:solidFill>
              <a:ln w="9525">
                <a:solidFill>
                  <a:schemeClr val="tx2">
                    <a:lumMod val="20000"/>
                    <a:lumOff val="80000"/>
                  </a:schemeClr>
                </a:solidFill>
              </a:ln>
              <a:effectLst/>
            </c:spPr>
          </c:marker>
          <c:xVal>
            <c:numRef>
              <c:f>Fstore_55.2!$J$4:$J$15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Fstore_55.2!$B$4:$B$15</c:f>
              <c:numCache>
                <c:formatCode>General</c:formatCode>
                <c:ptCount val="12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CE4-4F75-A5B0-6E47CFF04002}"/>
            </c:ext>
          </c:extLst>
        </c:ser>
        <c:ser>
          <c:idx val="1"/>
          <c:order val="6"/>
          <c:tx>
            <c:v>V2 H500</c:v>
          </c:tx>
          <c:spPr>
            <a:ln w="25400" cap="rnd">
              <a:solidFill>
                <a:schemeClr val="accent1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tx2">
                    <a:lumMod val="20000"/>
                    <a:lumOff val="80000"/>
                  </a:schemeClr>
                </a:solidFill>
              </a:ln>
              <a:effectLst/>
            </c:spPr>
          </c:marker>
          <c:xVal>
            <c:numRef>
              <c:f>Fstore_55.2!$K$4:$K$15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Fstore_55.2!$B$4:$B$15</c:f>
              <c:numCache>
                <c:formatCode>General</c:formatCode>
                <c:ptCount val="12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CE4-4F75-A5B0-6E47CFF04002}"/>
            </c:ext>
          </c:extLst>
        </c:ser>
        <c:ser>
          <c:idx val="2"/>
          <c:order val="7"/>
          <c:tx>
            <c:v>V3 H500</c:v>
          </c:tx>
          <c:spPr>
            <a:ln w="25400" cap="rnd">
              <a:solidFill>
                <a:srgbClr val="00B0F0"/>
              </a:solidFill>
              <a:prstDash val="dashDot"/>
              <a:round/>
            </a:ln>
            <a:effectLst/>
          </c:spPr>
          <c:marker>
            <c:symbol val="triangle"/>
            <c:size val="6"/>
            <c:spPr>
              <a:solidFill>
                <a:srgbClr val="00B0F0"/>
              </a:solidFill>
              <a:ln w="9525">
                <a:solidFill>
                  <a:schemeClr val="tx2">
                    <a:lumMod val="20000"/>
                    <a:lumOff val="80000"/>
                  </a:schemeClr>
                </a:solidFill>
              </a:ln>
              <a:effectLst/>
            </c:spPr>
          </c:marker>
          <c:xVal>
            <c:numRef>
              <c:f>Fstore_55.2!$L$4:$L$15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Fstore_55.2!$B$4:$B$15</c:f>
              <c:numCache>
                <c:formatCode>General</c:formatCode>
                <c:ptCount val="12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CE4-4F75-A5B0-6E47CFF04002}"/>
            </c:ext>
          </c:extLst>
        </c:ser>
        <c:ser>
          <c:idx val="3"/>
          <c:order val="8"/>
          <c:tx>
            <c:v>V4 H500</c:v>
          </c:tx>
          <c:spPr>
            <a:ln w="25400" cap="rnd">
              <a:solidFill>
                <a:srgbClr val="448DD0"/>
              </a:solidFill>
              <a:prstDash val="lgDashDot"/>
              <a:round/>
            </a:ln>
            <a:effectLst/>
          </c:spPr>
          <c:marker>
            <c:symbol val="square"/>
            <c:size val="6"/>
            <c:spPr>
              <a:solidFill>
                <a:srgbClr val="448DD0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Fstore_55.2!$M$4:$M$15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Fstore_55.2!$B$4:$B$15</c:f>
              <c:numCache>
                <c:formatCode>General</c:formatCode>
                <c:ptCount val="12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CE4-4F75-A5B0-6E47CFF04002}"/>
            </c:ext>
          </c:extLst>
        </c:ser>
        <c:ser>
          <c:idx val="9"/>
          <c:order val="9"/>
          <c:tx>
            <c:v>V5 H500</c:v>
          </c:tx>
          <c:spPr>
            <a:ln w="22225" cap="rnd">
              <a:solidFill>
                <a:srgbClr val="002060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Fstore_55.2!$N$4:$N$15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Fstore_55.2!$B$4:$B$15</c:f>
              <c:numCache>
                <c:formatCode>General</c:formatCode>
                <c:ptCount val="12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CE4-4F75-A5B0-6E47CFF04002}"/>
            </c:ext>
          </c:extLst>
        </c:ser>
        <c:ser>
          <c:idx val="10"/>
          <c:order val="10"/>
          <c:tx>
            <c:v>V1 H750</c:v>
          </c:tx>
          <c:spPr>
            <a:ln w="25400" cap="rnd">
              <a:solidFill>
                <a:schemeClr val="accent6">
                  <a:lumMod val="40000"/>
                  <a:lumOff val="60000"/>
                </a:schemeClr>
              </a:solidFill>
              <a:prstDash val="sysDot"/>
              <a:round/>
            </a:ln>
            <a:effectLst/>
          </c:spPr>
          <c:marker>
            <c:symbol val="diamond"/>
            <c:size val="6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Fstore_55.2!$Q$4:$Q$15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Fstore_55.2!$B$4:$B$15</c:f>
              <c:numCache>
                <c:formatCode>General</c:formatCode>
                <c:ptCount val="12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0CE4-4F75-A5B0-6E47CFF04002}"/>
            </c:ext>
          </c:extLst>
        </c:ser>
        <c:ser>
          <c:idx val="11"/>
          <c:order val="11"/>
          <c:tx>
            <c:v>V2 H750</c:v>
          </c:tx>
          <c:spPr>
            <a:ln w="22225" cap="rnd">
              <a:solidFill>
                <a:srgbClr val="B7D8A0"/>
              </a:solidFill>
              <a:prstDash val="sysDash"/>
              <a:round/>
            </a:ln>
            <a:effectLst/>
          </c:spPr>
          <c:marker>
            <c:symbol val="circle"/>
            <c:size val="6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Fstore_55.2!$R$4:$R$15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Fstore_55.2!$B$4:$B$15</c:f>
              <c:numCache>
                <c:formatCode>General</c:formatCode>
                <c:ptCount val="12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0CE4-4F75-A5B0-6E47CFF04002}"/>
            </c:ext>
          </c:extLst>
        </c:ser>
        <c:ser>
          <c:idx val="12"/>
          <c:order val="12"/>
          <c:tx>
            <c:v>H3 H750</c:v>
          </c:tx>
          <c:spPr>
            <a:ln w="25400" cap="rnd">
              <a:solidFill>
                <a:srgbClr val="53F22E"/>
              </a:solidFill>
              <a:prstDash val="dashDot"/>
              <a:round/>
            </a:ln>
            <a:effectLst/>
          </c:spPr>
          <c:marker>
            <c:symbol val="triangle"/>
            <c:size val="6"/>
            <c:spPr>
              <a:solidFill>
                <a:srgbClr val="53F22E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Fstore_55.2!$S$4:$S$15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Fstore_55.2!$B$4:$B$15</c:f>
              <c:numCache>
                <c:formatCode>General</c:formatCode>
                <c:ptCount val="12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0CE4-4F75-A5B0-6E47CFF04002}"/>
            </c:ext>
          </c:extLst>
        </c:ser>
        <c:ser>
          <c:idx val="13"/>
          <c:order val="13"/>
          <c:tx>
            <c:v>V4 H750</c:v>
          </c:tx>
          <c:spPr>
            <a:ln w="25400" cap="rnd">
              <a:solidFill>
                <a:srgbClr val="85CA3A"/>
              </a:solidFill>
              <a:prstDash val="lgDashDot"/>
              <a:round/>
            </a:ln>
            <a:effectLst/>
          </c:spPr>
          <c:marker>
            <c:symbol val="square"/>
            <c:size val="6"/>
            <c:spPr>
              <a:solidFill>
                <a:srgbClr val="85CA3A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Fstore_55.2!$T$4:$T$15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Fstore_55.2!$B$4:$B$15</c:f>
              <c:numCache>
                <c:formatCode>General</c:formatCode>
                <c:ptCount val="12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0CE4-4F75-A5B0-6E47CFF04002}"/>
            </c:ext>
          </c:extLst>
        </c:ser>
        <c:ser>
          <c:idx val="14"/>
          <c:order val="14"/>
          <c:tx>
            <c:v>V5 H750</c:v>
          </c:tx>
          <c:spPr>
            <a:ln w="22225" cap="rnd">
              <a:solidFill>
                <a:schemeClr val="accent6">
                  <a:lumMod val="75000"/>
                </a:schemeClr>
              </a:solidFill>
              <a:prstDash val="solid"/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Fstore_55.2!$U$4:$U$15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Fstore_55.2!$B$4:$B$15</c:f>
              <c:numCache>
                <c:formatCode>General</c:formatCode>
                <c:ptCount val="12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0CE4-4F75-A5B0-6E47CFF04002}"/>
            </c:ext>
          </c:extLst>
        </c:ser>
        <c:ser>
          <c:idx val="15"/>
          <c:order val="15"/>
          <c:tx>
            <c:v>V1 H1000</c:v>
          </c:tx>
          <c:spPr>
            <a:ln w="25400" cap="rnd">
              <a:solidFill>
                <a:schemeClr val="accent2">
                  <a:lumMod val="40000"/>
                  <a:lumOff val="60000"/>
                </a:schemeClr>
              </a:solidFill>
              <a:prstDash val="sysDot"/>
              <a:round/>
            </a:ln>
            <a:effectLst/>
          </c:spPr>
          <c:marker>
            <c:symbol val="diamond"/>
            <c:size val="6"/>
            <c:spPr>
              <a:solidFill>
                <a:schemeClr val="accent2">
                  <a:lumMod val="40000"/>
                  <a:lumOff val="60000"/>
                </a:schemeClr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Fstore_55.2!$X$4:$X$15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Fstore_55.2!$B$4:$B$15</c:f>
              <c:numCache>
                <c:formatCode>General</c:formatCode>
                <c:ptCount val="12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0CE4-4F75-A5B0-6E47CFF04002}"/>
            </c:ext>
          </c:extLst>
        </c:ser>
        <c:ser>
          <c:idx val="16"/>
          <c:order val="16"/>
          <c:tx>
            <c:v>V2 H1000</c:v>
          </c:tx>
          <c:spPr>
            <a:ln w="25400" cap="rnd">
              <a:solidFill>
                <a:srgbClr val="F8A690"/>
              </a:solidFill>
              <a:prstDash val="sysDash"/>
              <a:round/>
            </a:ln>
            <a:effectLst/>
          </c:spPr>
          <c:marker>
            <c:symbol val="circle"/>
            <c:size val="6"/>
            <c:spPr>
              <a:solidFill>
                <a:srgbClr val="F8A690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Fstore_55.2!$Y$4:$Y$15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Fstore_55.2!$B$4:$B$15</c:f>
              <c:numCache>
                <c:formatCode>General</c:formatCode>
                <c:ptCount val="12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0CE4-4F75-A5B0-6E47CFF04002}"/>
            </c:ext>
          </c:extLst>
        </c:ser>
        <c:ser>
          <c:idx val="17"/>
          <c:order val="17"/>
          <c:tx>
            <c:v>V3 H1000</c:v>
          </c:tx>
          <c:spPr>
            <a:ln w="25400" cap="rnd">
              <a:solidFill>
                <a:srgbClr val="FF7575"/>
              </a:solidFill>
              <a:prstDash val="dashDot"/>
              <a:round/>
            </a:ln>
            <a:effectLst/>
          </c:spPr>
          <c:marker>
            <c:symbol val="triangle"/>
            <c:size val="6"/>
            <c:spPr>
              <a:solidFill>
                <a:srgbClr val="FF7575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Fstore_55.2!$Z$4:$Z$15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Fstore_55.2!$B$4:$B$15</c:f>
              <c:numCache>
                <c:formatCode>General</c:formatCode>
                <c:ptCount val="12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0CE4-4F75-A5B0-6E47CFF04002}"/>
            </c:ext>
          </c:extLst>
        </c:ser>
        <c:ser>
          <c:idx val="18"/>
          <c:order val="18"/>
          <c:tx>
            <c:v>V4 H1000</c:v>
          </c:tx>
          <c:spPr>
            <a:ln w="22225" cap="rnd">
              <a:solidFill>
                <a:srgbClr val="FF0000"/>
              </a:solidFill>
              <a:prstDash val="lgDashDot"/>
              <a:round/>
            </a:ln>
            <a:effectLst/>
          </c:spPr>
          <c:marker>
            <c:symbol val="square"/>
            <c:size val="6"/>
            <c:spPr>
              <a:solidFill>
                <a:srgbClr val="FF0000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Fstore_55.2!$AA$4:$AA$15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Fstore_55.2!$B$4:$B$15</c:f>
              <c:numCache>
                <c:formatCode>General</c:formatCode>
                <c:ptCount val="12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0CE4-4F75-A5B0-6E47CFF04002}"/>
            </c:ext>
          </c:extLst>
        </c:ser>
        <c:ser>
          <c:idx val="19"/>
          <c:order val="19"/>
          <c:tx>
            <c:v>V5 H1000</c:v>
          </c:tx>
          <c:spPr>
            <a:ln w="22225" cap="rnd">
              <a:solidFill>
                <a:srgbClr val="DA0000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rgbClr val="DA0000"/>
                </a:solidFill>
              </a:ln>
              <a:effectLst/>
            </c:spPr>
          </c:marker>
          <c:xVal>
            <c:numRef>
              <c:f>Fstore_55.2!$AB$4:$AB$15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Fstore_55.2!$B$4:$B$15</c:f>
              <c:numCache>
                <c:formatCode>General</c:formatCode>
                <c:ptCount val="12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0CE4-4F75-A5B0-6E47CFF040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1617856"/>
        <c:axId val="655929296"/>
        <c:extLst/>
      </c:scatterChart>
      <c:valAx>
        <c:axId val="1211617856"/>
        <c:scaling>
          <c:orientation val="minMax"/>
          <c:min val="1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 i="0" baseline="0">
                    <a:effectLst/>
                  </a:rPr>
                  <a:t>Hydropower Revenue Generated (Million $) </a:t>
                </a:r>
                <a:endParaRPr lang="en-US" sz="16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929296"/>
        <c:crosses val="autoZero"/>
        <c:crossBetween val="midCat"/>
        <c:majorUnit val="2"/>
        <c:minorUnit val="1"/>
      </c:valAx>
      <c:valAx>
        <c:axId val="655929296"/>
        <c:scaling>
          <c:orientation val="minMax"/>
          <c:max val="3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 i="0" u="none" strike="noStrike" baseline="0">
                    <a:effectLst/>
                  </a:rPr>
                  <a:t>Number of Steady low Flow Days</a:t>
                </a:r>
                <a:endParaRPr lang="en-US" sz="1600"/>
              </a:p>
            </c:rich>
          </c:tx>
          <c:layout>
            <c:manualLayout>
              <c:xMode val="edge"/>
              <c:yMode val="edge"/>
              <c:x val="1.1097906737802823E-2"/>
              <c:y val="0.251732574258051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617856"/>
        <c:crosses val="autoZero"/>
        <c:crossBetween val="midCat"/>
        <c:majorUnit val="6"/>
        <c:minorUnit val="3"/>
      </c:valAx>
      <c:spPr>
        <a:solidFill>
          <a:schemeClr val="bg1">
            <a:lumMod val="95000"/>
          </a:schemeClr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736959952605664E-2"/>
          <c:y val="2.3832933391276998E-2"/>
          <c:w val="0.79214895618090331"/>
          <c:h val="0.88214928532335579"/>
        </c:manualLayout>
      </c:layout>
      <c:scatterChart>
        <c:scatterStyle val="lineMarker"/>
        <c:varyColors val="0"/>
        <c:ser>
          <c:idx val="5"/>
          <c:order val="0"/>
          <c:tx>
            <c:v>V1 H0</c:v>
          </c:tx>
          <c:spPr>
            <a:ln w="25400" cap="rnd">
              <a:solidFill>
                <a:srgbClr val="FFFF75"/>
              </a:solidFill>
              <a:prstDash val="sysDot"/>
              <a:round/>
            </a:ln>
            <a:effectLst/>
          </c:spPr>
          <c:marker>
            <c:symbol val="diamond"/>
            <c:size val="6"/>
            <c:spPr>
              <a:solidFill>
                <a:srgbClr val="FFFF75"/>
              </a:solidFill>
              <a:ln w="12700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Fstore_63.52!$C$4:$C$15</c:f>
              <c:numCache>
                <c:formatCode>General</c:formatCode>
                <c:ptCount val="12"/>
                <c:pt idx="0">
                  <c:v>18.5510859273253</c:v>
                </c:pt>
                <c:pt idx="1">
                  <c:v>18.5510859273253</c:v>
                </c:pt>
                <c:pt idx="2">
                  <c:v>18.5510859273253</c:v>
                </c:pt>
                <c:pt idx="3">
                  <c:v>18.5510859273253</c:v>
                </c:pt>
                <c:pt idx="4">
                  <c:v>18.5510859273253</c:v>
                </c:pt>
                <c:pt idx="5">
                  <c:v>18.5510859273253</c:v>
                </c:pt>
                <c:pt idx="6">
                  <c:v>18.524418008203497</c:v>
                </c:pt>
                <c:pt idx="7">
                  <c:v>18.4643925902479</c:v>
                </c:pt>
                <c:pt idx="8">
                  <c:v>18.374354463314599</c:v>
                </c:pt>
                <c:pt idx="9">
                  <c:v>18.224290918425702</c:v>
                </c:pt>
                <c:pt idx="10">
                  <c:v>18.0742273735368</c:v>
                </c:pt>
                <c:pt idx="11">
                  <c:v>17.924163828647899</c:v>
                </c:pt>
              </c:numCache>
            </c:numRef>
          </c:xVal>
          <c:yVal>
            <c:numRef>
              <c:f>Fstore_63.52!$B$4:$B$15</c:f>
              <c:numCache>
                <c:formatCode>General</c:formatCode>
                <c:ptCount val="12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7A-4721-9FC6-967C2727F83B}"/>
            </c:ext>
          </c:extLst>
        </c:ser>
        <c:ser>
          <c:idx val="6"/>
          <c:order val="1"/>
          <c:tx>
            <c:v>V2 H0</c:v>
          </c:tx>
          <c:spPr>
            <a:ln w="25400" cap="rnd">
              <a:solidFill>
                <a:srgbClr val="FCF725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rgbClr val="FCF725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Fstore_63.52!$D$4:$D$15</c:f>
              <c:numCache>
                <c:formatCode>General</c:formatCode>
                <c:ptCount val="12"/>
                <c:pt idx="0">
                  <c:v>21.385139930645202</c:v>
                </c:pt>
                <c:pt idx="1">
                  <c:v>21.265089094734098</c:v>
                </c:pt>
                <c:pt idx="2">
                  <c:v>21.2050636767786</c:v>
                </c:pt>
                <c:pt idx="3">
                  <c:v>21.1750509678008</c:v>
                </c:pt>
                <c:pt idx="4">
                  <c:v>21.145038258823</c:v>
                </c:pt>
                <c:pt idx="5">
                  <c:v>21.1150255498452</c:v>
                </c:pt>
                <c:pt idx="6">
                  <c:v>21.085012840867499</c:v>
                </c:pt>
                <c:pt idx="7">
                  <c:v>21.024987422911902</c:v>
                </c:pt>
                <c:pt idx="8">
                  <c:v>20.934949295978598</c:v>
                </c:pt>
                <c:pt idx="9">
                  <c:v>20.7848857510897</c:v>
                </c:pt>
                <c:pt idx="10">
                  <c:v>20.634822206200802</c:v>
                </c:pt>
                <c:pt idx="11">
                  <c:v>20.484758661311897</c:v>
                </c:pt>
              </c:numCache>
            </c:numRef>
          </c:xVal>
          <c:yVal>
            <c:numRef>
              <c:f>Fstore_63.52!$B$4:$B$15</c:f>
              <c:numCache>
                <c:formatCode>General</c:formatCode>
                <c:ptCount val="12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57A-4721-9FC6-967C2727F83B}"/>
            </c:ext>
          </c:extLst>
        </c:ser>
        <c:ser>
          <c:idx val="7"/>
          <c:order val="2"/>
          <c:tx>
            <c:v>V3 H0</c:v>
          </c:tx>
          <c:spPr>
            <a:ln w="25400" cap="rnd">
              <a:solidFill>
                <a:srgbClr val="FFD347"/>
              </a:solidFill>
              <a:prstDash val="dashDot"/>
              <a:round/>
            </a:ln>
            <a:effectLst/>
          </c:spPr>
          <c:marker>
            <c:symbol val="triangle"/>
            <c:size val="6"/>
            <c:spPr>
              <a:solidFill>
                <a:srgbClr val="FFD347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Fstore_63.52!$E$4:$E$15</c:f>
              <c:numCache>
                <c:formatCode>General</c:formatCode>
                <c:ptCount val="12"/>
                <c:pt idx="0">
                  <c:v>23.945734763309201</c:v>
                </c:pt>
                <c:pt idx="1">
                  <c:v>23.825683927398099</c:v>
                </c:pt>
                <c:pt idx="2">
                  <c:v>23.765658509442602</c:v>
                </c:pt>
                <c:pt idx="3">
                  <c:v>23.735645800464802</c:v>
                </c:pt>
                <c:pt idx="4">
                  <c:v>23.705633091487002</c:v>
                </c:pt>
                <c:pt idx="5">
                  <c:v>23.675620382509202</c:v>
                </c:pt>
                <c:pt idx="6">
                  <c:v>23.645607673531497</c:v>
                </c:pt>
                <c:pt idx="7">
                  <c:v>23.5855822555759</c:v>
                </c:pt>
                <c:pt idx="8">
                  <c:v>23.495544128642599</c:v>
                </c:pt>
                <c:pt idx="9">
                  <c:v>23.345480583753702</c:v>
                </c:pt>
                <c:pt idx="10">
                  <c:v>23.1954170388648</c:v>
                </c:pt>
                <c:pt idx="11">
                  <c:v>23.045353493975899</c:v>
                </c:pt>
              </c:numCache>
            </c:numRef>
          </c:xVal>
          <c:yVal>
            <c:numRef>
              <c:f>Fstore_63.52!$B$4:$B$15</c:f>
              <c:numCache>
                <c:formatCode>General</c:formatCode>
                <c:ptCount val="12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57A-4721-9FC6-967C2727F83B}"/>
            </c:ext>
          </c:extLst>
        </c:ser>
        <c:ser>
          <c:idx val="8"/>
          <c:order val="3"/>
          <c:tx>
            <c:v>V4 H0</c:v>
          </c:tx>
          <c:spPr>
            <a:ln w="25400" cap="rnd">
              <a:solidFill>
                <a:srgbClr val="FEC200"/>
              </a:solidFill>
              <a:prstDash val="lgDashDot"/>
              <a:round/>
            </a:ln>
            <a:effectLst/>
          </c:spPr>
          <c:marker>
            <c:symbol val="star"/>
            <c:size val="6"/>
            <c:spPr>
              <a:solidFill>
                <a:srgbClr val="FEC200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Fstore_63.52!$F$4:$F$15</c:f>
              <c:numCache>
                <c:formatCode>General</c:formatCode>
                <c:ptCount val="12"/>
                <c:pt idx="0">
                  <c:v>26.506329595973202</c:v>
                </c:pt>
                <c:pt idx="1">
                  <c:v>26.386278760062098</c:v>
                </c:pt>
                <c:pt idx="2">
                  <c:v>26.3262533421066</c:v>
                </c:pt>
                <c:pt idx="3">
                  <c:v>26.2962406331288</c:v>
                </c:pt>
                <c:pt idx="4">
                  <c:v>26.266227924151</c:v>
                </c:pt>
                <c:pt idx="5">
                  <c:v>26.2362152151732</c:v>
                </c:pt>
                <c:pt idx="6">
                  <c:v>26.206202506195499</c:v>
                </c:pt>
                <c:pt idx="7">
                  <c:v>26.146177088239902</c:v>
                </c:pt>
                <c:pt idx="8">
                  <c:v>26.056138961306601</c:v>
                </c:pt>
                <c:pt idx="9">
                  <c:v>25.9060754164177</c:v>
                </c:pt>
                <c:pt idx="10">
                  <c:v>25.756011871528802</c:v>
                </c:pt>
                <c:pt idx="11">
                  <c:v>25.605948326639901</c:v>
                </c:pt>
              </c:numCache>
            </c:numRef>
          </c:xVal>
          <c:yVal>
            <c:numRef>
              <c:f>Fstore_63.52!$B$4:$B$15</c:f>
              <c:numCache>
                <c:formatCode>General</c:formatCode>
                <c:ptCount val="12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57A-4721-9FC6-967C2727F83B}"/>
            </c:ext>
          </c:extLst>
        </c:ser>
        <c:ser>
          <c:idx val="4"/>
          <c:order val="4"/>
          <c:tx>
            <c:v>V5 H0</c:v>
          </c:tx>
          <c:spPr>
            <a:ln w="22225" cap="rnd">
              <a:solidFill>
                <a:srgbClr val="AC8300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rgbClr val="AC8300"/>
                </a:solidFill>
              </a:ln>
              <a:effectLst/>
            </c:spPr>
          </c:marker>
          <c:xVal>
            <c:numRef>
              <c:f>Fstore_63.52!$G$4:$G$15</c:f>
              <c:numCache>
                <c:formatCode>General</c:formatCode>
                <c:ptCount val="12"/>
                <c:pt idx="0">
                  <c:v>29.066924428637201</c:v>
                </c:pt>
                <c:pt idx="1">
                  <c:v>28.946873592726099</c:v>
                </c:pt>
                <c:pt idx="2">
                  <c:v>28.886848174770499</c:v>
                </c:pt>
                <c:pt idx="3">
                  <c:v>28.856835465792802</c:v>
                </c:pt>
                <c:pt idx="4">
                  <c:v>28.826822756815002</c:v>
                </c:pt>
                <c:pt idx="5">
                  <c:v>28.796810047837202</c:v>
                </c:pt>
                <c:pt idx="6">
                  <c:v>28.766797338859401</c:v>
                </c:pt>
                <c:pt idx="7">
                  <c:v>28.706771920903901</c:v>
                </c:pt>
                <c:pt idx="8">
                  <c:v>28.616733793970599</c:v>
                </c:pt>
                <c:pt idx="9">
                  <c:v>28.466670249081702</c:v>
                </c:pt>
                <c:pt idx="10">
                  <c:v>28.3166067041928</c:v>
                </c:pt>
                <c:pt idx="11">
                  <c:v>28.166543159303899</c:v>
                </c:pt>
              </c:numCache>
            </c:numRef>
          </c:xVal>
          <c:yVal>
            <c:numRef>
              <c:f>Fstore_63.52!$B$4:$B$15</c:f>
              <c:numCache>
                <c:formatCode>General</c:formatCode>
                <c:ptCount val="12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57A-4721-9FC6-967C2727F83B}"/>
            </c:ext>
          </c:extLst>
        </c:ser>
        <c:ser>
          <c:idx val="0"/>
          <c:order val="5"/>
          <c:tx>
            <c:v>V1 H500</c:v>
          </c:tx>
          <c:spPr>
            <a:ln w="25400" cap="rnd">
              <a:solidFill>
                <a:schemeClr val="accent5">
                  <a:lumMod val="20000"/>
                  <a:lumOff val="80000"/>
                </a:schemeClr>
              </a:solidFill>
              <a:prstDash val="sysDot"/>
              <a:round/>
            </a:ln>
            <a:effectLst/>
          </c:spPr>
          <c:marker>
            <c:symbol val="diamond"/>
            <c:size val="6"/>
            <c:spPr>
              <a:solidFill>
                <a:schemeClr val="accent5">
                  <a:lumMod val="20000"/>
                  <a:lumOff val="80000"/>
                </a:schemeClr>
              </a:solidFill>
              <a:ln w="9525">
                <a:solidFill>
                  <a:schemeClr val="tx2">
                    <a:lumMod val="20000"/>
                    <a:lumOff val="80000"/>
                  </a:schemeClr>
                </a:solidFill>
              </a:ln>
              <a:effectLst/>
            </c:spPr>
          </c:marker>
          <c:xVal>
            <c:numRef>
              <c:f>Fstore_63.52!$J$4:$J$15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Fstore_63.52!$B$4:$B$15</c:f>
              <c:numCache>
                <c:formatCode>General</c:formatCode>
                <c:ptCount val="12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57A-4721-9FC6-967C2727F83B}"/>
            </c:ext>
          </c:extLst>
        </c:ser>
        <c:ser>
          <c:idx val="1"/>
          <c:order val="6"/>
          <c:tx>
            <c:v>V2 H500</c:v>
          </c:tx>
          <c:spPr>
            <a:ln w="25400" cap="rnd">
              <a:solidFill>
                <a:schemeClr val="accent1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tx2">
                    <a:lumMod val="20000"/>
                    <a:lumOff val="80000"/>
                  </a:schemeClr>
                </a:solidFill>
              </a:ln>
              <a:effectLst/>
            </c:spPr>
          </c:marker>
          <c:xVal>
            <c:numRef>
              <c:f>Fstore_63.52!$K$4:$K$15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Fstore_63.52!$B$4:$B$15</c:f>
              <c:numCache>
                <c:formatCode>General</c:formatCode>
                <c:ptCount val="12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57A-4721-9FC6-967C2727F83B}"/>
            </c:ext>
          </c:extLst>
        </c:ser>
        <c:ser>
          <c:idx val="2"/>
          <c:order val="7"/>
          <c:tx>
            <c:v>V3 H500</c:v>
          </c:tx>
          <c:spPr>
            <a:ln w="25400" cap="rnd">
              <a:solidFill>
                <a:srgbClr val="00B0F0"/>
              </a:solidFill>
              <a:prstDash val="dashDot"/>
              <a:round/>
            </a:ln>
            <a:effectLst/>
          </c:spPr>
          <c:marker>
            <c:symbol val="triangle"/>
            <c:size val="6"/>
            <c:spPr>
              <a:solidFill>
                <a:srgbClr val="00B0F0"/>
              </a:solidFill>
              <a:ln w="9525">
                <a:solidFill>
                  <a:schemeClr val="tx2">
                    <a:lumMod val="20000"/>
                    <a:lumOff val="80000"/>
                  </a:schemeClr>
                </a:solidFill>
              </a:ln>
              <a:effectLst/>
            </c:spPr>
          </c:marker>
          <c:xVal>
            <c:numRef>
              <c:f>Fstore_63.52!$L$4:$L$15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Fstore_63.52!$B$4:$B$15</c:f>
              <c:numCache>
                <c:formatCode>General</c:formatCode>
                <c:ptCount val="12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57A-4721-9FC6-967C2727F83B}"/>
            </c:ext>
          </c:extLst>
        </c:ser>
        <c:ser>
          <c:idx val="3"/>
          <c:order val="8"/>
          <c:tx>
            <c:v>V4 H500</c:v>
          </c:tx>
          <c:spPr>
            <a:ln w="25400" cap="rnd">
              <a:solidFill>
                <a:srgbClr val="448DD0"/>
              </a:solidFill>
              <a:prstDash val="lgDashDot"/>
              <a:round/>
            </a:ln>
            <a:effectLst/>
          </c:spPr>
          <c:marker>
            <c:symbol val="square"/>
            <c:size val="6"/>
            <c:spPr>
              <a:solidFill>
                <a:srgbClr val="448DD0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Fstore_63.52!$M$4:$M$15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Fstore_63.52!$B$4:$B$15</c:f>
              <c:numCache>
                <c:formatCode>General</c:formatCode>
                <c:ptCount val="12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57A-4721-9FC6-967C2727F83B}"/>
            </c:ext>
          </c:extLst>
        </c:ser>
        <c:ser>
          <c:idx val="9"/>
          <c:order val="9"/>
          <c:tx>
            <c:v>V5 H500</c:v>
          </c:tx>
          <c:spPr>
            <a:ln w="22225" cap="rnd">
              <a:solidFill>
                <a:srgbClr val="002060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Fstore_63.52!$N$4:$N$15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Fstore_63.52!$B$4:$B$15</c:f>
              <c:numCache>
                <c:formatCode>General</c:formatCode>
                <c:ptCount val="12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657A-4721-9FC6-967C2727F83B}"/>
            </c:ext>
          </c:extLst>
        </c:ser>
        <c:ser>
          <c:idx val="10"/>
          <c:order val="10"/>
          <c:tx>
            <c:v>V1 H750</c:v>
          </c:tx>
          <c:spPr>
            <a:ln w="25400" cap="rnd">
              <a:solidFill>
                <a:schemeClr val="accent6">
                  <a:lumMod val="40000"/>
                  <a:lumOff val="60000"/>
                </a:schemeClr>
              </a:solidFill>
              <a:prstDash val="sysDot"/>
              <a:round/>
            </a:ln>
            <a:effectLst/>
          </c:spPr>
          <c:marker>
            <c:symbol val="diamond"/>
            <c:size val="6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Fstore_63.52!$Q$4:$Q$15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Fstore_63.52!$B$4:$B$15</c:f>
              <c:numCache>
                <c:formatCode>General</c:formatCode>
                <c:ptCount val="12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657A-4721-9FC6-967C2727F83B}"/>
            </c:ext>
          </c:extLst>
        </c:ser>
        <c:ser>
          <c:idx val="11"/>
          <c:order val="11"/>
          <c:tx>
            <c:v>V2 H750</c:v>
          </c:tx>
          <c:spPr>
            <a:ln w="22225" cap="rnd">
              <a:solidFill>
                <a:srgbClr val="B7D8A0"/>
              </a:solidFill>
              <a:prstDash val="sysDash"/>
              <a:round/>
            </a:ln>
            <a:effectLst/>
          </c:spPr>
          <c:marker>
            <c:symbol val="circle"/>
            <c:size val="6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Fstore_63.52!$R$4:$R$15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Fstore_63.52!$B$4:$B$15</c:f>
              <c:numCache>
                <c:formatCode>General</c:formatCode>
                <c:ptCount val="12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657A-4721-9FC6-967C2727F83B}"/>
            </c:ext>
          </c:extLst>
        </c:ser>
        <c:ser>
          <c:idx val="12"/>
          <c:order val="12"/>
          <c:tx>
            <c:v>H3 H750</c:v>
          </c:tx>
          <c:spPr>
            <a:ln w="25400" cap="rnd">
              <a:solidFill>
                <a:srgbClr val="53F22E"/>
              </a:solidFill>
              <a:prstDash val="dashDot"/>
              <a:round/>
            </a:ln>
            <a:effectLst/>
          </c:spPr>
          <c:marker>
            <c:symbol val="triangle"/>
            <c:size val="6"/>
            <c:spPr>
              <a:solidFill>
                <a:srgbClr val="53F22E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Fstore_63.52!$S$4:$S$15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Fstore_63.52!$B$4:$B$15</c:f>
              <c:numCache>
                <c:formatCode>General</c:formatCode>
                <c:ptCount val="12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657A-4721-9FC6-967C2727F83B}"/>
            </c:ext>
          </c:extLst>
        </c:ser>
        <c:ser>
          <c:idx val="13"/>
          <c:order val="13"/>
          <c:tx>
            <c:v>V4 H750</c:v>
          </c:tx>
          <c:spPr>
            <a:ln w="25400" cap="rnd">
              <a:solidFill>
                <a:srgbClr val="85CA3A"/>
              </a:solidFill>
              <a:prstDash val="lgDashDot"/>
              <a:round/>
            </a:ln>
            <a:effectLst/>
          </c:spPr>
          <c:marker>
            <c:symbol val="square"/>
            <c:size val="6"/>
            <c:spPr>
              <a:solidFill>
                <a:srgbClr val="85CA3A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Fstore_63.52!$T$4:$T$15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Fstore_63.52!$B$4:$B$15</c:f>
              <c:numCache>
                <c:formatCode>General</c:formatCode>
                <c:ptCount val="12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657A-4721-9FC6-967C2727F83B}"/>
            </c:ext>
          </c:extLst>
        </c:ser>
        <c:ser>
          <c:idx val="14"/>
          <c:order val="14"/>
          <c:tx>
            <c:v>V5 H750</c:v>
          </c:tx>
          <c:spPr>
            <a:ln w="22225" cap="rnd">
              <a:solidFill>
                <a:schemeClr val="accent6">
                  <a:lumMod val="75000"/>
                </a:schemeClr>
              </a:solidFill>
              <a:prstDash val="solid"/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Fstore_63.52!$U$4:$U$15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Fstore_63.52!$B$4:$B$15</c:f>
              <c:numCache>
                <c:formatCode>General</c:formatCode>
                <c:ptCount val="12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657A-4721-9FC6-967C2727F83B}"/>
            </c:ext>
          </c:extLst>
        </c:ser>
        <c:ser>
          <c:idx val="15"/>
          <c:order val="15"/>
          <c:tx>
            <c:v>V1 H1000</c:v>
          </c:tx>
          <c:spPr>
            <a:ln w="25400" cap="rnd">
              <a:solidFill>
                <a:schemeClr val="accent2">
                  <a:lumMod val="40000"/>
                  <a:lumOff val="60000"/>
                </a:schemeClr>
              </a:solidFill>
              <a:prstDash val="sysDot"/>
              <a:round/>
            </a:ln>
            <a:effectLst/>
          </c:spPr>
          <c:marker>
            <c:symbol val="diamond"/>
            <c:size val="6"/>
            <c:spPr>
              <a:solidFill>
                <a:schemeClr val="accent2">
                  <a:lumMod val="40000"/>
                  <a:lumOff val="60000"/>
                </a:schemeClr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Fstore_63.52!$X$4:$X$15</c:f>
              <c:numCache>
                <c:formatCode>General</c:formatCode>
                <c:ptCount val="12"/>
                <c:pt idx="0">
                  <c:v>18.5510859273253</c:v>
                </c:pt>
                <c:pt idx="1">
                  <c:v>18.5510859273253</c:v>
                </c:pt>
                <c:pt idx="2">
                  <c:v>18.5510859273253</c:v>
                </c:pt>
                <c:pt idx="3">
                  <c:v>18.5510859273253</c:v>
                </c:pt>
                <c:pt idx="4">
                  <c:v>18.5510859273253</c:v>
                </c:pt>
                <c:pt idx="5">
                  <c:v>18.543412223325301</c:v>
                </c:pt>
                <c:pt idx="6">
                  <c:v>18.535738519325299</c:v>
                </c:pt>
                <c:pt idx="7">
                  <c:v>18.501226369447902</c:v>
                </c:pt>
                <c:pt idx="8">
                  <c:v>18.4050492793146</c:v>
                </c:pt>
                <c:pt idx="9">
                  <c:v>18.244754129092399</c:v>
                </c:pt>
                <c:pt idx="10">
                  <c:v>18.084458978870103</c:v>
                </c:pt>
                <c:pt idx="11">
                  <c:v>17.924163828647899</c:v>
                </c:pt>
              </c:numCache>
            </c:numRef>
          </c:xVal>
          <c:yVal>
            <c:numRef>
              <c:f>Fstore_63.52!$B$4:$B$15</c:f>
              <c:numCache>
                <c:formatCode>General</c:formatCode>
                <c:ptCount val="12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657A-4721-9FC6-967C2727F83B}"/>
            </c:ext>
          </c:extLst>
        </c:ser>
        <c:ser>
          <c:idx val="16"/>
          <c:order val="16"/>
          <c:tx>
            <c:v>V2 H1000</c:v>
          </c:tx>
          <c:spPr>
            <a:ln w="25400" cap="rnd">
              <a:solidFill>
                <a:srgbClr val="F8A690"/>
              </a:solidFill>
              <a:prstDash val="sysDash"/>
              <a:round/>
            </a:ln>
            <a:effectLst/>
          </c:spPr>
          <c:marker>
            <c:symbol val="circle"/>
            <c:size val="6"/>
            <c:spPr>
              <a:solidFill>
                <a:srgbClr val="F8A690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Fstore_63.52!$Y$4:$Y$15</c:f>
              <c:numCache>
                <c:formatCode>General</c:formatCode>
                <c:ptCount val="12"/>
                <c:pt idx="0">
                  <c:v>21.385139930645202</c:v>
                </c:pt>
                <c:pt idx="1">
                  <c:v>21.287598626467499</c:v>
                </c:pt>
                <c:pt idx="2">
                  <c:v>21.238827974378601</c:v>
                </c:pt>
                <c:pt idx="3">
                  <c:v>21.214442648334099</c:v>
                </c:pt>
                <c:pt idx="4">
                  <c:v>21.1900573222897</c:v>
                </c:pt>
                <c:pt idx="5">
                  <c:v>21.157998292245299</c:v>
                </c:pt>
                <c:pt idx="6">
                  <c:v>21.125939262200799</c:v>
                </c:pt>
                <c:pt idx="7">
                  <c:v>21.061821202111901</c:v>
                </c:pt>
                <c:pt idx="8">
                  <c:v>20.965644111978602</c:v>
                </c:pt>
                <c:pt idx="9">
                  <c:v>20.805348961756401</c:v>
                </c:pt>
                <c:pt idx="10">
                  <c:v>20.645053811534098</c:v>
                </c:pt>
                <c:pt idx="11">
                  <c:v>20.484758661311897</c:v>
                </c:pt>
              </c:numCache>
            </c:numRef>
          </c:xVal>
          <c:yVal>
            <c:numRef>
              <c:f>Fstore_63.52!$B$4:$B$15</c:f>
              <c:numCache>
                <c:formatCode>General</c:formatCode>
                <c:ptCount val="12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657A-4721-9FC6-967C2727F83B}"/>
            </c:ext>
          </c:extLst>
        </c:ser>
        <c:ser>
          <c:idx val="17"/>
          <c:order val="17"/>
          <c:tx>
            <c:v>V3 H1000</c:v>
          </c:tx>
          <c:spPr>
            <a:ln w="25400" cap="rnd">
              <a:solidFill>
                <a:srgbClr val="FF7575"/>
              </a:solidFill>
              <a:prstDash val="dashDot"/>
              <a:round/>
            </a:ln>
            <a:effectLst/>
          </c:spPr>
          <c:marker>
            <c:symbol val="triangle"/>
            <c:size val="6"/>
            <c:spPr>
              <a:solidFill>
                <a:srgbClr val="FF7575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Fstore_63.52!$Z$4:$Z$15</c:f>
              <c:numCache>
                <c:formatCode>General</c:formatCode>
                <c:ptCount val="12"/>
                <c:pt idx="0">
                  <c:v>23.945734763309201</c:v>
                </c:pt>
                <c:pt idx="1">
                  <c:v>23.848193459131501</c:v>
                </c:pt>
                <c:pt idx="2">
                  <c:v>23.7994228070426</c:v>
                </c:pt>
                <c:pt idx="3">
                  <c:v>23.775037480998098</c:v>
                </c:pt>
                <c:pt idx="4">
                  <c:v>23.750652154953698</c:v>
                </c:pt>
                <c:pt idx="5">
                  <c:v>23.718593124909201</c:v>
                </c:pt>
                <c:pt idx="6">
                  <c:v>23.6865340948648</c:v>
                </c:pt>
                <c:pt idx="7">
                  <c:v>23.622416034775902</c:v>
                </c:pt>
                <c:pt idx="8">
                  <c:v>23.5262389446426</c:v>
                </c:pt>
                <c:pt idx="9">
                  <c:v>23.365943794420399</c:v>
                </c:pt>
                <c:pt idx="10">
                  <c:v>23.205648644198099</c:v>
                </c:pt>
                <c:pt idx="11">
                  <c:v>23.045353493975899</c:v>
                </c:pt>
              </c:numCache>
            </c:numRef>
          </c:xVal>
          <c:yVal>
            <c:numRef>
              <c:f>Fstore_63.52!$B$4:$B$15</c:f>
              <c:numCache>
                <c:formatCode>General</c:formatCode>
                <c:ptCount val="12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657A-4721-9FC6-967C2727F83B}"/>
            </c:ext>
          </c:extLst>
        </c:ser>
        <c:ser>
          <c:idx val="18"/>
          <c:order val="18"/>
          <c:tx>
            <c:v>V4 H1000</c:v>
          </c:tx>
          <c:spPr>
            <a:ln w="22225" cap="rnd">
              <a:solidFill>
                <a:srgbClr val="FF0000"/>
              </a:solidFill>
              <a:prstDash val="lgDashDot"/>
              <a:round/>
            </a:ln>
            <a:effectLst/>
          </c:spPr>
          <c:marker>
            <c:symbol val="square"/>
            <c:size val="6"/>
            <c:spPr>
              <a:solidFill>
                <a:srgbClr val="FF0000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Fstore_63.52!$AA$4:$AA$15</c:f>
              <c:numCache>
                <c:formatCode>General</c:formatCode>
                <c:ptCount val="12"/>
                <c:pt idx="0">
                  <c:v>26.506329595973202</c:v>
                </c:pt>
                <c:pt idx="1">
                  <c:v>26.408788291795499</c:v>
                </c:pt>
                <c:pt idx="2">
                  <c:v>26.360017639706601</c:v>
                </c:pt>
                <c:pt idx="3">
                  <c:v>26.335632313662099</c:v>
                </c:pt>
                <c:pt idx="4">
                  <c:v>26.3112469876177</c:v>
                </c:pt>
                <c:pt idx="5">
                  <c:v>26.279187957573203</c:v>
                </c:pt>
                <c:pt idx="6">
                  <c:v>26.247128927528799</c:v>
                </c:pt>
                <c:pt idx="7">
                  <c:v>26.183010867439901</c:v>
                </c:pt>
                <c:pt idx="8">
                  <c:v>26.086833777306602</c:v>
                </c:pt>
                <c:pt idx="9">
                  <c:v>25.926538627084302</c:v>
                </c:pt>
                <c:pt idx="10">
                  <c:v>25.766243476862098</c:v>
                </c:pt>
                <c:pt idx="11">
                  <c:v>25.605948326639901</c:v>
                </c:pt>
              </c:numCache>
            </c:numRef>
          </c:xVal>
          <c:yVal>
            <c:numRef>
              <c:f>Fstore_63.52!$B$4:$B$15</c:f>
              <c:numCache>
                <c:formatCode>General</c:formatCode>
                <c:ptCount val="12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657A-4721-9FC6-967C2727F83B}"/>
            </c:ext>
          </c:extLst>
        </c:ser>
        <c:ser>
          <c:idx val="19"/>
          <c:order val="19"/>
          <c:tx>
            <c:v>V5 H1000</c:v>
          </c:tx>
          <c:spPr>
            <a:ln w="22225" cap="rnd">
              <a:solidFill>
                <a:srgbClr val="DA0000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rgbClr val="DA0000"/>
                </a:solidFill>
              </a:ln>
              <a:effectLst/>
            </c:spPr>
          </c:marker>
          <c:xVal>
            <c:numRef>
              <c:f>Fstore_63.52!$AB$4:$AB$15</c:f>
              <c:numCache>
                <c:formatCode>General</c:formatCode>
                <c:ptCount val="12"/>
                <c:pt idx="0">
                  <c:v>29.066924428637201</c:v>
                </c:pt>
                <c:pt idx="1">
                  <c:v>28.969383124459402</c:v>
                </c:pt>
                <c:pt idx="2">
                  <c:v>28.9206124723706</c:v>
                </c:pt>
                <c:pt idx="3">
                  <c:v>28.896227146326098</c:v>
                </c:pt>
                <c:pt idx="4">
                  <c:v>28.871841820281698</c:v>
                </c:pt>
                <c:pt idx="5">
                  <c:v>28.839782790237198</c:v>
                </c:pt>
                <c:pt idx="6">
                  <c:v>28.8077237601928</c:v>
                </c:pt>
                <c:pt idx="7">
                  <c:v>28.743605700103902</c:v>
                </c:pt>
                <c:pt idx="8">
                  <c:v>28.6474286099706</c:v>
                </c:pt>
                <c:pt idx="9">
                  <c:v>28.4871334597483</c:v>
                </c:pt>
                <c:pt idx="10">
                  <c:v>28.326838309526099</c:v>
                </c:pt>
                <c:pt idx="11">
                  <c:v>28.166543159303899</c:v>
                </c:pt>
              </c:numCache>
            </c:numRef>
          </c:xVal>
          <c:yVal>
            <c:numRef>
              <c:f>Fstore_63.52!$B$4:$B$15</c:f>
              <c:numCache>
                <c:formatCode>General</c:formatCode>
                <c:ptCount val="12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657A-4721-9FC6-967C2727F8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1617856"/>
        <c:axId val="655929296"/>
        <c:extLst/>
      </c:scatterChart>
      <c:valAx>
        <c:axId val="1211617856"/>
        <c:scaling>
          <c:orientation val="minMax"/>
          <c:min val="1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 i="0" baseline="0">
                    <a:effectLst/>
                  </a:rPr>
                  <a:t>Hydropower Revenue Generated (Million $) </a:t>
                </a:r>
                <a:endParaRPr lang="en-US" sz="16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929296"/>
        <c:crosses val="autoZero"/>
        <c:crossBetween val="midCat"/>
        <c:majorUnit val="2"/>
        <c:minorUnit val="1"/>
      </c:valAx>
      <c:valAx>
        <c:axId val="655929296"/>
        <c:scaling>
          <c:orientation val="minMax"/>
          <c:max val="3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 i="0" u="none" strike="noStrike" baseline="0">
                    <a:effectLst/>
                  </a:rPr>
                  <a:t>Number of Steady low Flow Days</a:t>
                </a:r>
                <a:endParaRPr lang="en-US" sz="1600"/>
              </a:p>
            </c:rich>
          </c:tx>
          <c:layout>
            <c:manualLayout>
              <c:xMode val="edge"/>
              <c:yMode val="edge"/>
              <c:x val="1.1097906737802823E-2"/>
              <c:y val="0.251732574258051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617856"/>
        <c:crosses val="autoZero"/>
        <c:crossBetween val="midCat"/>
        <c:majorUnit val="4"/>
        <c:minorUnit val="2"/>
      </c:valAx>
      <c:spPr>
        <a:solidFill>
          <a:schemeClr val="bg1">
            <a:lumMod val="95000"/>
          </a:schemeClr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736959952605664E-2"/>
          <c:y val="2.3832933391276998E-2"/>
          <c:w val="0.79214895618090331"/>
          <c:h val="0.88214928532335579"/>
        </c:manualLayout>
      </c:layout>
      <c:scatterChart>
        <c:scatterStyle val="lineMarker"/>
        <c:varyColors val="0"/>
        <c:ser>
          <c:idx val="5"/>
          <c:order val="0"/>
          <c:tx>
            <c:v>V1 H0</c:v>
          </c:tx>
          <c:spPr>
            <a:ln w="25400" cap="rnd">
              <a:solidFill>
                <a:srgbClr val="FFFF75"/>
              </a:solidFill>
              <a:prstDash val="sysDot"/>
              <a:round/>
            </a:ln>
            <a:effectLst/>
          </c:spPr>
          <c:marker>
            <c:symbol val="diamond"/>
            <c:size val="6"/>
            <c:spPr>
              <a:solidFill>
                <a:srgbClr val="FFFF75"/>
              </a:solidFill>
              <a:ln w="12700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Fstore_47.70!$C$4:$C$15</c:f>
              <c:numCache>
                <c:formatCode>General</c:formatCode>
                <c:ptCount val="12"/>
                <c:pt idx="0">
                  <c:v>17.229321750618499</c:v>
                </c:pt>
                <c:pt idx="1">
                  <c:v>17.406606638917498</c:v>
                </c:pt>
                <c:pt idx="2">
                  <c:v>17.517409694104401</c:v>
                </c:pt>
                <c:pt idx="3">
                  <c:v>17.580037507905701</c:v>
                </c:pt>
                <c:pt idx="4">
                  <c:v>17.648358759325298</c:v>
                </c:pt>
                <c:pt idx="5">
                  <c:v>17.648358759325298</c:v>
                </c:pt>
                <c:pt idx="6">
                  <c:v>17.6038659061633</c:v>
                </c:pt>
                <c:pt idx="7">
                  <c:v>17.503719280741098</c:v>
                </c:pt>
                <c:pt idx="8">
                  <c:v>17.353499342607801</c:v>
                </c:pt>
                <c:pt idx="9">
                  <c:v>17.103132779052203</c:v>
                </c:pt>
                <c:pt idx="10">
                  <c:v>16.8527662154967</c:v>
                </c:pt>
                <c:pt idx="11">
                  <c:v>16.602399651941099</c:v>
                </c:pt>
              </c:numCache>
            </c:numRef>
          </c:xVal>
          <c:yVal>
            <c:numRef>
              <c:f>Fstore_47.70!$B$4:$B$15</c:f>
              <c:numCache>
                <c:formatCode>General</c:formatCode>
                <c:ptCount val="12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98-4C20-8159-2EFB1D6F19BB}"/>
            </c:ext>
          </c:extLst>
        </c:ser>
        <c:ser>
          <c:idx val="6"/>
          <c:order val="1"/>
          <c:tx>
            <c:v>V2 H0</c:v>
          </c:tx>
          <c:spPr>
            <a:ln w="25400" cap="rnd">
              <a:solidFill>
                <a:srgbClr val="FCF725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rgbClr val="FCF725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Fstore_47.70!$D$4:$D$15</c:f>
              <c:numCache>
                <c:formatCode>General</c:formatCode>
                <c:ptCount val="12"/>
                <c:pt idx="0">
                  <c:v>19.874552300123199</c:v>
                </c:pt>
                <c:pt idx="1">
                  <c:v>19.975168105278701</c:v>
                </c:pt>
                <c:pt idx="2">
                  <c:v>20.025476007856501</c:v>
                </c:pt>
                <c:pt idx="3">
                  <c:v>20.0506299591454</c:v>
                </c:pt>
                <c:pt idx="4">
                  <c:v>20.0757839104343</c:v>
                </c:pt>
                <c:pt idx="5">
                  <c:v>20.025710597723201</c:v>
                </c:pt>
                <c:pt idx="6">
                  <c:v>19.975637285012098</c:v>
                </c:pt>
                <c:pt idx="7">
                  <c:v>19.875490659589801</c:v>
                </c:pt>
                <c:pt idx="8">
                  <c:v>19.7252707214565</c:v>
                </c:pt>
                <c:pt idx="9">
                  <c:v>19.474904157900898</c:v>
                </c:pt>
                <c:pt idx="10">
                  <c:v>19.224537594345399</c:v>
                </c:pt>
                <c:pt idx="11">
                  <c:v>18.974171030789801</c:v>
                </c:pt>
              </c:numCache>
            </c:numRef>
          </c:xVal>
          <c:yVal>
            <c:numRef>
              <c:f>Fstore_47.70!$B$4:$B$15</c:f>
              <c:numCache>
                <c:formatCode>General</c:formatCode>
                <c:ptCount val="12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098-4C20-8159-2EFB1D6F19BB}"/>
            </c:ext>
          </c:extLst>
        </c:ser>
        <c:ser>
          <c:idx val="7"/>
          <c:order val="2"/>
          <c:tx>
            <c:v>V3 H0</c:v>
          </c:tx>
          <c:spPr>
            <a:ln w="25400" cap="rnd">
              <a:solidFill>
                <a:srgbClr val="FFD347"/>
              </a:solidFill>
              <a:prstDash val="dashDot"/>
              <a:round/>
            </a:ln>
            <a:effectLst/>
          </c:spPr>
          <c:marker>
            <c:symbol val="triangle"/>
            <c:size val="6"/>
            <c:spPr>
              <a:solidFill>
                <a:srgbClr val="FFD347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Fstore_47.70!$E$4:$E$15</c:f>
              <c:numCache>
                <c:formatCode>General</c:formatCode>
                <c:ptCount val="12"/>
                <c:pt idx="0">
                  <c:v>22.246323678971901</c:v>
                </c:pt>
                <c:pt idx="1">
                  <c:v>22.3469394841274</c:v>
                </c:pt>
                <c:pt idx="2">
                  <c:v>22.3972473867052</c:v>
                </c:pt>
                <c:pt idx="3">
                  <c:v>22.422401337994099</c:v>
                </c:pt>
                <c:pt idx="4">
                  <c:v>22.447555289282999</c:v>
                </c:pt>
                <c:pt idx="5">
                  <c:v>22.3974819765719</c:v>
                </c:pt>
                <c:pt idx="6">
                  <c:v>22.347408663860801</c:v>
                </c:pt>
                <c:pt idx="7">
                  <c:v>22.247262038438599</c:v>
                </c:pt>
                <c:pt idx="8">
                  <c:v>22.097042100305199</c:v>
                </c:pt>
                <c:pt idx="9">
                  <c:v>21.846675536749697</c:v>
                </c:pt>
                <c:pt idx="10">
                  <c:v>21.596308973194098</c:v>
                </c:pt>
                <c:pt idx="11">
                  <c:v>21.345942409638599</c:v>
                </c:pt>
              </c:numCache>
            </c:numRef>
          </c:xVal>
          <c:yVal>
            <c:numRef>
              <c:f>Fstore_47.70!$B$4:$B$15</c:f>
              <c:numCache>
                <c:formatCode>General</c:formatCode>
                <c:ptCount val="12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098-4C20-8159-2EFB1D6F19BB}"/>
            </c:ext>
          </c:extLst>
        </c:ser>
        <c:ser>
          <c:idx val="8"/>
          <c:order val="3"/>
          <c:tx>
            <c:v>V4 H0</c:v>
          </c:tx>
          <c:spPr>
            <a:ln w="25400" cap="rnd">
              <a:solidFill>
                <a:srgbClr val="FEC200"/>
              </a:solidFill>
              <a:prstDash val="lgDashDot"/>
              <a:round/>
            </a:ln>
            <a:effectLst/>
          </c:spPr>
          <c:marker>
            <c:symbol val="star"/>
            <c:size val="6"/>
            <c:spPr>
              <a:solidFill>
                <a:srgbClr val="FEC200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Fstore_47.70!$F$4:$F$15</c:f>
              <c:numCache>
                <c:formatCode>General</c:formatCode>
                <c:ptCount val="12"/>
                <c:pt idx="0">
                  <c:v>24.6180950578206</c:v>
                </c:pt>
                <c:pt idx="1">
                  <c:v>24.718710862976202</c:v>
                </c:pt>
                <c:pt idx="2">
                  <c:v>24.769018765553998</c:v>
                </c:pt>
                <c:pt idx="3">
                  <c:v>24.794172716842802</c:v>
                </c:pt>
                <c:pt idx="4">
                  <c:v>24.819326668131701</c:v>
                </c:pt>
                <c:pt idx="5">
                  <c:v>24.769253355420602</c:v>
                </c:pt>
                <c:pt idx="6">
                  <c:v>24.7191800427095</c:v>
                </c:pt>
                <c:pt idx="7">
                  <c:v>24.619033417287302</c:v>
                </c:pt>
                <c:pt idx="8">
                  <c:v>24.468813479153997</c:v>
                </c:pt>
                <c:pt idx="9">
                  <c:v>24.218446915598399</c:v>
                </c:pt>
                <c:pt idx="10">
                  <c:v>23.968080352042801</c:v>
                </c:pt>
                <c:pt idx="11">
                  <c:v>23.717713788487302</c:v>
                </c:pt>
              </c:numCache>
            </c:numRef>
          </c:xVal>
          <c:yVal>
            <c:numRef>
              <c:f>Fstore_47.70!$B$4:$B$15</c:f>
              <c:numCache>
                <c:formatCode>General</c:formatCode>
                <c:ptCount val="12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098-4C20-8159-2EFB1D6F19BB}"/>
            </c:ext>
          </c:extLst>
        </c:ser>
        <c:ser>
          <c:idx val="4"/>
          <c:order val="4"/>
          <c:tx>
            <c:v>V5 H0</c:v>
          </c:tx>
          <c:spPr>
            <a:ln w="22225" cap="rnd">
              <a:solidFill>
                <a:srgbClr val="AC8300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rgbClr val="AC8300"/>
                </a:solidFill>
              </a:ln>
              <a:effectLst/>
            </c:spPr>
          </c:marker>
          <c:xVal>
            <c:numRef>
              <c:f>Fstore_47.70!$G$4:$G$15</c:f>
              <c:numCache>
                <c:formatCode>General</c:formatCode>
                <c:ptCount val="12"/>
                <c:pt idx="0">
                  <c:v>26.989866436669303</c:v>
                </c:pt>
                <c:pt idx="1">
                  <c:v>27.090482241824898</c:v>
                </c:pt>
                <c:pt idx="2">
                  <c:v>27.1407901444027</c:v>
                </c:pt>
                <c:pt idx="3">
                  <c:v>27.1659440956916</c:v>
                </c:pt>
                <c:pt idx="4">
                  <c:v>27.1910980469805</c:v>
                </c:pt>
                <c:pt idx="5">
                  <c:v>27.141024734269298</c:v>
                </c:pt>
                <c:pt idx="6">
                  <c:v>27.090951421558202</c:v>
                </c:pt>
                <c:pt idx="7">
                  <c:v>26.990804796136</c:v>
                </c:pt>
                <c:pt idx="8">
                  <c:v>26.8405848580027</c:v>
                </c:pt>
                <c:pt idx="9">
                  <c:v>26.590218294447101</c:v>
                </c:pt>
                <c:pt idx="10">
                  <c:v>26.339851730891599</c:v>
                </c:pt>
                <c:pt idx="11">
                  <c:v>26.089485167335997</c:v>
                </c:pt>
              </c:numCache>
            </c:numRef>
          </c:xVal>
          <c:yVal>
            <c:numRef>
              <c:f>Fstore_47.70!$B$4:$B$15</c:f>
              <c:numCache>
                <c:formatCode>General</c:formatCode>
                <c:ptCount val="12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098-4C20-8159-2EFB1D6F19BB}"/>
            </c:ext>
          </c:extLst>
        </c:ser>
        <c:ser>
          <c:idx val="0"/>
          <c:order val="5"/>
          <c:tx>
            <c:v>V1 H500</c:v>
          </c:tx>
          <c:spPr>
            <a:ln w="25400" cap="rnd">
              <a:solidFill>
                <a:schemeClr val="accent5">
                  <a:lumMod val="20000"/>
                  <a:lumOff val="80000"/>
                </a:schemeClr>
              </a:solidFill>
              <a:prstDash val="sysDot"/>
              <a:round/>
            </a:ln>
            <a:effectLst/>
          </c:spPr>
          <c:marker>
            <c:symbol val="diamond"/>
            <c:size val="6"/>
            <c:spPr>
              <a:solidFill>
                <a:schemeClr val="accent5">
                  <a:lumMod val="20000"/>
                  <a:lumOff val="80000"/>
                </a:schemeClr>
              </a:solidFill>
              <a:ln w="9525">
                <a:solidFill>
                  <a:schemeClr val="tx2">
                    <a:lumMod val="20000"/>
                    <a:lumOff val="80000"/>
                  </a:schemeClr>
                </a:solidFill>
              </a:ln>
              <a:effectLst/>
            </c:spPr>
          </c:marker>
          <c:xVal>
            <c:numRef>
              <c:f>Fstore_47.70!$J$4:$J$15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Fstore_47.70!$B$4:$B$15</c:f>
              <c:numCache>
                <c:formatCode>General</c:formatCode>
                <c:ptCount val="12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098-4C20-8159-2EFB1D6F19BB}"/>
            </c:ext>
          </c:extLst>
        </c:ser>
        <c:ser>
          <c:idx val="1"/>
          <c:order val="6"/>
          <c:tx>
            <c:v>V2 H500</c:v>
          </c:tx>
          <c:spPr>
            <a:ln w="25400" cap="rnd">
              <a:solidFill>
                <a:schemeClr val="accent1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tx2">
                    <a:lumMod val="20000"/>
                    <a:lumOff val="80000"/>
                  </a:schemeClr>
                </a:solidFill>
              </a:ln>
              <a:effectLst/>
            </c:spPr>
          </c:marker>
          <c:xVal>
            <c:numRef>
              <c:f>Fstore_47.70!$K$4:$K$15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Fstore_47.70!$B$4:$B$15</c:f>
              <c:numCache>
                <c:formatCode>General</c:formatCode>
                <c:ptCount val="12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098-4C20-8159-2EFB1D6F19BB}"/>
            </c:ext>
          </c:extLst>
        </c:ser>
        <c:ser>
          <c:idx val="2"/>
          <c:order val="7"/>
          <c:tx>
            <c:v>V3 H500</c:v>
          </c:tx>
          <c:spPr>
            <a:ln w="25400" cap="rnd">
              <a:solidFill>
                <a:srgbClr val="00B0F0"/>
              </a:solidFill>
              <a:prstDash val="dashDot"/>
              <a:round/>
            </a:ln>
            <a:effectLst/>
          </c:spPr>
          <c:marker>
            <c:symbol val="triangle"/>
            <c:size val="6"/>
            <c:spPr>
              <a:solidFill>
                <a:srgbClr val="00B0F0"/>
              </a:solidFill>
              <a:ln w="9525">
                <a:solidFill>
                  <a:schemeClr val="tx2">
                    <a:lumMod val="20000"/>
                    <a:lumOff val="80000"/>
                  </a:schemeClr>
                </a:solidFill>
              </a:ln>
              <a:effectLst/>
            </c:spPr>
          </c:marker>
          <c:xVal>
            <c:numRef>
              <c:f>Fstore_47.70!$L$4:$L$15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Fstore_47.70!$B$4:$B$15</c:f>
              <c:numCache>
                <c:formatCode>General</c:formatCode>
                <c:ptCount val="12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098-4C20-8159-2EFB1D6F19BB}"/>
            </c:ext>
          </c:extLst>
        </c:ser>
        <c:ser>
          <c:idx val="3"/>
          <c:order val="8"/>
          <c:tx>
            <c:v>V4 H500</c:v>
          </c:tx>
          <c:spPr>
            <a:ln w="25400" cap="rnd">
              <a:solidFill>
                <a:srgbClr val="448DD0"/>
              </a:solidFill>
              <a:prstDash val="lgDashDot"/>
              <a:round/>
            </a:ln>
            <a:effectLst/>
          </c:spPr>
          <c:marker>
            <c:symbol val="square"/>
            <c:size val="6"/>
            <c:spPr>
              <a:solidFill>
                <a:srgbClr val="448DD0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Fstore_47.70!$M$4:$M$15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Fstore_47.70!$B$4:$B$15</c:f>
              <c:numCache>
                <c:formatCode>General</c:formatCode>
                <c:ptCount val="12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098-4C20-8159-2EFB1D6F19BB}"/>
            </c:ext>
          </c:extLst>
        </c:ser>
        <c:ser>
          <c:idx val="9"/>
          <c:order val="9"/>
          <c:tx>
            <c:v>V5 H500</c:v>
          </c:tx>
          <c:spPr>
            <a:ln w="22225" cap="rnd">
              <a:solidFill>
                <a:srgbClr val="002060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Fstore_47.70!$N$4:$N$15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Fstore_47.70!$B$4:$B$15</c:f>
              <c:numCache>
                <c:formatCode>General</c:formatCode>
                <c:ptCount val="12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3098-4C20-8159-2EFB1D6F19BB}"/>
            </c:ext>
          </c:extLst>
        </c:ser>
        <c:ser>
          <c:idx val="10"/>
          <c:order val="10"/>
          <c:tx>
            <c:v>V1 H750</c:v>
          </c:tx>
          <c:spPr>
            <a:ln w="25400" cap="rnd">
              <a:solidFill>
                <a:schemeClr val="accent6">
                  <a:lumMod val="40000"/>
                  <a:lumOff val="60000"/>
                </a:schemeClr>
              </a:solidFill>
              <a:prstDash val="sysDot"/>
              <a:round/>
            </a:ln>
            <a:effectLst/>
          </c:spPr>
          <c:marker>
            <c:symbol val="diamond"/>
            <c:size val="6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Fstore_47.70!$Q$4:$Q$15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Fstore_47.70!$B$4:$B$15</c:f>
              <c:numCache>
                <c:formatCode>General</c:formatCode>
                <c:ptCount val="12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3098-4C20-8159-2EFB1D6F19BB}"/>
            </c:ext>
          </c:extLst>
        </c:ser>
        <c:ser>
          <c:idx val="11"/>
          <c:order val="11"/>
          <c:tx>
            <c:v>V2 H750</c:v>
          </c:tx>
          <c:spPr>
            <a:ln w="22225" cap="rnd">
              <a:solidFill>
                <a:srgbClr val="B7D8A0"/>
              </a:solidFill>
              <a:prstDash val="sysDash"/>
              <a:round/>
            </a:ln>
            <a:effectLst/>
          </c:spPr>
          <c:marker>
            <c:symbol val="circle"/>
            <c:size val="6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Fstore_47.70!$R$4:$R$15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Fstore_47.70!$B$4:$B$15</c:f>
              <c:numCache>
                <c:formatCode>General</c:formatCode>
                <c:ptCount val="12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3098-4C20-8159-2EFB1D6F19BB}"/>
            </c:ext>
          </c:extLst>
        </c:ser>
        <c:ser>
          <c:idx val="12"/>
          <c:order val="12"/>
          <c:tx>
            <c:v>H3 H750</c:v>
          </c:tx>
          <c:spPr>
            <a:ln w="25400" cap="rnd">
              <a:solidFill>
                <a:srgbClr val="53F22E"/>
              </a:solidFill>
              <a:prstDash val="dashDot"/>
              <a:round/>
            </a:ln>
            <a:effectLst/>
          </c:spPr>
          <c:marker>
            <c:symbol val="triangle"/>
            <c:size val="6"/>
            <c:spPr>
              <a:solidFill>
                <a:srgbClr val="53F22E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Fstore_47.70!$S$4:$S$15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Fstore_47.70!$B$4:$B$15</c:f>
              <c:numCache>
                <c:formatCode>General</c:formatCode>
                <c:ptCount val="12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3098-4C20-8159-2EFB1D6F19BB}"/>
            </c:ext>
          </c:extLst>
        </c:ser>
        <c:ser>
          <c:idx val="13"/>
          <c:order val="13"/>
          <c:tx>
            <c:v>V4 H750</c:v>
          </c:tx>
          <c:spPr>
            <a:ln w="25400" cap="rnd">
              <a:solidFill>
                <a:srgbClr val="85CA3A"/>
              </a:solidFill>
              <a:prstDash val="lgDashDot"/>
              <a:round/>
            </a:ln>
            <a:effectLst/>
          </c:spPr>
          <c:marker>
            <c:symbol val="square"/>
            <c:size val="6"/>
            <c:spPr>
              <a:solidFill>
                <a:srgbClr val="85CA3A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Fstore_47.70!$T$4:$T$15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Fstore_47.70!$B$4:$B$15</c:f>
              <c:numCache>
                <c:formatCode>General</c:formatCode>
                <c:ptCount val="12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3098-4C20-8159-2EFB1D6F19BB}"/>
            </c:ext>
          </c:extLst>
        </c:ser>
        <c:ser>
          <c:idx val="14"/>
          <c:order val="14"/>
          <c:tx>
            <c:v>V5 H750</c:v>
          </c:tx>
          <c:spPr>
            <a:ln w="22225" cap="rnd">
              <a:solidFill>
                <a:schemeClr val="accent6">
                  <a:lumMod val="75000"/>
                </a:schemeClr>
              </a:solidFill>
              <a:prstDash val="solid"/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Fstore_47.70!$U$4:$U$15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Fstore_47.70!$B$4:$B$15</c:f>
              <c:numCache>
                <c:formatCode>General</c:formatCode>
                <c:ptCount val="12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3098-4C20-8159-2EFB1D6F19BB}"/>
            </c:ext>
          </c:extLst>
        </c:ser>
        <c:ser>
          <c:idx val="15"/>
          <c:order val="15"/>
          <c:tx>
            <c:v>V1 H1000</c:v>
          </c:tx>
          <c:spPr>
            <a:ln w="25400" cap="rnd">
              <a:solidFill>
                <a:schemeClr val="accent2">
                  <a:lumMod val="40000"/>
                  <a:lumOff val="60000"/>
                </a:schemeClr>
              </a:solidFill>
              <a:prstDash val="sysDot"/>
              <a:round/>
            </a:ln>
            <a:effectLst/>
          </c:spPr>
          <c:marker>
            <c:symbol val="diamond"/>
            <c:size val="6"/>
            <c:spPr>
              <a:solidFill>
                <a:schemeClr val="accent2">
                  <a:lumMod val="40000"/>
                  <a:lumOff val="60000"/>
                </a:schemeClr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Fstore_47.70!$X$4:$X$15</c:f>
              <c:numCache>
                <c:formatCode>General</c:formatCode>
                <c:ptCount val="12"/>
                <c:pt idx="0">
                  <c:v>17.229321750618499</c:v>
                </c:pt>
                <c:pt idx="1">
                  <c:v>17.3588662598406</c:v>
                </c:pt>
                <c:pt idx="2">
                  <c:v>17.4398315781044</c:v>
                </c:pt>
                <c:pt idx="3">
                  <c:v>17.4855945840796</c:v>
                </c:pt>
                <c:pt idx="4">
                  <c:v>17.535517863325303</c:v>
                </c:pt>
                <c:pt idx="5">
                  <c:v>17.527844159325301</c:v>
                </c:pt>
                <c:pt idx="6">
                  <c:v>17.520170455325303</c:v>
                </c:pt>
                <c:pt idx="7">
                  <c:v>17.472848522341099</c:v>
                </c:pt>
                <c:pt idx="8">
                  <c:v>17.327773710607801</c:v>
                </c:pt>
                <c:pt idx="9">
                  <c:v>17.085982357718901</c:v>
                </c:pt>
                <c:pt idx="10">
                  <c:v>16.844191004829998</c:v>
                </c:pt>
                <c:pt idx="11">
                  <c:v>16.602399651941099</c:v>
                </c:pt>
              </c:numCache>
            </c:numRef>
          </c:xVal>
          <c:yVal>
            <c:numRef>
              <c:f>Fstore_47.70!$B$4:$B$15</c:f>
              <c:numCache>
                <c:formatCode>General</c:formatCode>
                <c:ptCount val="12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3098-4C20-8159-2EFB1D6F19BB}"/>
            </c:ext>
          </c:extLst>
        </c:ser>
        <c:ser>
          <c:idx val="16"/>
          <c:order val="16"/>
          <c:tx>
            <c:v>V2 H1000</c:v>
          </c:tx>
          <c:spPr>
            <a:ln w="25400" cap="rnd">
              <a:solidFill>
                <a:srgbClr val="F8A690"/>
              </a:solidFill>
              <a:prstDash val="sysDash"/>
              <a:round/>
            </a:ln>
            <a:effectLst/>
          </c:spPr>
          <c:marker>
            <c:symbol val="circle"/>
            <c:size val="6"/>
            <c:spPr>
              <a:solidFill>
                <a:srgbClr val="F8A690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Fstore_47.70!$Y$4:$Y$15</c:f>
              <c:numCache>
                <c:formatCode>General</c:formatCode>
                <c:ptCount val="12"/>
                <c:pt idx="0">
                  <c:v>19.874552300123199</c:v>
                </c:pt>
                <c:pt idx="1">
                  <c:v>19.956302641812101</c:v>
                </c:pt>
                <c:pt idx="2">
                  <c:v>19.997177812656499</c:v>
                </c:pt>
                <c:pt idx="3">
                  <c:v>20.0176153980787</c:v>
                </c:pt>
                <c:pt idx="4">
                  <c:v>20.038052983500901</c:v>
                </c:pt>
                <c:pt idx="5">
                  <c:v>19.9896947129232</c:v>
                </c:pt>
                <c:pt idx="6">
                  <c:v>19.941336442345399</c:v>
                </c:pt>
                <c:pt idx="7">
                  <c:v>19.844619901189802</c:v>
                </c:pt>
                <c:pt idx="8">
                  <c:v>19.6995450894565</c:v>
                </c:pt>
                <c:pt idx="9">
                  <c:v>19.4577537365676</c:v>
                </c:pt>
                <c:pt idx="10">
                  <c:v>19.215962383678701</c:v>
                </c:pt>
                <c:pt idx="11">
                  <c:v>18.974171030789801</c:v>
                </c:pt>
              </c:numCache>
            </c:numRef>
          </c:xVal>
          <c:yVal>
            <c:numRef>
              <c:f>Fstore_47.70!$B$4:$B$15</c:f>
              <c:numCache>
                <c:formatCode>General</c:formatCode>
                <c:ptCount val="12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3098-4C20-8159-2EFB1D6F19BB}"/>
            </c:ext>
          </c:extLst>
        </c:ser>
        <c:ser>
          <c:idx val="17"/>
          <c:order val="17"/>
          <c:tx>
            <c:v>V3 H1000</c:v>
          </c:tx>
          <c:spPr>
            <a:ln w="25400" cap="rnd">
              <a:solidFill>
                <a:srgbClr val="FF7575"/>
              </a:solidFill>
              <a:prstDash val="dashDot"/>
              <a:round/>
            </a:ln>
            <a:effectLst/>
          </c:spPr>
          <c:marker>
            <c:symbol val="triangle"/>
            <c:size val="6"/>
            <c:spPr>
              <a:solidFill>
                <a:srgbClr val="FF7575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Fstore_47.70!$Z$4:$Z$15</c:f>
              <c:numCache>
                <c:formatCode>General</c:formatCode>
                <c:ptCount val="12"/>
                <c:pt idx="0">
                  <c:v>22.246323678971901</c:v>
                </c:pt>
                <c:pt idx="1">
                  <c:v>22.3280740206608</c:v>
                </c:pt>
                <c:pt idx="2">
                  <c:v>22.368949191505202</c:v>
                </c:pt>
                <c:pt idx="3">
                  <c:v>22.389386776927399</c:v>
                </c:pt>
                <c:pt idx="4">
                  <c:v>22.409824362349699</c:v>
                </c:pt>
                <c:pt idx="5">
                  <c:v>22.361466091771902</c:v>
                </c:pt>
                <c:pt idx="6">
                  <c:v>22.313107821194102</c:v>
                </c:pt>
                <c:pt idx="7">
                  <c:v>22.2163912800386</c:v>
                </c:pt>
                <c:pt idx="8">
                  <c:v>22.071316468305202</c:v>
                </c:pt>
                <c:pt idx="9">
                  <c:v>21.829525115416299</c:v>
                </c:pt>
                <c:pt idx="10">
                  <c:v>21.5877337625274</c:v>
                </c:pt>
                <c:pt idx="11">
                  <c:v>21.345942409638599</c:v>
                </c:pt>
              </c:numCache>
            </c:numRef>
          </c:xVal>
          <c:yVal>
            <c:numRef>
              <c:f>Fstore_47.70!$B$4:$B$15</c:f>
              <c:numCache>
                <c:formatCode>General</c:formatCode>
                <c:ptCount val="12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3098-4C20-8159-2EFB1D6F19BB}"/>
            </c:ext>
          </c:extLst>
        </c:ser>
        <c:ser>
          <c:idx val="18"/>
          <c:order val="18"/>
          <c:tx>
            <c:v>V4 H1000</c:v>
          </c:tx>
          <c:spPr>
            <a:ln w="22225" cap="rnd">
              <a:solidFill>
                <a:srgbClr val="FF0000"/>
              </a:solidFill>
              <a:prstDash val="lgDashDot"/>
              <a:round/>
            </a:ln>
            <a:effectLst/>
          </c:spPr>
          <c:marker>
            <c:symbol val="square"/>
            <c:size val="6"/>
            <c:spPr>
              <a:solidFill>
                <a:srgbClr val="FF0000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Fstore_47.70!$AA$4:$AA$15</c:f>
              <c:numCache>
                <c:formatCode>General</c:formatCode>
                <c:ptCount val="12"/>
                <c:pt idx="0">
                  <c:v>24.6180950578206</c:v>
                </c:pt>
                <c:pt idx="1">
                  <c:v>24.699845399509499</c:v>
                </c:pt>
                <c:pt idx="2">
                  <c:v>24.740720570354</c:v>
                </c:pt>
                <c:pt idx="3">
                  <c:v>24.761158155776197</c:v>
                </c:pt>
                <c:pt idx="4">
                  <c:v>24.781595741198398</c:v>
                </c:pt>
                <c:pt idx="5">
                  <c:v>24.733237470620598</c:v>
                </c:pt>
                <c:pt idx="6">
                  <c:v>24.684879200042801</c:v>
                </c:pt>
                <c:pt idx="7">
                  <c:v>24.588162658887299</c:v>
                </c:pt>
                <c:pt idx="8">
                  <c:v>24.443087847154001</c:v>
                </c:pt>
                <c:pt idx="9">
                  <c:v>24.201296494265101</c:v>
                </c:pt>
                <c:pt idx="10">
                  <c:v>23.959505141376201</c:v>
                </c:pt>
                <c:pt idx="11">
                  <c:v>23.717713788487302</c:v>
                </c:pt>
              </c:numCache>
            </c:numRef>
          </c:xVal>
          <c:yVal>
            <c:numRef>
              <c:f>Fstore_47.70!$B$4:$B$15</c:f>
              <c:numCache>
                <c:formatCode>General</c:formatCode>
                <c:ptCount val="12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3098-4C20-8159-2EFB1D6F19BB}"/>
            </c:ext>
          </c:extLst>
        </c:ser>
        <c:ser>
          <c:idx val="19"/>
          <c:order val="19"/>
          <c:tx>
            <c:v>V5 H1000</c:v>
          </c:tx>
          <c:spPr>
            <a:ln w="22225" cap="rnd">
              <a:solidFill>
                <a:srgbClr val="DA0000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rgbClr val="DA0000"/>
                </a:solidFill>
              </a:ln>
              <a:effectLst/>
            </c:spPr>
          </c:marker>
          <c:xVal>
            <c:numRef>
              <c:f>Fstore_47.70!$AB$4:$AB$15</c:f>
              <c:numCache>
                <c:formatCode>General</c:formatCode>
                <c:ptCount val="12"/>
                <c:pt idx="0">
                  <c:v>26.989866436669303</c:v>
                </c:pt>
                <c:pt idx="1">
                  <c:v>27.071616778358198</c:v>
                </c:pt>
                <c:pt idx="2">
                  <c:v>27.112491949202703</c:v>
                </c:pt>
                <c:pt idx="3">
                  <c:v>27.1329295346249</c:v>
                </c:pt>
                <c:pt idx="4">
                  <c:v>27.153367120047101</c:v>
                </c:pt>
                <c:pt idx="5">
                  <c:v>27.1050088494693</c:v>
                </c:pt>
                <c:pt idx="6">
                  <c:v>27.056650578891603</c:v>
                </c:pt>
                <c:pt idx="7">
                  <c:v>26.959934037735998</c:v>
                </c:pt>
                <c:pt idx="8">
                  <c:v>26.814859226002699</c:v>
                </c:pt>
                <c:pt idx="9">
                  <c:v>26.5730678731138</c:v>
                </c:pt>
                <c:pt idx="10">
                  <c:v>26.3312765202249</c:v>
                </c:pt>
                <c:pt idx="11">
                  <c:v>26.089485167335997</c:v>
                </c:pt>
              </c:numCache>
            </c:numRef>
          </c:xVal>
          <c:yVal>
            <c:numRef>
              <c:f>Fstore_47.70!$B$4:$B$15</c:f>
              <c:numCache>
                <c:formatCode>General</c:formatCode>
                <c:ptCount val="12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3098-4C20-8159-2EFB1D6F19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1617856"/>
        <c:axId val="655929296"/>
        <c:extLst/>
      </c:scatterChart>
      <c:valAx>
        <c:axId val="1211617856"/>
        <c:scaling>
          <c:orientation val="minMax"/>
          <c:min val="1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 i="0" baseline="0">
                    <a:effectLst/>
                  </a:rPr>
                  <a:t>Hydropower Revenue Generated (Million $) </a:t>
                </a:r>
                <a:endParaRPr lang="en-US" sz="16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929296"/>
        <c:crosses val="autoZero"/>
        <c:crossBetween val="midCat"/>
        <c:majorUnit val="2"/>
        <c:minorUnit val="1"/>
      </c:valAx>
      <c:valAx>
        <c:axId val="655929296"/>
        <c:scaling>
          <c:orientation val="minMax"/>
          <c:max val="3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 i="0" u="none" strike="noStrike" baseline="0">
                    <a:effectLst/>
                  </a:rPr>
                  <a:t>Number of Steady low Flow Days</a:t>
                </a:r>
                <a:endParaRPr lang="en-US" sz="1600"/>
              </a:p>
            </c:rich>
          </c:tx>
          <c:layout>
            <c:manualLayout>
              <c:xMode val="edge"/>
              <c:yMode val="edge"/>
              <c:x val="1.1097906737802823E-2"/>
              <c:y val="0.251732574258051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617856"/>
        <c:crosses val="autoZero"/>
        <c:crossBetween val="midCat"/>
        <c:majorUnit val="4"/>
        <c:minorUnit val="2"/>
      </c:valAx>
      <c:spPr>
        <a:solidFill>
          <a:schemeClr val="bg1">
            <a:lumMod val="95000"/>
          </a:schemeClr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339290</xdr:colOff>
      <xdr:row>31</xdr:row>
      <xdr:rowOff>108858</xdr:rowOff>
    </xdr:from>
    <xdr:to>
      <xdr:col>30</xdr:col>
      <xdr:colOff>394722</xdr:colOff>
      <xdr:row>41</xdr:row>
      <xdr:rowOff>171056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676B382A-57C6-4577-93B0-1FA6586DFA7C}"/>
            </a:ext>
          </a:extLst>
        </xdr:cNvPr>
        <xdr:cNvGrpSpPr/>
      </xdr:nvGrpSpPr>
      <xdr:grpSpPr>
        <a:xfrm>
          <a:off x="18183945" y="6059385"/>
          <a:ext cx="1330050" cy="1863289"/>
          <a:chOff x="16744061" y="7032172"/>
          <a:chExt cx="1339947" cy="1912770"/>
        </a:xfrm>
      </xdr:grpSpPr>
      <xdr:grpSp>
        <xdr:nvGrpSpPr>
          <xdr:cNvPr id="3" name="Group 2">
            <a:extLst>
              <a:ext uri="{FF2B5EF4-FFF2-40B4-BE49-F238E27FC236}">
                <a16:creationId xmlns:a16="http://schemas.microsoft.com/office/drawing/2014/main" id="{CA935E89-028A-4CC1-9F65-8672554E3391}"/>
              </a:ext>
            </a:extLst>
          </xdr:cNvPr>
          <xdr:cNvGrpSpPr/>
        </xdr:nvGrpSpPr>
        <xdr:grpSpPr>
          <a:xfrm>
            <a:off x="16744061" y="7032172"/>
            <a:ext cx="1339947" cy="1912770"/>
            <a:chOff x="16744061" y="7032172"/>
            <a:chExt cx="1339947" cy="1912770"/>
          </a:xfrm>
        </xdr:grpSpPr>
        <xdr:grpSp>
          <xdr:nvGrpSpPr>
            <xdr:cNvPr id="5" name="Group 4">
              <a:extLst>
                <a:ext uri="{FF2B5EF4-FFF2-40B4-BE49-F238E27FC236}">
                  <a16:creationId xmlns:a16="http://schemas.microsoft.com/office/drawing/2014/main" id="{0283DB31-28DF-43E2-A7BC-85616231C610}"/>
                </a:ext>
              </a:extLst>
            </xdr:cNvPr>
            <xdr:cNvGrpSpPr/>
          </xdr:nvGrpSpPr>
          <xdr:grpSpPr>
            <a:xfrm>
              <a:off x="16744061" y="7032172"/>
              <a:ext cx="1339947" cy="1912770"/>
              <a:chOff x="1" y="0"/>
              <a:chExt cx="1340009" cy="1914034"/>
            </a:xfrm>
          </xdr:grpSpPr>
          <xdr:grpSp>
            <xdr:nvGrpSpPr>
              <xdr:cNvPr id="9" name="Group 8">
                <a:extLst>
                  <a:ext uri="{FF2B5EF4-FFF2-40B4-BE49-F238E27FC236}">
                    <a16:creationId xmlns:a16="http://schemas.microsoft.com/office/drawing/2014/main" id="{7C668B66-4258-4BA8-9089-3262FCE8FE1C}"/>
                  </a:ext>
                </a:extLst>
              </xdr:cNvPr>
              <xdr:cNvGrpSpPr/>
            </xdr:nvGrpSpPr>
            <xdr:grpSpPr>
              <a:xfrm>
                <a:off x="1" y="0"/>
                <a:ext cx="1340009" cy="1914034"/>
                <a:chOff x="1" y="0"/>
                <a:chExt cx="1340009" cy="1914034"/>
              </a:xfrm>
            </xdr:grpSpPr>
            <xdr:grpSp>
              <xdr:nvGrpSpPr>
                <xdr:cNvPr id="11" name="Group 10">
                  <a:extLst>
                    <a:ext uri="{FF2B5EF4-FFF2-40B4-BE49-F238E27FC236}">
                      <a16:creationId xmlns:a16="http://schemas.microsoft.com/office/drawing/2014/main" id="{6EF3D3D3-8AB8-4B94-B6DF-C182E95E7833}"/>
                    </a:ext>
                  </a:extLst>
                </xdr:cNvPr>
                <xdr:cNvGrpSpPr/>
              </xdr:nvGrpSpPr>
              <xdr:grpSpPr>
                <a:xfrm>
                  <a:off x="1" y="0"/>
                  <a:ext cx="1340009" cy="1914034"/>
                  <a:chOff x="0" y="0"/>
                  <a:chExt cx="1324672" cy="1840183"/>
                </a:xfrm>
              </xdr:grpSpPr>
              <xdr:sp macro="" textlink="">
                <xdr:nvSpPr>
                  <xdr:cNvPr id="13" name="Oval 12">
                    <a:extLst>
                      <a:ext uri="{FF2B5EF4-FFF2-40B4-BE49-F238E27FC236}">
                        <a16:creationId xmlns:a16="http://schemas.microsoft.com/office/drawing/2014/main" id="{C8FE7E94-FD24-4F81-8396-61724BC5FCAA}"/>
                      </a:ext>
                    </a:extLst>
                  </xdr:cNvPr>
                  <xdr:cNvSpPr/>
                </xdr:nvSpPr>
                <xdr:spPr>
                  <a:xfrm>
                    <a:off x="137123" y="1686513"/>
                    <a:ext cx="130141" cy="140760"/>
                  </a:xfrm>
                  <a:prstGeom prst="ellipse">
                    <a:avLst/>
                  </a:prstGeom>
                  <a:solidFill>
                    <a:srgbClr val="FF0000"/>
                  </a:solidFill>
                  <a:ln>
                    <a:noFill/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wrap="square"/>
                  <a:lstStyle>
                    <a:lvl1pPr marL="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endParaRPr lang="en-US"/>
                  </a:p>
                </xdr:txBody>
              </xdr:sp>
              <xdr:grpSp>
                <xdr:nvGrpSpPr>
                  <xdr:cNvPr id="14" name="Group 13">
                    <a:extLst>
                      <a:ext uri="{FF2B5EF4-FFF2-40B4-BE49-F238E27FC236}">
                        <a16:creationId xmlns:a16="http://schemas.microsoft.com/office/drawing/2014/main" id="{5D0D876C-A059-43BB-93E4-81B08492CB3A}"/>
                      </a:ext>
                    </a:extLst>
                  </xdr:cNvPr>
                  <xdr:cNvGrpSpPr/>
                </xdr:nvGrpSpPr>
                <xdr:grpSpPr>
                  <a:xfrm>
                    <a:off x="0" y="0"/>
                    <a:ext cx="1324672" cy="1840183"/>
                    <a:chOff x="0" y="0"/>
                    <a:chExt cx="1325379" cy="1840183"/>
                  </a:xfrm>
                </xdr:grpSpPr>
                <xdr:cxnSp macro="">
                  <xdr:nvCxnSpPr>
                    <xdr:cNvPr id="15" name="Straight Connector 14">
                      <a:extLst>
                        <a:ext uri="{FF2B5EF4-FFF2-40B4-BE49-F238E27FC236}">
                          <a16:creationId xmlns:a16="http://schemas.microsoft.com/office/drawing/2014/main" id="{E6DE233E-D949-4075-A71C-C1FD05E406D5}"/>
                        </a:ext>
                      </a:extLst>
                    </xdr:cNvPr>
                    <xdr:cNvCxnSpPr/>
                  </xdr:nvCxnSpPr>
                  <xdr:spPr>
                    <a:xfrm>
                      <a:off x="46895" y="1497919"/>
                      <a:ext cx="323797" cy="0"/>
                    </a:xfrm>
                    <a:prstGeom prst="line">
                      <a:avLst/>
                    </a:prstGeom>
                    <a:ln w="28575"/>
                  </xdr:spPr>
                  <xdr:style>
                    <a:lnRef idx="1">
                      <a:schemeClr val="dk1"/>
                    </a:lnRef>
                    <a:fillRef idx="0">
                      <a:schemeClr val="dk1"/>
                    </a:fillRef>
                    <a:effectRef idx="0">
                      <a:schemeClr val="dk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6" name="Straight Connector 15">
                      <a:extLst>
                        <a:ext uri="{FF2B5EF4-FFF2-40B4-BE49-F238E27FC236}">
                          <a16:creationId xmlns:a16="http://schemas.microsoft.com/office/drawing/2014/main" id="{7F1E7764-E36D-4FFF-9FD5-7FC87E65EC8C}"/>
                        </a:ext>
                      </a:extLst>
                    </xdr:cNvPr>
                    <xdr:cNvCxnSpPr/>
                  </xdr:nvCxnSpPr>
                  <xdr:spPr>
                    <a:xfrm flipV="1">
                      <a:off x="24315" y="1196456"/>
                      <a:ext cx="504136" cy="8885"/>
                    </a:xfrm>
                    <a:prstGeom prst="line">
                      <a:avLst/>
                    </a:prstGeom>
                    <a:ln w="28575">
                      <a:prstDash val="lgDashDot"/>
                    </a:ln>
                  </xdr:spPr>
                  <xdr:style>
                    <a:lnRef idx="1">
                      <a:schemeClr val="dk1"/>
                    </a:lnRef>
                    <a:fillRef idx="0">
                      <a:schemeClr val="dk1"/>
                    </a:fillRef>
                    <a:effectRef idx="0">
                      <a:schemeClr val="dk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7" name="Straight Connector 16">
                      <a:extLst>
                        <a:ext uri="{FF2B5EF4-FFF2-40B4-BE49-F238E27FC236}">
                          <a16:creationId xmlns:a16="http://schemas.microsoft.com/office/drawing/2014/main" id="{184856BC-FF82-4551-9F29-805999588BA5}"/>
                        </a:ext>
                      </a:extLst>
                    </xdr:cNvPr>
                    <xdr:cNvCxnSpPr/>
                  </xdr:nvCxnSpPr>
                  <xdr:spPr>
                    <a:xfrm>
                      <a:off x="1981" y="925698"/>
                      <a:ext cx="365546" cy="0"/>
                    </a:xfrm>
                    <a:prstGeom prst="line">
                      <a:avLst/>
                    </a:prstGeom>
                    <a:ln w="28575">
                      <a:prstDash val="dashDot"/>
                    </a:ln>
                  </xdr:spPr>
                  <xdr:style>
                    <a:lnRef idx="1">
                      <a:schemeClr val="dk1"/>
                    </a:lnRef>
                    <a:fillRef idx="0">
                      <a:schemeClr val="dk1"/>
                    </a:fillRef>
                    <a:effectRef idx="0">
                      <a:schemeClr val="dk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8" name="Straight Connector 17">
                      <a:extLst>
                        <a:ext uri="{FF2B5EF4-FFF2-40B4-BE49-F238E27FC236}">
                          <a16:creationId xmlns:a16="http://schemas.microsoft.com/office/drawing/2014/main" id="{33B5D468-71DE-4C22-B30F-07B5B50584EC}"/>
                        </a:ext>
                      </a:extLst>
                    </xdr:cNvPr>
                    <xdr:cNvCxnSpPr/>
                  </xdr:nvCxnSpPr>
                  <xdr:spPr>
                    <a:xfrm>
                      <a:off x="48715" y="642536"/>
                      <a:ext cx="319984" cy="0"/>
                    </a:xfrm>
                    <a:prstGeom prst="line">
                      <a:avLst/>
                    </a:prstGeom>
                    <a:ln w="28575">
                      <a:prstDash val="sysDash"/>
                    </a:ln>
                  </xdr:spPr>
                  <xdr:style>
                    <a:lnRef idx="1">
                      <a:schemeClr val="dk1"/>
                    </a:lnRef>
                    <a:fillRef idx="0">
                      <a:schemeClr val="dk1"/>
                    </a:fillRef>
                    <a:effectRef idx="0">
                      <a:schemeClr val="dk1"/>
                    </a:effectRef>
                    <a:fontRef idx="minor">
                      <a:schemeClr val="tx1"/>
                    </a:fontRef>
                  </xdr:style>
                </xdr:cxnSp>
                <xdr:grpSp>
                  <xdr:nvGrpSpPr>
                    <xdr:cNvPr id="19" name="Group 18">
                      <a:extLst>
                        <a:ext uri="{FF2B5EF4-FFF2-40B4-BE49-F238E27FC236}">
                          <a16:creationId xmlns:a16="http://schemas.microsoft.com/office/drawing/2014/main" id="{F4AB6671-9BCC-4B69-87ED-604C4B7C408B}"/>
                        </a:ext>
                      </a:extLst>
                    </xdr:cNvPr>
                    <xdr:cNvGrpSpPr/>
                  </xdr:nvGrpSpPr>
                  <xdr:grpSpPr>
                    <a:xfrm>
                      <a:off x="0" y="0"/>
                      <a:ext cx="1325379" cy="1840183"/>
                      <a:chOff x="0" y="0"/>
                      <a:chExt cx="1326026" cy="1849660"/>
                    </a:xfrm>
                  </xdr:grpSpPr>
                  <xdr:grpSp>
                    <xdr:nvGrpSpPr>
                      <xdr:cNvPr id="20" name="Group 19">
                        <a:extLst>
                          <a:ext uri="{FF2B5EF4-FFF2-40B4-BE49-F238E27FC236}">
                            <a16:creationId xmlns:a16="http://schemas.microsoft.com/office/drawing/2014/main" id="{3B1981F2-9803-4703-9A3C-7B64D2E8F53E}"/>
                          </a:ext>
                        </a:extLst>
                      </xdr:cNvPr>
                      <xdr:cNvGrpSpPr/>
                    </xdr:nvGrpSpPr>
                    <xdr:grpSpPr>
                      <a:xfrm>
                        <a:off x="46921" y="255953"/>
                        <a:ext cx="1279105" cy="1593707"/>
                        <a:chOff x="46921" y="255953"/>
                        <a:chExt cx="1289160" cy="1588523"/>
                      </a:xfrm>
                    </xdr:grpSpPr>
                    <xdr:grpSp>
                      <xdr:nvGrpSpPr>
                        <xdr:cNvPr id="22" name="Group 21">
                          <a:extLst>
                            <a:ext uri="{FF2B5EF4-FFF2-40B4-BE49-F238E27FC236}">
                              <a16:creationId xmlns:a16="http://schemas.microsoft.com/office/drawing/2014/main" id="{DA2DDC10-3417-48BA-BA03-30E8701EA688}"/>
                            </a:ext>
                          </a:extLst>
                        </xdr:cNvPr>
                        <xdr:cNvGrpSpPr/>
                      </xdr:nvGrpSpPr>
                      <xdr:grpSpPr>
                        <a:xfrm>
                          <a:off x="307204" y="255953"/>
                          <a:ext cx="1028877" cy="1588523"/>
                          <a:chOff x="307204" y="255953"/>
                          <a:chExt cx="1015737" cy="1559035"/>
                        </a:xfrm>
                      </xdr:grpSpPr>
                      <xdr:grpSp>
                        <xdr:nvGrpSpPr>
                          <xdr:cNvPr id="24" name="Group 23">
                            <a:extLst>
                              <a:ext uri="{FF2B5EF4-FFF2-40B4-BE49-F238E27FC236}">
                                <a16:creationId xmlns:a16="http://schemas.microsoft.com/office/drawing/2014/main" id="{95308A44-086F-4980-BFBE-AA5F86F76F16}"/>
                              </a:ext>
                            </a:extLst>
                          </xdr:cNvPr>
                          <xdr:cNvGrpSpPr/>
                        </xdr:nvGrpSpPr>
                        <xdr:grpSpPr>
                          <a:xfrm>
                            <a:off x="307204" y="255953"/>
                            <a:ext cx="1015737" cy="1559035"/>
                            <a:chOff x="307204" y="255953"/>
                            <a:chExt cx="879603" cy="1591441"/>
                          </a:xfrm>
                        </xdr:grpSpPr>
                        <xdr:sp macro="" textlink="">
                          <xdr:nvSpPr>
                            <xdr:cNvPr id="28" name="Rectangle 27">
                              <a:extLst>
                                <a:ext uri="{FF2B5EF4-FFF2-40B4-BE49-F238E27FC236}">
                                  <a16:creationId xmlns:a16="http://schemas.microsoft.com/office/drawing/2014/main" id="{60427964-A862-4696-8D6C-C5FD582C60E4}"/>
                                </a:ext>
                              </a:extLst>
                            </xdr:cNvPr>
                            <xdr:cNvSpPr/>
                          </xdr:nvSpPr>
                          <xdr:spPr>
                            <a:xfrm>
                              <a:off x="330033" y="255953"/>
                              <a:ext cx="715234" cy="256167"/>
                            </a:xfrm>
                            <a:prstGeom prst="rect">
                              <a:avLst/>
                            </a:prstGeom>
                            <a:solidFill>
                              <a:schemeClr val="bg1"/>
                            </a:solidFill>
                            <a:ln>
                              <a:noFill/>
                            </a:ln>
                          </xdr:spPr>
                          <xdr:style>
                            <a:lnRef idx="2">
                              <a:schemeClr val="accent1">
                                <a:shade val="50000"/>
                              </a:schemeClr>
                            </a:lnRef>
                            <a:fillRef idx="1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lt1"/>
                            </a:fontRef>
                          </xdr:style>
                          <xdr:txBody>
                            <a:bodyPr wrap="square" rtlCol="0" anchor="t"/>
                            <a:lstStyle>
                              <a:lvl1pPr marL="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1pPr>
                              <a:lvl2pPr marL="457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2pPr>
                              <a:lvl3pPr marL="914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3pPr>
                              <a:lvl4pPr marL="1371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4pPr>
                              <a:lvl5pPr marL="18288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5pPr>
                              <a:lvl6pPr marL="22860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6pPr>
                              <a:lvl7pPr marL="2743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7pPr>
                              <a:lvl8pPr marL="3200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8pPr>
                              <a:lvl9pPr marL="3657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9pPr>
                            </a:lstStyle>
                            <a:p>
                              <a:pPr algn="l"/>
                              <a:r>
                                <a:rPr lang="en-US" sz="1200" b="1">
                                  <a:solidFill>
                                    <a:schemeClr val="tx1"/>
                                  </a:solidFill>
                                </a:rPr>
                                <a:t>= 0.7</a:t>
                              </a:r>
                              <a:r>
                                <a:rPr lang="en-US" sz="1200" b="1" baseline="0">
                                  <a:solidFill>
                                    <a:schemeClr val="tx1"/>
                                  </a:solidFill>
                                </a:rPr>
                                <a:t> MAF</a:t>
                              </a:r>
                              <a:endParaRPr lang="en-US" sz="1200" b="1">
                                <a:solidFill>
                                  <a:schemeClr val="tx1"/>
                                </a:solidFill>
                              </a:endParaRPr>
                            </a:p>
                          </xdr:txBody>
                        </xdr:sp>
                        <xdr:sp macro="" textlink="">
                          <xdr:nvSpPr>
                            <xdr:cNvPr id="29" name="Rectangle 28">
                              <a:extLst>
                                <a:ext uri="{FF2B5EF4-FFF2-40B4-BE49-F238E27FC236}">
                                  <a16:creationId xmlns:a16="http://schemas.microsoft.com/office/drawing/2014/main" id="{D7CD0D95-31E9-4AB7-90CB-3A4C7C352CD3}"/>
                                </a:ext>
                              </a:extLst>
                            </xdr:cNvPr>
                            <xdr:cNvSpPr/>
                          </xdr:nvSpPr>
                          <xdr:spPr>
                            <a:xfrm>
                              <a:off x="328364" y="511530"/>
                              <a:ext cx="773529" cy="316555"/>
                            </a:xfrm>
                            <a:prstGeom prst="rect">
                              <a:avLst/>
                            </a:prstGeom>
                            <a:solidFill>
                              <a:schemeClr val="bg1"/>
                            </a:solidFill>
                            <a:ln>
                              <a:noFill/>
                            </a:ln>
                          </xdr:spPr>
                          <xdr:style>
                            <a:lnRef idx="2">
                              <a:schemeClr val="accent1">
                                <a:shade val="50000"/>
                              </a:schemeClr>
                            </a:lnRef>
                            <a:fillRef idx="1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lt1"/>
                            </a:fontRef>
                          </xdr:style>
                          <xdr:txBody>
                            <a:bodyPr wrap="square" rtlCol="0" anchor="t"/>
                            <a:lstStyle>
                              <a:lvl1pPr marL="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1pPr>
                              <a:lvl2pPr marL="457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2pPr>
                              <a:lvl3pPr marL="914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3pPr>
                              <a:lvl4pPr marL="1371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4pPr>
                              <a:lvl5pPr marL="18288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5pPr>
                              <a:lvl6pPr marL="22860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6pPr>
                              <a:lvl7pPr marL="2743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7pPr>
                              <a:lvl8pPr marL="3200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8pPr>
                              <a:lvl9pPr marL="3657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9pPr>
                            </a:lstStyle>
                            <a:p>
                              <a:pPr algn="l"/>
                              <a:r>
                                <a:rPr lang="en-US" sz="1200" b="1">
                                  <a:solidFill>
                                    <a:schemeClr val="tx1"/>
                                  </a:solidFill>
                                </a:rPr>
                                <a:t>= 0.8 MAF</a:t>
                              </a:r>
                            </a:p>
                          </xdr:txBody>
                        </xdr:sp>
                        <xdr:sp macro="" textlink="">
                          <xdr:nvSpPr>
                            <xdr:cNvPr id="30" name="Rectangle 29">
                              <a:extLst>
                                <a:ext uri="{FF2B5EF4-FFF2-40B4-BE49-F238E27FC236}">
                                  <a16:creationId xmlns:a16="http://schemas.microsoft.com/office/drawing/2014/main" id="{7E3DA6FA-A7D4-4AB6-AA47-E01F65F3A827}"/>
                                </a:ext>
                              </a:extLst>
                            </xdr:cNvPr>
                            <xdr:cNvSpPr/>
                          </xdr:nvSpPr>
                          <xdr:spPr>
                            <a:xfrm>
                              <a:off x="307204" y="1620324"/>
                              <a:ext cx="879603" cy="227070"/>
                            </a:xfrm>
                            <a:prstGeom prst="rect">
                              <a:avLst/>
                            </a:prstGeom>
                            <a:solidFill>
                              <a:schemeClr val="bg1"/>
                            </a:solidFill>
                            <a:ln>
                              <a:noFill/>
                            </a:ln>
                          </xdr:spPr>
                          <xdr:style>
                            <a:lnRef idx="2">
                              <a:schemeClr val="accent1">
                                <a:shade val="50000"/>
                              </a:schemeClr>
                            </a:lnRef>
                            <a:fillRef idx="1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lt1"/>
                            </a:fontRef>
                          </xdr:style>
                          <xdr:txBody>
                            <a:bodyPr wrap="square" rtlCol="0" anchor="t"/>
                            <a:lstStyle>
                              <a:lvl1pPr marL="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1pPr>
                              <a:lvl2pPr marL="457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2pPr>
                              <a:lvl3pPr marL="914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3pPr>
                              <a:lvl4pPr marL="1371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4pPr>
                              <a:lvl5pPr marL="18288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5pPr>
                              <a:lvl6pPr marL="22860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6pPr>
                              <a:lvl7pPr marL="2743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7pPr>
                              <a:lvl8pPr marL="3200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8pPr>
                              <a:lvl9pPr marL="3657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9pPr>
                            </a:lstStyle>
                            <a:p>
                              <a:pPr algn="l"/>
                              <a:r>
                                <a:rPr lang="en-US" sz="1200" b="1">
                                  <a:solidFill>
                                    <a:schemeClr val="tx1"/>
                                  </a:solidFill>
                                </a:rPr>
                                <a:t>= Ideal</a:t>
                              </a:r>
                              <a:r>
                                <a:rPr lang="en-US" sz="1200" b="1" baseline="0">
                                  <a:solidFill>
                                    <a:schemeClr val="tx1"/>
                                  </a:solidFill>
                                </a:rPr>
                                <a:t> </a:t>
                              </a:r>
                              <a:r>
                                <a:rPr lang="en-US" sz="1200" b="1">
                                  <a:solidFill>
                                    <a:schemeClr val="tx1"/>
                                  </a:solidFill>
                                </a:rPr>
                                <a:t>Point</a:t>
                              </a:r>
                            </a:p>
                          </xdr:txBody>
                        </xdr:sp>
                      </xdr:grpSp>
                      <xdr:sp macro="" textlink="">
                        <xdr:nvSpPr>
                          <xdr:cNvPr id="25" name="Rectangle 24">
                            <a:extLst>
                              <a:ext uri="{FF2B5EF4-FFF2-40B4-BE49-F238E27FC236}">
                                <a16:creationId xmlns:a16="http://schemas.microsoft.com/office/drawing/2014/main" id="{B76FF1EB-4E79-4807-B6C0-DAD395DC24CB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322667" y="763835"/>
                            <a:ext cx="930788" cy="308962"/>
                          </a:xfrm>
                          <a:prstGeom prst="rect">
                            <a:avLst/>
                          </a:prstGeom>
                          <a:solidFill>
                            <a:schemeClr val="bg1"/>
                          </a:solidFill>
                          <a:ln>
                            <a:noFill/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wrap="square" rtlCol="0" anchor="t"/>
                          <a:lstStyle>
                            <a:lvl1pPr marL="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1pPr>
                            <a:lvl2pPr marL="457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2pPr>
                            <a:lvl3pPr marL="914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3pPr>
                            <a:lvl4pPr marL="1371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4pPr>
                            <a:lvl5pPr marL="18288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5pPr>
                            <a:lvl6pPr marL="22860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6pPr>
                            <a:lvl7pPr marL="2743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7pPr>
                            <a:lvl8pPr marL="3200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8pPr>
                            <a:lvl9pPr marL="3657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9pPr>
                          </a:lstStyle>
                          <a:p>
                            <a:pPr algn="l"/>
                            <a:r>
                              <a:rPr lang="en-US" sz="1200" b="1">
                                <a:solidFill>
                                  <a:schemeClr val="tx1"/>
                                </a:solidFill>
                              </a:rPr>
                              <a:t>= 0.9 MAF</a:t>
                            </a:r>
                          </a:p>
                        </xdr:txBody>
                      </xdr:sp>
                      <xdr:sp macro="" textlink="">
                        <xdr:nvSpPr>
                          <xdr:cNvPr id="26" name="Rectangle 25">
                            <a:extLst>
                              <a:ext uri="{FF2B5EF4-FFF2-40B4-BE49-F238E27FC236}">
                                <a16:creationId xmlns:a16="http://schemas.microsoft.com/office/drawing/2014/main" id="{E1AAAC3F-3494-40EC-B9EB-32F01D738E6F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322667" y="1041867"/>
                            <a:ext cx="930788" cy="308962"/>
                          </a:xfrm>
                          <a:prstGeom prst="rect">
                            <a:avLst/>
                          </a:prstGeom>
                          <a:solidFill>
                            <a:schemeClr val="bg1"/>
                          </a:solidFill>
                          <a:ln>
                            <a:noFill/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wrap="square" rtlCol="0" anchor="t"/>
                          <a:lstStyle>
                            <a:lvl1pPr marL="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1pPr>
                            <a:lvl2pPr marL="457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2pPr>
                            <a:lvl3pPr marL="914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3pPr>
                            <a:lvl4pPr marL="1371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4pPr>
                            <a:lvl5pPr marL="18288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5pPr>
                            <a:lvl6pPr marL="22860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6pPr>
                            <a:lvl7pPr marL="2743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7pPr>
                            <a:lvl8pPr marL="3200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8pPr>
                            <a:lvl9pPr marL="3657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9pPr>
                          </a:lstStyle>
                          <a:p>
                            <a:pPr algn="l"/>
                            <a:r>
                              <a:rPr lang="en-US" sz="1200" b="1">
                                <a:solidFill>
                                  <a:schemeClr val="tx1"/>
                                </a:solidFill>
                              </a:rPr>
                              <a:t>= 1.0 MAF</a:t>
                            </a:r>
                          </a:p>
                        </xdr:txBody>
                      </xdr:sp>
                      <xdr:sp macro="" textlink="">
                        <xdr:nvSpPr>
                          <xdr:cNvPr id="27" name="Rectangle 26">
                            <a:extLst>
                              <a:ext uri="{FF2B5EF4-FFF2-40B4-BE49-F238E27FC236}">
                                <a16:creationId xmlns:a16="http://schemas.microsoft.com/office/drawing/2014/main" id="{3EC1DE43-661A-4FA6-8C07-A7182C805CE1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333528" y="1325453"/>
                            <a:ext cx="930788" cy="308962"/>
                          </a:xfrm>
                          <a:prstGeom prst="rect">
                            <a:avLst/>
                          </a:prstGeom>
                          <a:solidFill>
                            <a:schemeClr val="bg1"/>
                          </a:solidFill>
                          <a:ln>
                            <a:noFill/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wrap="square" rtlCol="0" anchor="t"/>
                          <a:lstStyle>
                            <a:lvl1pPr marL="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1pPr>
                            <a:lvl2pPr marL="457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2pPr>
                            <a:lvl3pPr marL="914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3pPr>
                            <a:lvl4pPr marL="1371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4pPr>
                            <a:lvl5pPr marL="18288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5pPr>
                            <a:lvl6pPr marL="22860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6pPr>
                            <a:lvl7pPr marL="2743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7pPr>
                            <a:lvl8pPr marL="3200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8pPr>
                            <a:lvl9pPr marL="3657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9pPr>
                          </a:lstStyle>
                          <a:p>
                            <a:pPr algn="l"/>
                            <a:r>
                              <a:rPr lang="en-US" sz="1200" b="1">
                                <a:solidFill>
                                  <a:schemeClr val="tx1"/>
                                </a:solidFill>
                              </a:rPr>
                              <a:t>= 1.1 MAF</a:t>
                            </a:r>
                          </a:p>
                        </xdr:txBody>
                      </xdr:sp>
                    </xdr:grpSp>
                    <xdr:cxnSp macro="">
                      <xdr:nvCxnSpPr>
                        <xdr:cNvPr id="23" name="Straight Connector 22">
                          <a:extLst>
                            <a:ext uri="{FF2B5EF4-FFF2-40B4-BE49-F238E27FC236}">
                              <a16:creationId xmlns:a16="http://schemas.microsoft.com/office/drawing/2014/main" id="{6A1A2357-3D9D-4540-9052-5B1123301917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46921" y="400457"/>
                          <a:ext cx="326663" cy="0"/>
                        </a:xfrm>
                        <a:prstGeom prst="line">
                          <a:avLst/>
                        </a:prstGeom>
                        <a:ln w="28575">
                          <a:prstDash val="sysDot"/>
                        </a:ln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</xdr:grpSp>
                  <xdr:sp macro="" textlink="">
                    <xdr:nvSpPr>
                      <xdr:cNvPr id="21" name="Rectangle 20">
                        <a:extLst>
                          <a:ext uri="{FF2B5EF4-FFF2-40B4-BE49-F238E27FC236}">
                            <a16:creationId xmlns:a16="http://schemas.microsoft.com/office/drawing/2014/main" id="{F4DF398D-8E77-4A00-AD57-1DC5ED1CA19E}"/>
                          </a:ext>
                        </a:extLst>
                      </xdr:cNvPr>
                      <xdr:cNvSpPr/>
                    </xdr:nvSpPr>
                    <xdr:spPr>
                      <a:xfrm>
                        <a:off x="0" y="0"/>
                        <a:ext cx="1326026" cy="251661"/>
                      </a:xfrm>
                      <a:prstGeom prst="rect">
                        <a:avLst/>
                      </a:prstGeom>
                      <a:noFill/>
                      <a:ln>
                        <a:noFill/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wrap="square" rtlCol="0" anchor="t"/>
                      <a:lstStyle>
                        <a:lvl1pPr marL="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1pPr>
                        <a:lvl2pPr marL="4572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2pPr>
                        <a:lvl3pPr marL="9144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3pPr>
                        <a:lvl4pPr marL="13716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4pPr>
                        <a:lvl5pPr marL="18288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5pPr>
                        <a:lvl6pPr marL="22860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6pPr>
                        <a:lvl7pPr marL="27432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7pPr>
                        <a:lvl8pPr marL="32004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8pPr>
                        <a:lvl9pPr marL="36576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9pPr>
                      </a:lstStyle>
                      <a:p>
                        <a:pPr algn="l"/>
                        <a:r>
                          <a:rPr lang="en-US" sz="1200" b="1">
                            <a:solidFill>
                              <a:sysClr val="windowText" lastClr="000000"/>
                            </a:solidFill>
                          </a:rPr>
                          <a:t>Monthly</a:t>
                        </a:r>
                        <a:r>
                          <a:rPr lang="en-US" sz="1200" b="1" baseline="0">
                            <a:solidFill>
                              <a:sysClr val="windowText" lastClr="000000"/>
                            </a:solidFill>
                          </a:rPr>
                          <a:t> Volume</a:t>
                        </a:r>
                        <a:endParaRPr lang="en-US" sz="1200" b="1">
                          <a:solidFill>
                            <a:sysClr val="windowText" lastClr="000000"/>
                          </a:solidFill>
                        </a:endParaRPr>
                      </a:p>
                    </xdr:txBody>
                  </xdr:sp>
                </xdr:grpSp>
              </xdr:grpSp>
            </xdr:grpSp>
            <xdr:sp macro="" textlink="">
              <xdr:nvSpPr>
                <xdr:cNvPr id="12" name="Diamond 11">
                  <a:extLst>
                    <a:ext uri="{FF2B5EF4-FFF2-40B4-BE49-F238E27FC236}">
                      <a16:creationId xmlns:a16="http://schemas.microsoft.com/office/drawing/2014/main" id="{8557688A-C6E4-4314-8011-E152C157F835}"/>
                    </a:ext>
                  </a:extLst>
                </xdr:cNvPr>
                <xdr:cNvSpPr/>
              </xdr:nvSpPr>
              <xdr:spPr>
                <a:xfrm>
                  <a:off x="139333" y="357754"/>
                  <a:ext cx="100099" cy="114299"/>
                </a:xfrm>
                <a:prstGeom prst="diamond">
                  <a:avLst/>
                </a:prstGeom>
                <a:solidFill>
                  <a:schemeClr val="bg2">
                    <a:lumMod val="75000"/>
                  </a:schemeClr>
                </a:solidFill>
                <a:ln>
                  <a:solidFill>
                    <a:sysClr val="windowText" lastClr="000000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wrap="square" rtlCol="0" anchor="t"/>
                <a:lstStyle>
                  <a:lvl1pPr marL="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algn="l"/>
                  <a:endParaRPr lang="en-US" sz="1100"/>
                </a:p>
              </xdr:txBody>
            </xdr:sp>
          </xdr:grpSp>
          <xdr:sp macro="" textlink="">
            <xdr:nvSpPr>
              <xdr:cNvPr id="10" name="Flowchart: Connector 9">
                <a:extLst>
                  <a:ext uri="{FF2B5EF4-FFF2-40B4-BE49-F238E27FC236}">
                    <a16:creationId xmlns:a16="http://schemas.microsoft.com/office/drawing/2014/main" id="{B8D1BBD1-52CF-44B0-B8D0-81AB466FA0C1}"/>
                  </a:ext>
                </a:extLst>
              </xdr:cNvPr>
              <xdr:cNvSpPr/>
            </xdr:nvSpPr>
            <xdr:spPr>
              <a:xfrm>
                <a:off x="157293" y="608950"/>
                <a:ext cx="99950" cy="105227"/>
              </a:xfrm>
              <a:prstGeom prst="flowChartConnector">
                <a:avLst/>
              </a:prstGeom>
              <a:solidFill>
                <a:schemeClr val="bg2">
                  <a:lumMod val="75000"/>
                </a:schemeClr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/>
              <a:lstStyle>
                <a:lvl1pPr marL="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en-US"/>
              </a:p>
            </xdr:txBody>
          </xdr:sp>
        </xdr:grpSp>
        <xdr:grpSp>
          <xdr:nvGrpSpPr>
            <xdr:cNvPr id="6" name="Group 5">
              <a:extLst>
                <a:ext uri="{FF2B5EF4-FFF2-40B4-BE49-F238E27FC236}">
                  <a16:creationId xmlns:a16="http://schemas.microsoft.com/office/drawing/2014/main" id="{63BB95DF-727B-4E2D-9524-30A92B3F35F0}"/>
                </a:ext>
              </a:extLst>
            </xdr:cNvPr>
            <xdr:cNvGrpSpPr/>
          </xdr:nvGrpSpPr>
          <xdr:grpSpPr>
            <a:xfrm>
              <a:off x="16875342" y="7923662"/>
              <a:ext cx="136955" cy="403420"/>
              <a:chOff x="14601861" y="7087095"/>
              <a:chExt cx="136955" cy="407230"/>
            </a:xfrm>
          </xdr:grpSpPr>
          <xdr:sp macro="" textlink="">
            <xdr:nvSpPr>
              <xdr:cNvPr id="7" name="Rectangle 6">
                <a:extLst>
                  <a:ext uri="{FF2B5EF4-FFF2-40B4-BE49-F238E27FC236}">
                    <a16:creationId xmlns:a16="http://schemas.microsoft.com/office/drawing/2014/main" id="{D46F163A-4364-4229-8C0D-61A3CACC7210}"/>
                  </a:ext>
                </a:extLst>
              </xdr:cNvPr>
              <xdr:cNvSpPr/>
            </xdr:nvSpPr>
            <xdr:spPr>
              <a:xfrm>
                <a:off x="14611244" y="7391064"/>
                <a:ext cx="127572" cy="103261"/>
              </a:xfrm>
              <a:prstGeom prst="rect">
                <a:avLst/>
              </a:prstGeom>
              <a:solidFill>
                <a:schemeClr val="bg2">
                  <a:lumMod val="75000"/>
                </a:schemeClr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8" name="Isosceles Triangle 7">
                <a:extLst>
                  <a:ext uri="{FF2B5EF4-FFF2-40B4-BE49-F238E27FC236}">
                    <a16:creationId xmlns:a16="http://schemas.microsoft.com/office/drawing/2014/main" id="{2373E888-8F63-48A2-AEF8-4372F1806017}"/>
                  </a:ext>
                </a:extLst>
              </xdr:cNvPr>
              <xdr:cNvSpPr/>
            </xdr:nvSpPr>
            <xdr:spPr>
              <a:xfrm>
                <a:off x="14601861" y="7087095"/>
                <a:ext cx="129036" cy="136080"/>
              </a:xfrm>
              <a:prstGeom prst="triangle">
                <a:avLst/>
              </a:prstGeom>
              <a:solidFill>
                <a:schemeClr val="bg2">
                  <a:lumMod val="75000"/>
                </a:schemeClr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/>
              <a:lstStyle>
                <a:lvl1pPr marL="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en-US"/>
              </a:p>
            </xdr:txBody>
          </xdr:sp>
        </xdr:grpSp>
      </xdr:grpSp>
      <xdr:sp macro="" textlink="">
        <xdr:nvSpPr>
          <xdr:cNvPr id="4" name="Flowchart: Connector 3">
            <a:extLst>
              <a:ext uri="{FF2B5EF4-FFF2-40B4-BE49-F238E27FC236}">
                <a16:creationId xmlns:a16="http://schemas.microsoft.com/office/drawing/2014/main" id="{D399F652-4E51-4C61-A9A4-D4C2380CF5DB}"/>
              </a:ext>
            </a:extLst>
          </xdr:cNvPr>
          <xdr:cNvSpPr/>
        </xdr:nvSpPr>
        <xdr:spPr>
          <a:xfrm>
            <a:off x="16905714" y="8534401"/>
            <a:ext cx="96135" cy="108968"/>
          </a:xfrm>
          <a:prstGeom prst="flowChartConnector">
            <a:avLst/>
          </a:prstGeom>
          <a:solidFill>
            <a:schemeClr val="bg2">
              <a:lumMod val="75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</xdr:grpSp>
    <xdr:clientData/>
  </xdr:twoCellAnchor>
  <xdr:twoCellAnchor>
    <xdr:from>
      <xdr:col>4</xdr:col>
      <xdr:colOff>234179</xdr:colOff>
      <xdr:row>19</xdr:row>
      <xdr:rowOff>171319</xdr:rowOff>
    </xdr:from>
    <xdr:to>
      <xdr:col>21</xdr:col>
      <xdr:colOff>307339</xdr:colOff>
      <xdr:row>53</xdr:row>
      <xdr:rowOff>88450</xdr:rowOff>
    </xdr:to>
    <xdr:grpSp>
      <xdr:nvGrpSpPr>
        <xdr:cNvPr id="31" name="Group 30">
          <a:extLst>
            <a:ext uri="{FF2B5EF4-FFF2-40B4-BE49-F238E27FC236}">
              <a16:creationId xmlns:a16="http://schemas.microsoft.com/office/drawing/2014/main" id="{2E10CA7D-948D-4EF0-A725-3105154774D1}"/>
            </a:ext>
          </a:extLst>
        </xdr:cNvPr>
        <xdr:cNvGrpSpPr/>
      </xdr:nvGrpSpPr>
      <xdr:grpSpPr>
        <a:xfrm>
          <a:off x="2783415" y="3960537"/>
          <a:ext cx="10907415" cy="6151677"/>
          <a:chOff x="4059699" y="3341921"/>
          <a:chExt cx="11012262" cy="6360264"/>
        </a:xfrm>
      </xdr:grpSpPr>
      <xdr:grpSp>
        <xdr:nvGrpSpPr>
          <xdr:cNvPr id="32" name="Group 31">
            <a:extLst>
              <a:ext uri="{FF2B5EF4-FFF2-40B4-BE49-F238E27FC236}">
                <a16:creationId xmlns:a16="http://schemas.microsoft.com/office/drawing/2014/main" id="{D658E081-611C-4BD0-8473-95EE2D3E72B3}"/>
              </a:ext>
            </a:extLst>
          </xdr:cNvPr>
          <xdr:cNvGrpSpPr/>
        </xdr:nvGrpSpPr>
        <xdr:grpSpPr>
          <a:xfrm>
            <a:off x="4059699" y="3341921"/>
            <a:ext cx="11012262" cy="6360264"/>
            <a:chOff x="3888919" y="2905334"/>
            <a:chExt cx="10942335" cy="6208703"/>
          </a:xfrm>
        </xdr:grpSpPr>
        <xdr:grpSp>
          <xdr:nvGrpSpPr>
            <xdr:cNvPr id="34" name="Group 33">
              <a:extLst>
                <a:ext uri="{FF2B5EF4-FFF2-40B4-BE49-F238E27FC236}">
                  <a16:creationId xmlns:a16="http://schemas.microsoft.com/office/drawing/2014/main" id="{7FE63162-0592-46C2-B22B-F06F26DC4687}"/>
                </a:ext>
              </a:extLst>
            </xdr:cNvPr>
            <xdr:cNvGrpSpPr/>
          </xdr:nvGrpSpPr>
          <xdr:grpSpPr>
            <a:xfrm>
              <a:off x="3888919" y="2905334"/>
              <a:ext cx="10942335" cy="6208703"/>
              <a:chOff x="3824204" y="2321033"/>
              <a:chExt cx="12288230" cy="6201548"/>
            </a:xfrm>
          </xdr:grpSpPr>
          <xdr:graphicFrame macro="">
            <xdr:nvGraphicFramePr>
              <xdr:cNvPr id="36" name="Chart 35">
                <a:extLst>
                  <a:ext uri="{FF2B5EF4-FFF2-40B4-BE49-F238E27FC236}">
                    <a16:creationId xmlns:a16="http://schemas.microsoft.com/office/drawing/2014/main" id="{CD4FF553-1B39-47E8-A89F-2461836F6378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3824204" y="2321033"/>
              <a:ext cx="12147669" cy="6201548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1"/>
              </a:graphicData>
            </a:graphic>
          </xdr:graphicFrame>
          <xdr:grpSp>
            <xdr:nvGrpSpPr>
              <xdr:cNvPr id="37" name="Group 36">
                <a:extLst>
                  <a:ext uri="{FF2B5EF4-FFF2-40B4-BE49-F238E27FC236}">
                    <a16:creationId xmlns:a16="http://schemas.microsoft.com/office/drawing/2014/main" id="{5467BAC5-6872-4C1F-B1F1-E2D15433513F}"/>
                  </a:ext>
                </a:extLst>
              </xdr:cNvPr>
              <xdr:cNvGrpSpPr/>
            </xdr:nvGrpSpPr>
            <xdr:grpSpPr>
              <a:xfrm>
                <a:off x="14095167" y="4562655"/>
                <a:ext cx="2017267" cy="1565835"/>
                <a:chOff x="14348082" y="6230929"/>
                <a:chExt cx="1999529" cy="1505851"/>
              </a:xfrm>
            </xdr:grpSpPr>
            <xdr:sp macro="" textlink="">
              <xdr:nvSpPr>
                <xdr:cNvPr id="65" name="Rectangle 64">
                  <a:extLst>
                    <a:ext uri="{FF2B5EF4-FFF2-40B4-BE49-F238E27FC236}">
                      <a16:creationId xmlns:a16="http://schemas.microsoft.com/office/drawing/2014/main" id="{DBE40231-3C68-44E7-BD5A-12C05D32F30C}"/>
                    </a:ext>
                  </a:extLst>
                </xdr:cNvPr>
                <xdr:cNvSpPr/>
              </xdr:nvSpPr>
              <xdr:spPr>
                <a:xfrm>
                  <a:off x="14348082" y="6523031"/>
                  <a:ext cx="1999529" cy="1213749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marL="0" marR="0" lvl="0" indent="0" algn="l" defTabSz="91440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/>
                  </a:pPr>
                  <a:r>
                    <a:rPr lang="en-US" sz="1200" b="1" baseline="0">
                      <a:solidFill>
                        <a:schemeClr val="accent2"/>
                      </a:solidFill>
                    </a:rPr>
                    <a:t>Orange</a:t>
                  </a:r>
                  <a:r>
                    <a:rPr lang="en-US" sz="1200" b="1" baseline="0">
                      <a:solidFill>
                        <a:sysClr val="windowText" lastClr="000000"/>
                      </a:solidFill>
                    </a:rPr>
                    <a:t> palette = Weekend-Weekday</a:t>
                  </a:r>
                </a:p>
                <a:p>
                  <a:pPr marL="0" marR="0" lvl="0" indent="0" algn="l" defTabSz="91440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/>
                  </a:pPr>
                  <a:endParaRPr lang="en-US" sz="1200" b="1" baseline="0">
                    <a:solidFill>
                      <a:sysClr val="windowText" lastClr="000000"/>
                    </a:solidFill>
                  </a:endParaRPr>
                </a:p>
                <a:p>
                  <a:pPr marL="0" marR="0" lvl="0" indent="0" algn="l" defTabSz="91440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/>
                  </a:pPr>
                  <a:r>
                    <a:rPr lang="en-US" sz="1200" b="1" baseline="0">
                      <a:solidFill>
                        <a:schemeClr val="accent1"/>
                      </a:solidFill>
                    </a:rPr>
                    <a:t>Blue</a:t>
                  </a:r>
                  <a:r>
                    <a:rPr lang="en-US" sz="1200" b="1" baseline="0">
                      <a:solidFill>
                        <a:srgbClr val="002060"/>
                      </a:solidFill>
                      <a:effectLst/>
                      <a:latin typeface="+mn-lt"/>
                      <a:ea typeface="+mn-ea"/>
                      <a:cs typeface="+mn-cs"/>
                    </a:rPr>
                    <a:t> </a:t>
                  </a:r>
                  <a:r>
                    <a:rPr lang="en-US" sz="1200" b="1" baseline="0">
                      <a:solidFill>
                        <a:sysClr val="windowText" lastClr="000000"/>
                      </a:solidFill>
                      <a:effectLst/>
                      <a:latin typeface="+mn-lt"/>
                      <a:ea typeface="+mn-ea"/>
                      <a:cs typeface="+mn-cs"/>
                    </a:rPr>
                    <a:t>palette = Sat-Sun-Weekday </a:t>
                  </a:r>
                  <a:r>
                    <a:rPr lang="en-US" sz="1100" b="1" baseline="0">
                      <a:solidFill>
                        <a:schemeClr val="lt1"/>
                      </a:solidFill>
                      <a:effectLst/>
                      <a:latin typeface="+mn-lt"/>
                      <a:ea typeface="+mn-ea"/>
                      <a:cs typeface="+mn-cs"/>
                    </a:rPr>
                    <a:t>a</a:t>
                  </a:r>
                </a:p>
                <a:p>
                  <a:pPr marL="0" marR="0" lvl="0" indent="0" algn="l" defTabSz="91440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/>
                  </a:pPr>
                  <a:endParaRPr lang="en-US" sz="1100" b="1" baseline="0">
                    <a:solidFill>
                      <a:schemeClr val="tx1"/>
                    </a:solidFill>
                    <a:effectLst/>
                    <a:latin typeface="+mn-lt"/>
                    <a:ea typeface="+mn-ea"/>
                    <a:cs typeface="+mn-cs"/>
                  </a:endParaRPr>
                </a:p>
              </xdr:txBody>
            </xdr:sp>
            <xdr:sp macro="" textlink="">
              <xdr:nvSpPr>
                <xdr:cNvPr id="66" name="Rectangle 65">
                  <a:extLst>
                    <a:ext uri="{FF2B5EF4-FFF2-40B4-BE49-F238E27FC236}">
                      <a16:creationId xmlns:a16="http://schemas.microsoft.com/office/drawing/2014/main" id="{6D796534-878F-4CCB-9576-CDAF108D0901}"/>
                    </a:ext>
                  </a:extLst>
                </xdr:cNvPr>
                <xdr:cNvSpPr/>
              </xdr:nvSpPr>
              <xdr:spPr>
                <a:xfrm>
                  <a:off x="14838061" y="6230929"/>
                  <a:ext cx="868457" cy="265451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r>
                    <a:rPr lang="en-US" sz="1300" b="1" u="sng">
                      <a:solidFill>
                        <a:sysClr val="windowText" lastClr="000000"/>
                      </a:solidFill>
                    </a:rPr>
                    <a:t>Models</a:t>
                  </a:r>
                </a:p>
              </xdr:txBody>
            </xdr:sp>
          </xdr:grpSp>
          <xdr:grpSp>
            <xdr:nvGrpSpPr>
              <xdr:cNvPr id="38" name="Group 37">
                <a:extLst>
                  <a:ext uri="{FF2B5EF4-FFF2-40B4-BE49-F238E27FC236}">
                    <a16:creationId xmlns:a16="http://schemas.microsoft.com/office/drawing/2014/main" id="{0CDF828E-4A11-486F-84DC-B2B81D0A4EBA}"/>
                  </a:ext>
                </a:extLst>
              </xdr:cNvPr>
              <xdr:cNvGrpSpPr/>
            </xdr:nvGrpSpPr>
            <xdr:grpSpPr>
              <a:xfrm>
                <a:off x="14252757" y="6199417"/>
                <a:ext cx="1644730" cy="1927849"/>
                <a:chOff x="16540390" y="7032172"/>
                <a:chExt cx="1644730" cy="1924016"/>
              </a:xfrm>
            </xdr:grpSpPr>
            <xdr:grpSp>
              <xdr:nvGrpSpPr>
                <xdr:cNvPr id="39" name="Group 38">
                  <a:extLst>
                    <a:ext uri="{FF2B5EF4-FFF2-40B4-BE49-F238E27FC236}">
                      <a16:creationId xmlns:a16="http://schemas.microsoft.com/office/drawing/2014/main" id="{BD54F342-E1CD-47D0-B2CA-D259F17780E4}"/>
                    </a:ext>
                  </a:extLst>
                </xdr:cNvPr>
                <xdr:cNvGrpSpPr/>
              </xdr:nvGrpSpPr>
              <xdr:grpSpPr>
                <a:xfrm>
                  <a:off x="16540390" y="7032172"/>
                  <a:ext cx="1644730" cy="1924016"/>
                  <a:chOff x="-203680" y="0"/>
                  <a:chExt cx="1644805" cy="1925287"/>
                </a:xfrm>
              </xdr:grpSpPr>
              <xdr:grpSp>
                <xdr:nvGrpSpPr>
                  <xdr:cNvPr id="43" name="Group 42">
                    <a:extLst>
                      <a:ext uri="{FF2B5EF4-FFF2-40B4-BE49-F238E27FC236}">
                        <a16:creationId xmlns:a16="http://schemas.microsoft.com/office/drawing/2014/main" id="{6DA01038-7755-4788-8C18-2B09CB9E9B96}"/>
                      </a:ext>
                    </a:extLst>
                  </xdr:cNvPr>
                  <xdr:cNvGrpSpPr/>
                </xdr:nvGrpSpPr>
                <xdr:grpSpPr>
                  <a:xfrm>
                    <a:off x="-203680" y="0"/>
                    <a:ext cx="1644805" cy="1925287"/>
                    <a:chOff x="-203680" y="0"/>
                    <a:chExt cx="1644805" cy="1925287"/>
                  </a:xfrm>
                </xdr:grpSpPr>
                <xdr:grpSp>
                  <xdr:nvGrpSpPr>
                    <xdr:cNvPr id="45" name="Group 44">
                      <a:extLst>
                        <a:ext uri="{FF2B5EF4-FFF2-40B4-BE49-F238E27FC236}">
                          <a16:creationId xmlns:a16="http://schemas.microsoft.com/office/drawing/2014/main" id="{A556B59A-7695-4410-9F20-3400C96E3C6C}"/>
                        </a:ext>
                      </a:extLst>
                    </xdr:cNvPr>
                    <xdr:cNvGrpSpPr/>
                  </xdr:nvGrpSpPr>
                  <xdr:grpSpPr>
                    <a:xfrm>
                      <a:off x="-203680" y="0"/>
                      <a:ext cx="1644805" cy="1925287"/>
                      <a:chOff x="-201350" y="0"/>
                      <a:chExt cx="1625980" cy="1851001"/>
                    </a:xfrm>
                  </xdr:grpSpPr>
                  <xdr:sp macro="" textlink="">
                    <xdr:nvSpPr>
                      <xdr:cNvPr id="47" name="Oval 46">
                        <a:extLst>
                          <a:ext uri="{FF2B5EF4-FFF2-40B4-BE49-F238E27FC236}">
                            <a16:creationId xmlns:a16="http://schemas.microsoft.com/office/drawing/2014/main" id="{01EB692D-8ECF-4D77-9F59-FC179D991950}"/>
                          </a:ext>
                        </a:extLst>
                      </xdr:cNvPr>
                      <xdr:cNvSpPr/>
                    </xdr:nvSpPr>
                    <xdr:spPr>
                      <a:xfrm>
                        <a:off x="137123" y="1686513"/>
                        <a:ext cx="130141" cy="140760"/>
                      </a:xfrm>
                      <a:prstGeom prst="ellipse">
                        <a:avLst/>
                      </a:prstGeom>
                      <a:solidFill>
                        <a:srgbClr val="FF0000"/>
                      </a:solidFill>
                      <a:ln>
                        <a:noFill/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wrap="square"/>
                      <a:lstStyle>
                        <a:lvl1pPr marL="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1pPr>
                        <a:lvl2pPr marL="4572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2pPr>
                        <a:lvl3pPr marL="9144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3pPr>
                        <a:lvl4pPr marL="13716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4pPr>
                        <a:lvl5pPr marL="18288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5pPr>
                        <a:lvl6pPr marL="22860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6pPr>
                        <a:lvl7pPr marL="27432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7pPr>
                        <a:lvl8pPr marL="32004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8pPr>
                        <a:lvl9pPr marL="36576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9pPr>
                      </a:lstStyle>
                      <a:p>
                        <a:endParaRPr lang="en-US"/>
                      </a:p>
                    </xdr:txBody>
                  </xdr:sp>
                  <xdr:grpSp>
                    <xdr:nvGrpSpPr>
                      <xdr:cNvPr id="48" name="Group 47">
                        <a:extLst>
                          <a:ext uri="{FF2B5EF4-FFF2-40B4-BE49-F238E27FC236}">
                            <a16:creationId xmlns:a16="http://schemas.microsoft.com/office/drawing/2014/main" id="{A88931A9-43EA-40A5-A018-B8DCD57FDBC0}"/>
                          </a:ext>
                        </a:extLst>
                      </xdr:cNvPr>
                      <xdr:cNvGrpSpPr/>
                    </xdr:nvGrpSpPr>
                    <xdr:grpSpPr>
                      <a:xfrm>
                        <a:off x="-201350" y="0"/>
                        <a:ext cx="1625980" cy="1851001"/>
                        <a:chOff x="-201457" y="0"/>
                        <a:chExt cx="1626847" cy="1851001"/>
                      </a:xfrm>
                    </xdr:grpSpPr>
                    <xdr:cxnSp macro="">
                      <xdr:nvCxnSpPr>
                        <xdr:cNvPr id="49" name="Straight Connector 48">
                          <a:extLst>
                            <a:ext uri="{FF2B5EF4-FFF2-40B4-BE49-F238E27FC236}">
                              <a16:creationId xmlns:a16="http://schemas.microsoft.com/office/drawing/2014/main" id="{11C5CC28-93AB-46DB-83F6-B78457BB4F59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46895" y="1497919"/>
                          <a:ext cx="323797" cy="0"/>
                        </a:xfrm>
                        <a:prstGeom prst="line">
                          <a:avLst/>
                        </a:prstGeom>
                        <a:ln w="28575"/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50" name="Straight Connector 49">
                          <a:extLst>
                            <a:ext uri="{FF2B5EF4-FFF2-40B4-BE49-F238E27FC236}">
                              <a16:creationId xmlns:a16="http://schemas.microsoft.com/office/drawing/2014/main" id="{F77C8883-82BF-4618-B04A-029F43594E4F}"/>
                            </a:ext>
                          </a:extLst>
                        </xdr:cNvPr>
                        <xdr:cNvCxnSpPr/>
                      </xdr:nvCxnSpPr>
                      <xdr:spPr>
                        <a:xfrm flipV="1">
                          <a:off x="24315" y="1196456"/>
                          <a:ext cx="504136" cy="8885"/>
                        </a:xfrm>
                        <a:prstGeom prst="line">
                          <a:avLst/>
                        </a:prstGeom>
                        <a:ln w="28575">
                          <a:prstDash val="lgDashDot"/>
                        </a:ln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51" name="Straight Connector 50">
                          <a:extLst>
                            <a:ext uri="{FF2B5EF4-FFF2-40B4-BE49-F238E27FC236}">
                              <a16:creationId xmlns:a16="http://schemas.microsoft.com/office/drawing/2014/main" id="{25A5C4DB-3B9A-4FB2-A064-FCAA09022FBD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1981" y="925698"/>
                          <a:ext cx="365546" cy="0"/>
                        </a:xfrm>
                        <a:prstGeom prst="line">
                          <a:avLst/>
                        </a:prstGeom>
                        <a:ln w="28575">
                          <a:prstDash val="dashDot"/>
                        </a:ln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52" name="Straight Connector 51">
                          <a:extLst>
                            <a:ext uri="{FF2B5EF4-FFF2-40B4-BE49-F238E27FC236}">
                              <a16:creationId xmlns:a16="http://schemas.microsoft.com/office/drawing/2014/main" id="{B720EE21-6E0B-4C11-89A1-5E14F86CA360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48715" y="642536"/>
                          <a:ext cx="319984" cy="0"/>
                        </a:xfrm>
                        <a:prstGeom prst="line">
                          <a:avLst/>
                        </a:prstGeom>
                        <a:ln w="28575">
                          <a:prstDash val="sysDash"/>
                        </a:ln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  <xdr:grpSp>
                      <xdr:nvGrpSpPr>
                        <xdr:cNvPr id="53" name="Group 52">
                          <a:extLst>
                            <a:ext uri="{FF2B5EF4-FFF2-40B4-BE49-F238E27FC236}">
                              <a16:creationId xmlns:a16="http://schemas.microsoft.com/office/drawing/2014/main" id="{3F69FFF3-6900-4D52-A578-B62EE6F8870B}"/>
                            </a:ext>
                          </a:extLst>
                        </xdr:cNvPr>
                        <xdr:cNvGrpSpPr/>
                      </xdr:nvGrpSpPr>
                      <xdr:grpSpPr>
                        <a:xfrm>
                          <a:off x="-201457" y="0"/>
                          <a:ext cx="1626847" cy="1851001"/>
                          <a:chOff x="-201556" y="0"/>
                          <a:chExt cx="1627641" cy="1860534"/>
                        </a:xfrm>
                      </xdr:grpSpPr>
                      <xdr:grpSp>
                        <xdr:nvGrpSpPr>
                          <xdr:cNvPr id="54" name="Group 53">
                            <a:extLst>
                              <a:ext uri="{FF2B5EF4-FFF2-40B4-BE49-F238E27FC236}">
                                <a16:creationId xmlns:a16="http://schemas.microsoft.com/office/drawing/2014/main" id="{A5AA7687-2AF4-4440-9EC0-579D5AEC840E}"/>
                              </a:ext>
                            </a:extLst>
                          </xdr:cNvPr>
                          <xdr:cNvGrpSpPr/>
                        </xdr:nvGrpSpPr>
                        <xdr:grpSpPr>
                          <a:xfrm>
                            <a:off x="46921" y="255953"/>
                            <a:ext cx="1379164" cy="1604581"/>
                            <a:chOff x="46921" y="255953"/>
                            <a:chExt cx="1390007" cy="1599362"/>
                          </a:xfrm>
                        </xdr:grpSpPr>
                        <xdr:grpSp>
                          <xdr:nvGrpSpPr>
                            <xdr:cNvPr id="56" name="Group 55">
                              <a:extLst>
                                <a:ext uri="{FF2B5EF4-FFF2-40B4-BE49-F238E27FC236}">
                                  <a16:creationId xmlns:a16="http://schemas.microsoft.com/office/drawing/2014/main" id="{A26CFE0E-62F0-48EB-8EA6-B07EE8F1709D}"/>
                                </a:ext>
                              </a:extLst>
                            </xdr:cNvPr>
                            <xdr:cNvGrpSpPr/>
                          </xdr:nvGrpSpPr>
                          <xdr:grpSpPr>
                            <a:xfrm>
                              <a:off x="294859" y="255953"/>
                              <a:ext cx="1142069" cy="1599362"/>
                              <a:chOff x="295017" y="255953"/>
                              <a:chExt cx="1127484" cy="1569673"/>
                            </a:xfrm>
                          </xdr:grpSpPr>
                          <xdr:grpSp>
                            <xdr:nvGrpSpPr>
                              <xdr:cNvPr id="58" name="Group 57">
                                <a:extLst>
                                  <a:ext uri="{FF2B5EF4-FFF2-40B4-BE49-F238E27FC236}">
                                    <a16:creationId xmlns:a16="http://schemas.microsoft.com/office/drawing/2014/main" id="{56695D0D-660D-474C-B377-A39557D51CAC}"/>
                                  </a:ext>
                                </a:extLst>
                              </xdr:cNvPr>
                              <xdr:cNvGrpSpPr/>
                            </xdr:nvGrpSpPr>
                            <xdr:grpSpPr>
                              <a:xfrm>
                                <a:off x="295017" y="255953"/>
                                <a:ext cx="1127484" cy="1569673"/>
                                <a:chOff x="296650" y="255953"/>
                                <a:chExt cx="976373" cy="1602301"/>
                              </a:xfrm>
                            </xdr:grpSpPr>
                            <xdr:sp macro="" textlink="">
                              <xdr:nvSpPr>
                                <xdr:cNvPr id="62" name="Rectangle 61">
                                  <a:extLst>
                                    <a:ext uri="{FF2B5EF4-FFF2-40B4-BE49-F238E27FC236}">
                                      <a16:creationId xmlns:a16="http://schemas.microsoft.com/office/drawing/2014/main" id="{E405CABA-9A9D-4087-A077-6360B6905EC4}"/>
                                    </a:ext>
                                  </a:extLst>
                                </xdr:cNvPr>
                                <xdr:cNvSpPr/>
                              </xdr:nvSpPr>
                              <xdr:spPr>
                                <a:xfrm>
                                  <a:off x="330033" y="255953"/>
                                  <a:ext cx="939707" cy="267111"/>
                                </a:xfrm>
                                <a:prstGeom prst="rect">
                                  <a:avLst/>
                                </a:prstGeom>
                                <a:solidFill>
                                  <a:schemeClr val="bg1"/>
                                </a:solidFill>
                                <a:ln>
                                  <a:noFill/>
                                </a:ln>
                              </xdr:spPr>
                              <xdr:style>
                                <a:lnRef idx="2">
                                  <a:schemeClr val="accent1">
                                    <a:shade val="50000"/>
                                  </a:schemeClr>
                                </a:lnRef>
                                <a:fillRef idx="1">
                                  <a:schemeClr val="accent1"/>
                                </a:fillRef>
                                <a:effectRef idx="0">
                                  <a:schemeClr val="accent1"/>
                                </a:effectRef>
                                <a:fontRef idx="minor">
                                  <a:schemeClr val="lt1"/>
                                </a:fontRef>
                              </xdr:style>
                              <xdr:txBody>
                                <a:bodyPr wrap="square" rtlCol="0" anchor="t"/>
                                <a:lstStyle>
                                  <a:lvl1pPr marL="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1pPr>
                                  <a:lvl2pPr marL="457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2pPr>
                                  <a:lvl3pPr marL="914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3pPr>
                                  <a:lvl4pPr marL="1371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4pPr>
                                  <a:lvl5pPr marL="18288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5pPr>
                                  <a:lvl6pPr marL="22860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6pPr>
                                  <a:lvl7pPr marL="2743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7pPr>
                                  <a:lvl8pPr marL="3200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8pPr>
                                  <a:lvl9pPr marL="3657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9pPr>
                                </a:lstStyle>
                                <a:p>
                                  <a:pPr algn="l"/>
                                  <a:r>
                                    <a:rPr lang="en-US" sz="1200" b="1">
                                      <a:solidFill>
                                        <a:schemeClr val="tx1"/>
                                      </a:solidFill>
                                    </a:rPr>
                                    <a:t>= 0.7</a:t>
                                  </a:r>
                                  <a:r>
                                    <a:rPr lang="en-US" sz="1200" b="1" baseline="0">
                                      <a:solidFill>
                                        <a:schemeClr val="tx1"/>
                                      </a:solidFill>
                                    </a:rPr>
                                    <a:t> MAF</a:t>
                                  </a:r>
                                  <a:endParaRPr lang="en-US" sz="1200" b="1">
                                    <a:solidFill>
                                      <a:schemeClr val="tx1"/>
                                    </a:solidFill>
                                  </a:endParaRPr>
                                </a:p>
                              </xdr:txBody>
                            </xdr:sp>
                            <xdr:sp macro="" textlink="">
                              <xdr:nvSpPr>
                                <xdr:cNvPr id="63" name="Rectangle 62">
                                  <a:extLst>
                                    <a:ext uri="{FF2B5EF4-FFF2-40B4-BE49-F238E27FC236}">
                                      <a16:creationId xmlns:a16="http://schemas.microsoft.com/office/drawing/2014/main" id="{D91970D7-B3C0-434A-B983-AA449B89F14C}"/>
                                    </a:ext>
                                  </a:extLst>
                                </xdr:cNvPr>
                                <xdr:cNvSpPr/>
                              </xdr:nvSpPr>
                              <xdr:spPr>
                                <a:xfrm>
                                  <a:off x="328364" y="511530"/>
                                  <a:ext cx="875121" cy="235528"/>
                                </a:xfrm>
                                <a:prstGeom prst="rect">
                                  <a:avLst/>
                                </a:prstGeom>
                                <a:solidFill>
                                  <a:schemeClr val="bg1"/>
                                </a:solidFill>
                                <a:ln>
                                  <a:noFill/>
                                </a:ln>
                              </xdr:spPr>
                              <xdr:style>
                                <a:lnRef idx="2">
                                  <a:schemeClr val="accent1">
                                    <a:shade val="50000"/>
                                  </a:schemeClr>
                                </a:lnRef>
                                <a:fillRef idx="1">
                                  <a:schemeClr val="accent1"/>
                                </a:fillRef>
                                <a:effectRef idx="0">
                                  <a:schemeClr val="accent1"/>
                                </a:effectRef>
                                <a:fontRef idx="minor">
                                  <a:schemeClr val="lt1"/>
                                </a:fontRef>
                              </xdr:style>
                              <xdr:txBody>
                                <a:bodyPr wrap="square" rtlCol="0" anchor="t"/>
                                <a:lstStyle>
                                  <a:lvl1pPr marL="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1pPr>
                                  <a:lvl2pPr marL="457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2pPr>
                                  <a:lvl3pPr marL="914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3pPr>
                                  <a:lvl4pPr marL="1371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4pPr>
                                  <a:lvl5pPr marL="18288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5pPr>
                                  <a:lvl6pPr marL="22860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6pPr>
                                  <a:lvl7pPr marL="2743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7pPr>
                                  <a:lvl8pPr marL="3200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8pPr>
                                  <a:lvl9pPr marL="3657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9pPr>
                                </a:lstStyle>
                                <a:p>
                                  <a:pPr algn="l"/>
                                  <a:r>
                                    <a:rPr lang="en-US" sz="1200" b="1">
                                      <a:solidFill>
                                        <a:schemeClr val="tx1"/>
                                      </a:solidFill>
                                    </a:rPr>
                                    <a:t>= 0.8 MAF</a:t>
                                  </a:r>
                                </a:p>
                              </xdr:txBody>
                            </xdr:sp>
                            <xdr:sp macro="" textlink="">
                              <xdr:nvSpPr>
                                <xdr:cNvPr id="64" name="Rectangle 63">
                                  <a:extLst>
                                    <a:ext uri="{FF2B5EF4-FFF2-40B4-BE49-F238E27FC236}">
                                      <a16:creationId xmlns:a16="http://schemas.microsoft.com/office/drawing/2014/main" id="{88B88F60-B85F-4A52-9219-0CFBEF0B7575}"/>
                                    </a:ext>
                                  </a:extLst>
                                </xdr:cNvPr>
                                <xdr:cNvSpPr/>
                              </xdr:nvSpPr>
                              <xdr:spPr>
                                <a:xfrm>
                                  <a:off x="296650" y="1610592"/>
                                  <a:ext cx="976373" cy="247662"/>
                                </a:xfrm>
                                <a:prstGeom prst="rect">
                                  <a:avLst/>
                                </a:prstGeom>
                                <a:solidFill>
                                  <a:schemeClr val="bg1"/>
                                </a:solidFill>
                                <a:ln>
                                  <a:noFill/>
                                </a:ln>
                              </xdr:spPr>
                              <xdr:style>
                                <a:lnRef idx="2">
                                  <a:schemeClr val="accent1">
                                    <a:shade val="50000"/>
                                  </a:schemeClr>
                                </a:lnRef>
                                <a:fillRef idx="1">
                                  <a:schemeClr val="accent1"/>
                                </a:fillRef>
                                <a:effectRef idx="0">
                                  <a:schemeClr val="accent1"/>
                                </a:effectRef>
                                <a:fontRef idx="minor">
                                  <a:schemeClr val="lt1"/>
                                </a:fontRef>
                              </xdr:style>
                              <xdr:txBody>
                                <a:bodyPr wrap="square" rtlCol="0" anchor="t"/>
                                <a:lstStyle>
                                  <a:lvl1pPr marL="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1pPr>
                                  <a:lvl2pPr marL="457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2pPr>
                                  <a:lvl3pPr marL="914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3pPr>
                                  <a:lvl4pPr marL="1371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4pPr>
                                  <a:lvl5pPr marL="18288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5pPr>
                                  <a:lvl6pPr marL="22860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6pPr>
                                  <a:lvl7pPr marL="2743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7pPr>
                                  <a:lvl8pPr marL="3200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8pPr>
                                  <a:lvl9pPr marL="3657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9pPr>
                                </a:lstStyle>
                                <a:p>
                                  <a:pPr algn="l"/>
                                  <a:r>
                                    <a:rPr lang="en-US" sz="1200" b="1">
                                      <a:solidFill>
                                        <a:schemeClr val="tx1"/>
                                      </a:solidFill>
                                    </a:rPr>
                                    <a:t>= Ideal</a:t>
                                  </a:r>
                                  <a:r>
                                    <a:rPr lang="en-US" sz="1200" b="1" baseline="0">
                                      <a:solidFill>
                                        <a:schemeClr val="tx1"/>
                                      </a:solidFill>
                                    </a:rPr>
                                    <a:t> </a:t>
                                  </a:r>
                                  <a:r>
                                    <a:rPr lang="en-US" sz="1200" b="1">
                                      <a:solidFill>
                                        <a:schemeClr val="tx1"/>
                                      </a:solidFill>
                                    </a:rPr>
                                    <a:t>Point</a:t>
                                  </a:r>
                                </a:p>
                              </xdr:txBody>
                            </xdr:sp>
                          </xdr:grpSp>
                          <xdr:sp macro="" textlink="">
                            <xdr:nvSpPr>
                              <xdr:cNvPr id="59" name="Rectangle 58">
                                <a:extLst>
                                  <a:ext uri="{FF2B5EF4-FFF2-40B4-BE49-F238E27FC236}">
                                    <a16:creationId xmlns:a16="http://schemas.microsoft.com/office/drawing/2014/main" id="{2FB9C6A6-0237-4DA5-8CFF-D3589F769985}"/>
                                  </a:ext>
                                </a:extLst>
                              </xdr:cNvPr>
                              <xdr:cNvSpPr/>
                            </xdr:nvSpPr>
                            <xdr:spPr>
                              <a:xfrm>
                                <a:off x="322667" y="763835"/>
                                <a:ext cx="1026708" cy="308962"/>
                              </a:xfrm>
                              <a:prstGeom prst="rect">
                                <a:avLst/>
                              </a:prstGeom>
                              <a:solidFill>
                                <a:schemeClr val="bg1"/>
                              </a:solidFill>
                              <a:ln>
                                <a:noFill/>
                              </a:ln>
                            </xdr:spPr>
                            <xdr:style>
                              <a:lnRef idx="2">
                                <a:schemeClr val="accent1">
                                  <a:shade val="50000"/>
                                </a:schemeClr>
                              </a:lnRef>
                              <a:fillRef idx="1">
                                <a:schemeClr val="accent1"/>
                              </a:fillRef>
                              <a:effectRef idx="0">
                                <a:schemeClr val="accent1"/>
                              </a:effectRef>
                              <a:fontRef idx="minor">
                                <a:schemeClr val="lt1"/>
                              </a:fontRef>
                            </xdr:style>
                            <xdr:txBody>
                              <a:bodyPr wrap="square" rtlCol="0" anchor="t"/>
                              <a:lstStyle>
                                <a:lvl1pPr marL="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1pPr>
                                <a:lvl2pPr marL="457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2pPr>
                                <a:lvl3pPr marL="914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3pPr>
                                <a:lvl4pPr marL="1371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4pPr>
                                <a:lvl5pPr marL="18288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5pPr>
                                <a:lvl6pPr marL="22860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6pPr>
                                <a:lvl7pPr marL="2743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7pPr>
                                <a:lvl8pPr marL="3200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8pPr>
                                <a:lvl9pPr marL="3657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9pPr>
                              </a:lstStyle>
                              <a:p>
                                <a:pPr algn="l"/>
                                <a:r>
                                  <a:rPr lang="en-US" sz="1200" b="1">
                                    <a:solidFill>
                                      <a:schemeClr val="tx1"/>
                                    </a:solidFill>
                                  </a:rPr>
                                  <a:t>= 0.9 MAF</a:t>
                                </a:r>
                              </a:p>
                            </xdr:txBody>
                          </xdr:sp>
                          <xdr:sp macro="" textlink="">
                            <xdr:nvSpPr>
                              <xdr:cNvPr id="60" name="Rectangle 59">
                                <a:extLst>
                                  <a:ext uri="{FF2B5EF4-FFF2-40B4-BE49-F238E27FC236}">
                                    <a16:creationId xmlns:a16="http://schemas.microsoft.com/office/drawing/2014/main" id="{B0238A7D-71FF-4CF7-A94C-DDA49685E7BA}"/>
                                  </a:ext>
                                </a:extLst>
                              </xdr:cNvPr>
                              <xdr:cNvSpPr/>
                            </xdr:nvSpPr>
                            <xdr:spPr>
                              <a:xfrm>
                                <a:off x="322667" y="1041867"/>
                                <a:ext cx="1026708" cy="308962"/>
                              </a:xfrm>
                              <a:prstGeom prst="rect">
                                <a:avLst/>
                              </a:prstGeom>
                              <a:solidFill>
                                <a:schemeClr val="bg1"/>
                              </a:solidFill>
                              <a:ln>
                                <a:noFill/>
                              </a:ln>
                            </xdr:spPr>
                            <xdr:style>
                              <a:lnRef idx="2">
                                <a:schemeClr val="accent1">
                                  <a:shade val="50000"/>
                                </a:schemeClr>
                              </a:lnRef>
                              <a:fillRef idx="1">
                                <a:schemeClr val="accent1"/>
                              </a:fillRef>
                              <a:effectRef idx="0">
                                <a:schemeClr val="accent1"/>
                              </a:effectRef>
                              <a:fontRef idx="minor">
                                <a:schemeClr val="lt1"/>
                              </a:fontRef>
                            </xdr:style>
                            <xdr:txBody>
                              <a:bodyPr wrap="square" rtlCol="0" anchor="t"/>
                              <a:lstStyle>
                                <a:lvl1pPr marL="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1pPr>
                                <a:lvl2pPr marL="457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2pPr>
                                <a:lvl3pPr marL="914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3pPr>
                                <a:lvl4pPr marL="1371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4pPr>
                                <a:lvl5pPr marL="18288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5pPr>
                                <a:lvl6pPr marL="22860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6pPr>
                                <a:lvl7pPr marL="2743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7pPr>
                                <a:lvl8pPr marL="3200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8pPr>
                                <a:lvl9pPr marL="3657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9pPr>
                              </a:lstStyle>
                              <a:p>
                                <a:pPr algn="l"/>
                                <a:r>
                                  <a:rPr lang="en-US" sz="1200" b="1">
                                    <a:solidFill>
                                      <a:schemeClr val="tx1"/>
                                    </a:solidFill>
                                  </a:rPr>
                                  <a:t>= 1.0 MAF</a:t>
                                </a:r>
                              </a:p>
                            </xdr:txBody>
                          </xdr:sp>
                          <xdr:sp macro="" textlink="">
                            <xdr:nvSpPr>
                              <xdr:cNvPr id="61" name="Rectangle 60">
                                <a:extLst>
                                  <a:ext uri="{FF2B5EF4-FFF2-40B4-BE49-F238E27FC236}">
                                    <a16:creationId xmlns:a16="http://schemas.microsoft.com/office/drawing/2014/main" id="{429D91BB-C400-4245-9E19-F3F305AD7527}"/>
                                  </a:ext>
                                </a:extLst>
                              </xdr:cNvPr>
                              <xdr:cNvSpPr/>
                            </xdr:nvSpPr>
                            <xdr:spPr>
                              <a:xfrm>
                                <a:off x="333526" y="1325453"/>
                                <a:ext cx="1015849" cy="308962"/>
                              </a:xfrm>
                              <a:prstGeom prst="rect">
                                <a:avLst/>
                              </a:prstGeom>
                              <a:solidFill>
                                <a:schemeClr val="bg1"/>
                              </a:solidFill>
                              <a:ln>
                                <a:noFill/>
                              </a:ln>
                            </xdr:spPr>
                            <xdr:style>
                              <a:lnRef idx="2">
                                <a:schemeClr val="accent1">
                                  <a:shade val="50000"/>
                                </a:schemeClr>
                              </a:lnRef>
                              <a:fillRef idx="1">
                                <a:schemeClr val="accent1"/>
                              </a:fillRef>
                              <a:effectRef idx="0">
                                <a:schemeClr val="accent1"/>
                              </a:effectRef>
                              <a:fontRef idx="minor">
                                <a:schemeClr val="lt1"/>
                              </a:fontRef>
                            </xdr:style>
                            <xdr:txBody>
                              <a:bodyPr wrap="square" rtlCol="0" anchor="t"/>
                              <a:lstStyle>
                                <a:lvl1pPr marL="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1pPr>
                                <a:lvl2pPr marL="457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2pPr>
                                <a:lvl3pPr marL="914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3pPr>
                                <a:lvl4pPr marL="1371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4pPr>
                                <a:lvl5pPr marL="18288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5pPr>
                                <a:lvl6pPr marL="22860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6pPr>
                                <a:lvl7pPr marL="2743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7pPr>
                                <a:lvl8pPr marL="3200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8pPr>
                                <a:lvl9pPr marL="3657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9pPr>
                              </a:lstStyle>
                              <a:p>
                                <a:pPr algn="l"/>
                                <a:r>
                                  <a:rPr lang="en-US" sz="1200" b="1">
                                    <a:solidFill>
                                      <a:schemeClr val="tx1"/>
                                    </a:solidFill>
                                  </a:rPr>
                                  <a:t>= 1.1 MAF</a:t>
                                </a:r>
                              </a:p>
                            </xdr:txBody>
                          </xdr:sp>
                        </xdr:grpSp>
                        <xdr:cxnSp macro="">
                          <xdr:nvCxnSpPr>
                            <xdr:cNvPr id="57" name="Straight Connector 56">
                              <a:extLst>
                                <a:ext uri="{FF2B5EF4-FFF2-40B4-BE49-F238E27FC236}">
                                  <a16:creationId xmlns:a16="http://schemas.microsoft.com/office/drawing/2014/main" id="{FEB09AC9-3C39-4009-B805-EA28EF2FF609}"/>
                                </a:ext>
                              </a:extLst>
                            </xdr:cNvPr>
                            <xdr:cNvCxnSpPr/>
                          </xdr:nvCxnSpPr>
                          <xdr:spPr>
                            <a:xfrm>
                              <a:off x="46921" y="400457"/>
                              <a:ext cx="326663" cy="0"/>
                            </a:xfrm>
                            <a:prstGeom prst="line">
                              <a:avLst/>
                            </a:prstGeom>
                            <a:ln w="28575">
                              <a:prstDash val="sysDot"/>
                            </a:ln>
                          </xdr:spPr>
                          <xdr:style>
                            <a:lnRef idx="1">
                              <a:schemeClr val="dk1"/>
                            </a:lnRef>
                            <a:fillRef idx="0">
                              <a:schemeClr val="dk1"/>
                            </a:fillRef>
                            <a:effectRef idx="0">
                              <a:schemeClr val="dk1"/>
                            </a:effectRef>
                            <a:fontRef idx="minor">
                              <a:schemeClr val="tx1"/>
                            </a:fontRef>
                          </xdr:style>
                        </xdr:cxnSp>
                      </xdr:grpSp>
                      <xdr:sp macro="" textlink="">
                        <xdr:nvSpPr>
                          <xdr:cNvPr id="55" name="Rectangle 54">
                            <a:extLst>
                              <a:ext uri="{FF2B5EF4-FFF2-40B4-BE49-F238E27FC236}">
                                <a16:creationId xmlns:a16="http://schemas.microsoft.com/office/drawing/2014/main" id="{490F1A40-4016-4F8B-A5BA-F2A0EF1C00AF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-201556" y="0"/>
                            <a:ext cx="1515554" cy="335595"/>
                          </a:xfrm>
                          <a:prstGeom prst="rect">
                            <a:avLst/>
                          </a:prstGeom>
                          <a:noFill/>
                          <a:ln>
                            <a:noFill/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wrap="square" rtlCol="0" anchor="t"/>
                          <a:lstStyle>
                            <a:lvl1pPr marL="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1pPr>
                            <a:lvl2pPr marL="457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2pPr>
                            <a:lvl3pPr marL="914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3pPr>
                            <a:lvl4pPr marL="1371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4pPr>
                            <a:lvl5pPr marL="18288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5pPr>
                            <a:lvl6pPr marL="22860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6pPr>
                            <a:lvl7pPr marL="2743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7pPr>
                            <a:lvl8pPr marL="3200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8pPr>
                            <a:lvl9pPr marL="3657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9pPr>
                          </a:lstStyle>
                          <a:p>
                            <a:pPr algn="l"/>
                            <a:r>
                              <a:rPr lang="en-US" sz="1200" b="1">
                                <a:solidFill>
                                  <a:sysClr val="windowText" lastClr="000000"/>
                                </a:solidFill>
                              </a:rPr>
                              <a:t>Monthly</a:t>
                            </a:r>
                            <a:r>
                              <a:rPr lang="en-US" sz="1200" b="1" baseline="0">
                                <a:solidFill>
                                  <a:sysClr val="windowText" lastClr="000000"/>
                                </a:solidFill>
                              </a:rPr>
                              <a:t> Volume</a:t>
                            </a:r>
                            <a:endParaRPr lang="en-US" sz="1200" b="1">
                              <a:solidFill>
                                <a:sysClr val="windowText" lastClr="000000"/>
                              </a:solidFill>
                            </a:endParaRPr>
                          </a:p>
                        </xdr:txBody>
                      </xdr:sp>
                    </xdr:grpSp>
                  </xdr:grpSp>
                </xdr:grpSp>
                <xdr:sp macro="" textlink="">
                  <xdr:nvSpPr>
                    <xdr:cNvPr id="46" name="Diamond 45">
                      <a:extLst>
                        <a:ext uri="{FF2B5EF4-FFF2-40B4-BE49-F238E27FC236}">
                          <a16:creationId xmlns:a16="http://schemas.microsoft.com/office/drawing/2014/main" id="{527DB09C-B82F-42A2-A65B-085A879C0B22}"/>
                        </a:ext>
                      </a:extLst>
                    </xdr:cNvPr>
                    <xdr:cNvSpPr/>
                  </xdr:nvSpPr>
                  <xdr:spPr>
                    <a:xfrm>
                      <a:off x="139333" y="357754"/>
                      <a:ext cx="100099" cy="114299"/>
                    </a:xfrm>
                    <a:prstGeom prst="diamond">
                      <a:avLst/>
                    </a:prstGeom>
                    <a:solidFill>
                      <a:schemeClr val="bg2">
                        <a:lumMod val="75000"/>
                      </a:schemeClr>
                    </a:solidFill>
                    <a:ln>
                      <a:solidFill>
                        <a:sysClr val="windowText" lastClr="000000"/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wrap="square" rtlCol="0" anchor="t"/>
                    <a:lstStyle>
                      <a:lvl1pPr marL="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1pPr>
                      <a:lvl2pPr marL="4572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2pPr>
                      <a:lvl3pPr marL="9144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3pPr>
                      <a:lvl4pPr marL="13716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4pPr>
                      <a:lvl5pPr marL="18288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5pPr>
                      <a:lvl6pPr marL="22860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6pPr>
                      <a:lvl7pPr marL="27432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7pPr>
                      <a:lvl8pPr marL="32004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8pPr>
                      <a:lvl9pPr marL="36576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9pPr>
                    </a:lstStyle>
                    <a:p>
                      <a:pPr algn="l"/>
                      <a:endParaRPr lang="en-US" sz="1100"/>
                    </a:p>
                  </xdr:txBody>
                </xdr:sp>
              </xdr:grpSp>
              <xdr:sp macro="" textlink="">
                <xdr:nvSpPr>
                  <xdr:cNvPr id="44" name="Flowchart: Connector 43">
                    <a:extLst>
                      <a:ext uri="{FF2B5EF4-FFF2-40B4-BE49-F238E27FC236}">
                        <a16:creationId xmlns:a16="http://schemas.microsoft.com/office/drawing/2014/main" id="{F56B837B-E3D3-4CA0-9B88-F2127241131B}"/>
                      </a:ext>
                    </a:extLst>
                  </xdr:cNvPr>
                  <xdr:cNvSpPr/>
                </xdr:nvSpPr>
                <xdr:spPr>
                  <a:xfrm>
                    <a:off x="157293" y="608950"/>
                    <a:ext cx="99950" cy="105227"/>
                  </a:xfrm>
                  <a:prstGeom prst="flowChartConnector">
                    <a:avLst/>
                  </a:prstGeom>
                  <a:solidFill>
                    <a:schemeClr val="bg2">
                      <a:lumMod val="75000"/>
                    </a:schemeClr>
                  </a:solidFill>
                  <a:ln>
                    <a:solidFill>
                      <a:schemeClr val="tx1"/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wrap="square"/>
                  <a:lstStyle>
                    <a:lvl1pPr marL="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endParaRPr lang="en-US"/>
                  </a:p>
                </xdr:txBody>
              </xdr:sp>
            </xdr:grpSp>
            <xdr:grpSp>
              <xdr:nvGrpSpPr>
                <xdr:cNvPr id="40" name="Group 39">
                  <a:extLst>
                    <a:ext uri="{FF2B5EF4-FFF2-40B4-BE49-F238E27FC236}">
                      <a16:creationId xmlns:a16="http://schemas.microsoft.com/office/drawing/2014/main" id="{1621B109-6B42-48F6-A5E4-D52FBDCADA60}"/>
                    </a:ext>
                  </a:extLst>
                </xdr:cNvPr>
                <xdr:cNvGrpSpPr/>
              </xdr:nvGrpSpPr>
              <xdr:grpSpPr>
                <a:xfrm>
                  <a:off x="16875342" y="7923662"/>
                  <a:ext cx="136955" cy="403420"/>
                  <a:chOff x="14601861" y="7087095"/>
                  <a:chExt cx="136955" cy="407230"/>
                </a:xfrm>
              </xdr:grpSpPr>
              <xdr:sp macro="" textlink="">
                <xdr:nvSpPr>
                  <xdr:cNvPr id="41" name="Rectangle 40">
                    <a:extLst>
                      <a:ext uri="{FF2B5EF4-FFF2-40B4-BE49-F238E27FC236}">
                        <a16:creationId xmlns:a16="http://schemas.microsoft.com/office/drawing/2014/main" id="{4A378C14-9091-453E-A3B9-10C8CF07FDB7}"/>
                      </a:ext>
                    </a:extLst>
                  </xdr:cNvPr>
                  <xdr:cNvSpPr/>
                </xdr:nvSpPr>
                <xdr:spPr>
                  <a:xfrm>
                    <a:off x="14611244" y="7391064"/>
                    <a:ext cx="127572" cy="103261"/>
                  </a:xfrm>
                  <a:prstGeom prst="rect">
                    <a:avLst/>
                  </a:prstGeom>
                  <a:solidFill>
                    <a:schemeClr val="bg2">
                      <a:lumMod val="75000"/>
                    </a:schemeClr>
                  </a:solidFill>
                  <a:ln>
                    <a:solidFill>
                      <a:schemeClr val="tx1"/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42" name="Isosceles Triangle 41">
                    <a:extLst>
                      <a:ext uri="{FF2B5EF4-FFF2-40B4-BE49-F238E27FC236}">
                        <a16:creationId xmlns:a16="http://schemas.microsoft.com/office/drawing/2014/main" id="{9D666753-AC45-45B8-BE25-5F94BB450FBE}"/>
                      </a:ext>
                    </a:extLst>
                  </xdr:cNvPr>
                  <xdr:cNvSpPr/>
                </xdr:nvSpPr>
                <xdr:spPr>
                  <a:xfrm>
                    <a:off x="14601861" y="7087095"/>
                    <a:ext cx="129036" cy="136080"/>
                  </a:xfrm>
                  <a:prstGeom prst="triangle">
                    <a:avLst/>
                  </a:prstGeom>
                  <a:solidFill>
                    <a:schemeClr val="bg2">
                      <a:lumMod val="75000"/>
                    </a:schemeClr>
                  </a:solidFill>
                  <a:ln>
                    <a:solidFill>
                      <a:schemeClr val="tx1"/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wrap="square"/>
                  <a:lstStyle>
                    <a:lvl1pPr marL="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endParaRPr lang="en-US"/>
                  </a:p>
                </xdr:txBody>
              </xdr:sp>
            </xdr:grpSp>
          </xdr:grpSp>
        </xdr:grpSp>
        <xdr:sp macro="" textlink="">
          <xdr:nvSpPr>
            <xdr:cNvPr id="35" name="Rectangle 34">
              <a:extLst>
                <a:ext uri="{FF2B5EF4-FFF2-40B4-BE49-F238E27FC236}">
                  <a16:creationId xmlns:a16="http://schemas.microsoft.com/office/drawing/2014/main" id="{B3EE401A-5A9B-4C2F-B284-4F73F8BFB998}"/>
                </a:ext>
              </a:extLst>
            </xdr:cNvPr>
            <xdr:cNvSpPr/>
          </xdr:nvSpPr>
          <xdr:spPr>
            <a:xfrm>
              <a:off x="13354342" y="8194138"/>
              <a:ext cx="281355" cy="257908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sz="1400">
                  <a:solidFill>
                    <a:schemeClr val="tx1"/>
                  </a:solidFill>
                  <a:sym typeface="Wingdings 2" panose="05020102010507070707" pitchFamily="18" charset="2"/>
                </a:rPr>
                <a:t></a:t>
              </a:r>
              <a:endParaRPr lang="en-US" sz="1400">
                <a:solidFill>
                  <a:schemeClr val="tx1"/>
                </a:solidFill>
              </a:endParaRPr>
            </a:p>
          </xdr:txBody>
        </xdr:sp>
      </xdr:grpSp>
      <xdr:sp macro="" textlink="">
        <xdr:nvSpPr>
          <xdr:cNvPr id="33" name="Oval 32">
            <a:extLst>
              <a:ext uri="{FF2B5EF4-FFF2-40B4-BE49-F238E27FC236}">
                <a16:creationId xmlns:a16="http://schemas.microsoft.com/office/drawing/2014/main" id="{E6972B5C-5104-4501-A223-745AE45BA9EC}"/>
              </a:ext>
            </a:extLst>
          </xdr:cNvPr>
          <xdr:cNvSpPr/>
        </xdr:nvSpPr>
        <xdr:spPr>
          <a:xfrm>
            <a:off x="13033319" y="3556090"/>
            <a:ext cx="116546" cy="149331"/>
          </a:xfrm>
          <a:prstGeom prst="ellipse">
            <a:avLst/>
          </a:prstGeom>
          <a:solidFill>
            <a:srgbClr val="FF0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339290</xdr:colOff>
      <xdr:row>29</xdr:row>
      <xdr:rowOff>108858</xdr:rowOff>
    </xdr:from>
    <xdr:to>
      <xdr:col>30</xdr:col>
      <xdr:colOff>394722</xdr:colOff>
      <xdr:row>39</xdr:row>
      <xdr:rowOff>171056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82386754-A60A-49C1-A33C-3A4620B4090A}"/>
            </a:ext>
          </a:extLst>
        </xdr:cNvPr>
        <xdr:cNvGrpSpPr/>
      </xdr:nvGrpSpPr>
      <xdr:grpSpPr>
        <a:xfrm>
          <a:off x="18523381" y="5408222"/>
          <a:ext cx="1330050" cy="1863289"/>
          <a:chOff x="16744061" y="7032172"/>
          <a:chExt cx="1339947" cy="1912770"/>
        </a:xfrm>
      </xdr:grpSpPr>
      <xdr:grpSp>
        <xdr:nvGrpSpPr>
          <xdr:cNvPr id="3" name="Group 2">
            <a:extLst>
              <a:ext uri="{FF2B5EF4-FFF2-40B4-BE49-F238E27FC236}">
                <a16:creationId xmlns:a16="http://schemas.microsoft.com/office/drawing/2014/main" id="{87DE31C4-4808-4634-9E40-03B974A5E2C4}"/>
              </a:ext>
            </a:extLst>
          </xdr:cNvPr>
          <xdr:cNvGrpSpPr/>
        </xdr:nvGrpSpPr>
        <xdr:grpSpPr>
          <a:xfrm>
            <a:off x="16744061" y="7032172"/>
            <a:ext cx="1339947" cy="1912770"/>
            <a:chOff x="16744061" y="7032172"/>
            <a:chExt cx="1339947" cy="1912770"/>
          </a:xfrm>
        </xdr:grpSpPr>
        <xdr:grpSp>
          <xdr:nvGrpSpPr>
            <xdr:cNvPr id="5" name="Group 4">
              <a:extLst>
                <a:ext uri="{FF2B5EF4-FFF2-40B4-BE49-F238E27FC236}">
                  <a16:creationId xmlns:a16="http://schemas.microsoft.com/office/drawing/2014/main" id="{23BE44E8-3C2B-4A8F-9DC6-47E0713E8184}"/>
                </a:ext>
              </a:extLst>
            </xdr:cNvPr>
            <xdr:cNvGrpSpPr/>
          </xdr:nvGrpSpPr>
          <xdr:grpSpPr>
            <a:xfrm>
              <a:off x="16744061" y="7032172"/>
              <a:ext cx="1339947" cy="1912770"/>
              <a:chOff x="1" y="0"/>
              <a:chExt cx="1340009" cy="1914034"/>
            </a:xfrm>
          </xdr:grpSpPr>
          <xdr:grpSp>
            <xdr:nvGrpSpPr>
              <xdr:cNvPr id="9" name="Group 8">
                <a:extLst>
                  <a:ext uri="{FF2B5EF4-FFF2-40B4-BE49-F238E27FC236}">
                    <a16:creationId xmlns:a16="http://schemas.microsoft.com/office/drawing/2014/main" id="{4B7CF388-3F27-4656-9738-43404489C139}"/>
                  </a:ext>
                </a:extLst>
              </xdr:cNvPr>
              <xdr:cNvGrpSpPr/>
            </xdr:nvGrpSpPr>
            <xdr:grpSpPr>
              <a:xfrm>
                <a:off x="1" y="0"/>
                <a:ext cx="1340009" cy="1914034"/>
                <a:chOff x="1" y="0"/>
                <a:chExt cx="1340009" cy="1914034"/>
              </a:xfrm>
            </xdr:grpSpPr>
            <xdr:grpSp>
              <xdr:nvGrpSpPr>
                <xdr:cNvPr id="11" name="Group 10">
                  <a:extLst>
                    <a:ext uri="{FF2B5EF4-FFF2-40B4-BE49-F238E27FC236}">
                      <a16:creationId xmlns:a16="http://schemas.microsoft.com/office/drawing/2014/main" id="{E5077DC9-ED8A-44A6-B5E6-8051B616038B}"/>
                    </a:ext>
                  </a:extLst>
                </xdr:cNvPr>
                <xdr:cNvGrpSpPr/>
              </xdr:nvGrpSpPr>
              <xdr:grpSpPr>
                <a:xfrm>
                  <a:off x="1" y="0"/>
                  <a:ext cx="1340009" cy="1914034"/>
                  <a:chOff x="0" y="0"/>
                  <a:chExt cx="1324672" cy="1840183"/>
                </a:xfrm>
              </xdr:grpSpPr>
              <xdr:sp macro="" textlink="">
                <xdr:nvSpPr>
                  <xdr:cNvPr id="13" name="Oval 12">
                    <a:extLst>
                      <a:ext uri="{FF2B5EF4-FFF2-40B4-BE49-F238E27FC236}">
                        <a16:creationId xmlns:a16="http://schemas.microsoft.com/office/drawing/2014/main" id="{30746BB6-C8D5-4B43-975C-243FC155F973}"/>
                      </a:ext>
                    </a:extLst>
                  </xdr:cNvPr>
                  <xdr:cNvSpPr/>
                </xdr:nvSpPr>
                <xdr:spPr>
                  <a:xfrm>
                    <a:off x="137123" y="1686513"/>
                    <a:ext cx="130141" cy="140760"/>
                  </a:xfrm>
                  <a:prstGeom prst="ellipse">
                    <a:avLst/>
                  </a:prstGeom>
                  <a:solidFill>
                    <a:srgbClr val="FF0000"/>
                  </a:solidFill>
                  <a:ln>
                    <a:noFill/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wrap="square"/>
                  <a:lstStyle>
                    <a:lvl1pPr marL="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endParaRPr lang="en-US"/>
                  </a:p>
                </xdr:txBody>
              </xdr:sp>
              <xdr:grpSp>
                <xdr:nvGrpSpPr>
                  <xdr:cNvPr id="14" name="Group 13">
                    <a:extLst>
                      <a:ext uri="{FF2B5EF4-FFF2-40B4-BE49-F238E27FC236}">
                        <a16:creationId xmlns:a16="http://schemas.microsoft.com/office/drawing/2014/main" id="{C231F35C-4C87-4890-A075-97524ED5ED38}"/>
                      </a:ext>
                    </a:extLst>
                  </xdr:cNvPr>
                  <xdr:cNvGrpSpPr/>
                </xdr:nvGrpSpPr>
                <xdr:grpSpPr>
                  <a:xfrm>
                    <a:off x="0" y="0"/>
                    <a:ext cx="1324672" cy="1840183"/>
                    <a:chOff x="0" y="0"/>
                    <a:chExt cx="1325379" cy="1840183"/>
                  </a:xfrm>
                </xdr:grpSpPr>
                <xdr:cxnSp macro="">
                  <xdr:nvCxnSpPr>
                    <xdr:cNvPr id="15" name="Straight Connector 14">
                      <a:extLst>
                        <a:ext uri="{FF2B5EF4-FFF2-40B4-BE49-F238E27FC236}">
                          <a16:creationId xmlns:a16="http://schemas.microsoft.com/office/drawing/2014/main" id="{CCAD78F4-9369-414C-9824-0B0F537A0B57}"/>
                        </a:ext>
                      </a:extLst>
                    </xdr:cNvPr>
                    <xdr:cNvCxnSpPr/>
                  </xdr:nvCxnSpPr>
                  <xdr:spPr>
                    <a:xfrm>
                      <a:off x="46895" y="1497919"/>
                      <a:ext cx="323797" cy="0"/>
                    </a:xfrm>
                    <a:prstGeom prst="line">
                      <a:avLst/>
                    </a:prstGeom>
                    <a:ln w="28575"/>
                  </xdr:spPr>
                  <xdr:style>
                    <a:lnRef idx="1">
                      <a:schemeClr val="dk1"/>
                    </a:lnRef>
                    <a:fillRef idx="0">
                      <a:schemeClr val="dk1"/>
                    </a:fillRef>
                    <a:effectRef idx="0">
                      <a:schemeClr val="dk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6" name="Straight Connector 15">
                      <a:extLst>
                        <a:ext uri="{FF2B5EF4-FFF2-40B4-BE49-F238E27FC236}">
                          <a16:creationId xmlns:a16="http://schemas.microsoft.com/office/drawing/2014/main" id="{92E3B639-C33E-47BB-BA89-EC0573C0ED00}"/>
                        </a:ext>
                      </a:extLst>
                    </xdr:cNvPr>
                    <xdr:cNvCxnSpPr/>
                  </xdr:nvCxnSpPr>
                  <xdr:spPr>
                    <a:xfrm flipV="1">
                      <a:off x="24315" y="1196456"/>
                      <a:ext cx="504136" cy="8885"/>
                    </a:xfrm>
                    <a:prstGeom prst="line">
                      <a:avLst/>
                    </a:prstGeom>
                    <a:ln w="28575">
                      <a:prstDash val="lgDashDot"/>
                    </a:ln>
                  </xdr:spPr>
                  <xdr:style>
                    <a:lnRef idx="1">
                      <a:schemeClr val="dk1"/>
                    </a:lnRef>
                    <a:fillRef idx="0">
                      <a:schemeClr val="dk1"/>
                    </a:fillRef>
                    <a:effectRef idx="0">
                      <a:schemeClr val="dk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7" name="Straight Connector 16">
                      <a:extLst>
                        <a:ext uri="{FF2B5EF4-FFF2-40B4-BE49-F238E27FC236}">
                          <a16:creationId xmlns:a16="http://schemas.microsoft.com/office/drawing/2014/main" id="{CE327A75-47D9-410A-86D0-8126336C02FC}"/>
                        </a:ext>
                      </a:extLst>
                    </xdr:cNvPr>
                    <xdr:cNvCxnSpPr/>
                  </xdr:nvCxnSpPr>
                  <xdr:spPr>
                    <a:xfrm>
                      <a:off x="1981" y="925698"/>
                      <a:ext cx="365546" cy="0"/>
                    </a:xfrm>
                    <a:prstGeom prst="line">
                      <a:avLst/>
                    </a:prstGeom>
                    <a:ln w="28575">
                      <a:prstDash val="dashDot"/>
                    </a:ln>
                  </xdr:spPr>
                  <xdr:style>
                    <a:lnRef idx="1">
                      <a:schemeClr val="dk1"/>
                    </a:lnRef>
                    <a:fillRef idx="0">
                      <a:schemeClr val="dk1"/>
                    </a:fillRef>
                    <a:effectRef idx="0">
                      <a:schemeClr val="dk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8" name="Straight Connector 17">
                      <a:extLst>
                        <a:ext uri="{FF2B5EF4-FFF2-40B4-BE49-F238E27FC236}">
                          <a16:creationId xmlns:a16="http://schemas.microsoft.com/office/drawing/2014/main" id="{EF23AEF1-B718-416C-B91D-F0BC1824E409}"/>
                        </a:ext>
                      </a:extLst>
                    </xdr:cNvPr>
                    <xdr:cNvCxnSpPr/>
                  </xdr:nvCxnSpPr>
                  <xdr:spPr>
                    <a:xfrm>
                      <a:off x="48715" y="642536"/>
                      <a:ext cx="319984" cy="0"/>
                    </a:xfrm>
                    <a:prstGeom prst="line">
                      <a:avLst/>
                    </a:prstGeom>
                    <a:ln w="28575">
                      <a:prstDash val="sysDash"/>
                    </a:ln>
                  </xdr:spPr>
                  <xdr:style>
                    <a:lnRef idx="1">
                      <a:schemeClr val="dk1"/>
                    </a:lnRef>
                    <a:fillRef idx="0">
                      <a:schemeClr val="dk1"/>
                    </a:fillRef>
                    <a:effectRef idx="0">
                      <a:schemeClr val="dk1"/>
                    </a:effectRef>
                    <a:fontRef idx="minor">
                      <a:schemeClr val="tx1"/>
                    </a:fontRef>
                  </xdr:style>
                </xdr:cxnSp>
                <xdr:grpSp>
                  <xdr:nvGrpSpPr>
                    <xdr:cNvPr id="19" name="Group 18">
                      <a:extLst>
                        <a:ext uri="{FF2B5EF4-FFF2-40B4-BE49-F238E27FC236}">
                          <a16:creationId xmlns:a16="http://schemas.microsoft.com/office/drawing/2014/main" id="{09152AE9-968C-4BA4-B004-9C3366C6D0EB}"/>
                        </a:ext>
                      </a:extLst>
                    </xdr:cNvPr>
                    <xdr:cNvGrpSpPr/>
                  </xdr:nvGrpSpPr>
                  <xdr:grpSpPr>
                    <a:xfrm>
                      <a:off x="0" y="0"/>
                      <a:ext cx="1325379" cy="1840183"/>
                      <a:chOff x="0" y="0"/>
                      <a:chExt cx="1326026" cy="1849660"/>
                    </a:xfrm>
                  </xdr:grpSpPr>
                  <xdr:grpSp>
                    <xdr:nvGrpSpPr>
                      <xdr:cNvPr id="20" name="Group 19">
                        <a:extLst>
                          <a:ext uri="{FF2B5EF4-FFF2-40B4-BE49-F238E27FC236}">
                            <a16:creationId xmlns:a16="http://schemas.microsoft.com/office/drawing/2014/main" id="{974843D1-DB17-4AAB-944D-C458D5F448BE}"/>
                          </a:ext>
                        </a:extLst>
                      </xdr:cNvPr>
                      <xdr:cNvGrpSpPr/>
                    </xdr:nvGrpSpPr>
                    <xdr:grpSpPr>
                      <a:xfrm>
                        <a:off x="46921" y="255953"/>
                        <a:ext cx="1279105" cy="1593707"/>
                        <a:chOff x="46921" y="255953"/>
                        <a:chExt cx="1289160" cy="1588523"/>
                      </a:xfrm>
                    </xdr:grpSpPr>
                    <xdr:grpSp>
                      <xdr:nvGrpSpPr>
                        <xdr:cNvPr id="22" name="Group 21">
                          <a:extLst>
                            <a:ext uri="{FF2B5EF4-FFF2-40B4-BE49-F238E27FC236}">
                              <a16:creationId xmlns:a16="http://schemas.microsoft.com/office/drawing/2014/main" id="{F40CB1E8-618C-42D9-96CF-C87DB005F562}"/>
                            </a:ext>
                          </a:extLst>
                        </xdr:cNvPr>
                        <xdr:cNvGrpSpPr/>
                      </xdr:nvGrpSpPr>
                      <xdr:grpSpPr>
                        <a:xfrm>
                          <a:off x="307204" y="255953"/>
                          <a:ext cx="1028877" cy="1588523"/>
                          <a:chOff x="307204" y="255953"/>
                          <a:chExt cx="1015737" cy="1559035"/>
                        </a:xfrm>
                      </xdr:grpSpPr>
                      <xdr:grpSp>
                        <xdr:nvGrpSpPr>
                          <xdr:cNvPr id="24" name="Group 23">
                            <a:extLst>
                              <a:ext uri="{FF2B5EF4-FFF2-40B4-BE49-F238E27FC236}">
                                <a16:creationId xmlns:a16="http://schemas.microsoft.com/office/drawing/2014/main" id="{89597967-36F8-430D-8A2E-AB4D831AA49E}"/>
                              </a:ext>
                            </a:extLst>
                          </xdr:cNvPr>
                          <xdr:cNvGrpSpPr/>
                        </xdr:nvGrpSpPr>
                        <xdr:grpSpPr>
                          <a:xfrm>
                            <a:off x="307204" y="255953"/>
                            <a:ext cx="1015737" cy="1559035"/>
                            <a:chOff x="307204" y="255953"/>
                            <a:chExt cx="879603" cy="1591441"/>
                          </a:xfrm>
                        </xdr:grpSpPr>
                        <xdr:sp macro="" textlink="">
                          <xdr:nvSpPr>
                            <xdr:cNvPr id="28" name="Rectangle 27">
                              <a:extLst>
                                <a:ext uri="{FF2B5EF4-FFF2-40B4-BE49-F238E27FC236}">
                                  <a16:creationId xmlns:a16="http://schemas.microsoft.com/office/drawing/2014/main" id="{9ED29251-D9B7-4BE5-923B-CF120F1132FF}"/>
                                </a:ext>
                              </a:extLst>
                            </xdr:cNvPr>
                            <xdr:cNvSpPr/>
                          </xdr:nvSpPr>
                          <xdr:spPr>
                            <a:xfrm>
                              <a:off x="330033" y="255953"/>
                              <a:ext cx="715234" cy="256167"/>
                            </a:xfrm>
                            <a:prstGeom prst="rect">
                              <a:avLst/>
                            </a:prstGeom>
                            <a:solidFill>
                              <a:schemeClr val="bg1"/>
                            </a:solidFill>
                            <a:ln>
                              <a:noFill/>
                            </a:ln>
                          </xdr:spPr>
                          <xdr:style>
                            <a:lnRef idx="2">
                              <a:schemeClr val="accent1">
                                <a:shade val="50000"/>
                              </a:schemeClr>
                            </a:lnRef>
                            <a:fillRef idx="1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lt1"/>
                            </a:fontRef>
                          </xdr:style>
                          <xdr:txBody>
                            <a:bodyPr wrap="square" rtlCol="0" anchor="t"/>
                            <a:lstStyle>
                              <a:lvl1pPr marL="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1pPr>
                              <a:lvl2pPr marL="457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2pPr>
                              <a:lvl3pPr marL="914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3pPr>
                              <a:lvl4pPr marL="1371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4pPr>
                              <a:lvl5pPr marL="18288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5pPr>
                              <a:lvl6pPr marL="22860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6pPr>
                              <a:lvl7pPr marL="2743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7pPr>
                              <a:lvl8pPr marL="3200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8pPr>
                              <a:lvl9pPr marL="3657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9pPr>
                            </a:lstStyle>
                            <a:p>
                              <a:pPr algn="l"/>
                              <a:r>
                                <a:rPr lang="en-US" sz="1200" b="1">
                                  <a:solidFill>
                                    <a:schemeClr val="tx1"/>
                                  </a:solidFill>
                                </a:rPr>
                                <a:t>= 0.7</a:t>
                              </a:r>
                              <a:r>
                                <a:rPr lang="en-US" sz="1200" b="1" baseline="0">
                                  <a:solidFill>
                                    <a:schemeClr val="tx1"/>
                                  </a:solidFill>
                                </a:rPr>
                                <a:t> MAF</a:t>
                              </a:r>
                              <a:endParaRPr lang="en-US" sz="1200" b="1">
                                <a:solidFill>
                                  <a:schemeClr val="tx1"/>
                                </a:solidFill>
                              </a:endParaRPr>
                            </a:p>
                          </xdr:txBody>
                        </xdr:sp>
                        <xdr:sp macro="" textlink="">
                          <xdr:nvSpPr>
                            <xdr:cNvPr id="29" name="Rectangle 28">
                              <a:extLst>
                                <a:ext uri="{FF2B5EF4-FFF2-40B4-BE49-F238E27FC236}">
                                  <a16:creationId xmlns:a16="http://schemas.microsoft.com/office/drawing/2014/main" id="{51FF3D98-3D99-45DB-9C83-1204936C6AE2}"/>
                                </a:ext>
                              </a:extLst>
                            </xdr:cNvPr>
                            <xdr:cNvSpPr/>
                          </xdr:nvSpPr>
                          <xdr:spPr>
                            <a:xfrm>
                              <a:off x="328364" y="511530"/>
                              <a:ext cx="773529" cy="316555"/>
                            </a:xfrm>
                            <a:prstGeom prst="rect">
                              <a:avLst/>
                            </a:prstGeom>
                            <a:solidFill>
                              <a:schemeClr val="bg1"/>
                            </a:solidFill>
                            <a:ln>
                              <a:noFill/>
                            </a:ln>
                          </xdr:spPr>
                          <xdr:style>
                            <a:lnRef idx="2">
                              <a:schemeClr val="accent1">
                                <a:shade val="50000"/>
                              </a:schemeClr>
                            </a:lnRef>
                            <a:fillRef idx="1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lt1"/>
                            </a:fontRef>
                          </xdr:style>
                          <xdr:txBody>
                            <a:bodyPr wrap="square" rtlCol="0" anchor="t"/>
                            <a:lstStyle>
                              <a:lvl1pPr marL="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1pPr>
                              <a:lvl2pPr marL="457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2pPr>
                              <a:lvl3pPr marL="914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3pPr>
                              <a:lvl4pPr marL="1371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4pPr>
                              <a:lvl5pPr marL="18288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5pPr>
                              <a:lvl6pPr marL="22860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6pPr>
                              <a:lvl7pPr marL="2743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7pPr>
                              <a:lvl8pPr marL="3200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8pPr>
                              <a:lvl9pPr marL="3657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9pPr>
                            </a:lstStyle>
                            <a:p>
                              <a:pPr algn="l"/>
                              <a:r>
                                <a:rPr lang="en-US" sz="1200" b="1">
                                  <a:solidFill>
                                    <a:schemeClr val="tx1"/>
                                  </a:solidFill>
                                </a:rPr>
                                <a:t>= 0.8 MAF</a:t>
                              </a:r>
                            </a:p>
                          </xdr:txBody>
                        </xdr:sp>
                        <xdr:sp macro="" textlink="">
                          <xdr:nvSpPr>
                            <xdr:cNvPr id="30" name="Rectangle 29">
                              <a:extLst>
                                <a:ext uri="{FF2B5EF4-FFF2-40B4-BE49-F238E27FC236}">
                                  <a16:creationId xmlns:a16="http://schemas.microsoft.com/office/drawing/2014/main" id="{AD3AF365-2945-4E3B-A84C-041E8E124A83}"/>
                                </a:ext>
                              </a:extLst>
                            </xdr:cNvPr>
                            <xdr:cNvSpPr/>
                          </xdr:nvSpPr>
                          <xdr:spPr>
                            <a:xfrm>
                              <a:off x="307204" y="1620324"/>
                              <a:ext cx="879603" cy="227070"/>
                            </a:xfrm>
                            <a:prstGeom prst="rect">
                              <a:avLst/>
                            </a:prstGeom>
                            <a:solidFill>
                              <a:schemeClr val="bg1"/>
                            </a:solidFill>
                            <a:ln>
                              <a:noFill/>
                            </a:ln>
                          </xdr:spPr>
                          <xdr:style>
                            <a:lnRef idx="2">
                              <a:schemeClr val="accent1">
                                <a:shade val="50000"/>
                              </a:schemeClr>
                            </a:lnRef>
                            <a:fillRef idx="1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lt1"/>
                            </a:fontRef>
                          </xdr:style>
                          <xdr:txBody>
                            <a:bodyPr wrap="square" rtlCol="0" anchor="t"/>
                            <a:lstStyle>
                              <a:lvl1pPr marL="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1pPr>
                              <a:lvl2pPr marL="457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2pPr>
                              <a:lvl3pPr marL="914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3pPr>
                              <a:lvl4pPr marL="1371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4pPr>
                              <a:lvl5pPr marL="18288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5pPr>
                              <a:lvl6pPr marL="22860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6pPr>
                              <a:lvl7pPr marL="2743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7pPr>
                              <a:lvl8pPr marL="3200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8pPr>
                              <a:lvl9pPr marL="3657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9pPr>
                            </a:lstStyle>
                            <a:p>
                              <a:pPr algn="l"/>
                              <a:r>
                                <a:rPr lang="en-US" sz="1200" b="1">
                                  <a:solidFill>
                                    <a:schemeClr val="tx1"/>
                                  </a:solidFill>
                                </a:rPr>
                                <a:t>= Ideal</a:t>
                              </a:r>
                              <a:r>
                                <a:rPr lang="en-US" sz="1200" b="1" baseline="0">
                                  <a:solidFill>
                                    <a:schemeClr val="tx1"/>
                                  </a:solidFill>
                                </a:rPr>
                                <a:t> </a:t>
                              </a:r>
                              <a:r>
                                <a:rPr lang="en-US" sz="1200" b="1">
                                  <a:solidFill>
                                    <a:schemeClr val="tx1"/>
                                  </a:solidFill>
                                </a:rPr>
                                <a:t>Point</a:t>
                              </a:r>
                            </a:p>
                          </xdr:txBody>
                        </xdr:sp>
                      </xdr:grpSp>
                      <xdr:sp macro="" textlink="">
                        <xdr:nvSpPr>
                          <xdr:cNvPr id="25" name="Rectangle 24">
                            <a:extLst>
                              <a:ext uri="{FF2B5EF4-FFF2-40B4-BE49-F238E27FC236}">
                                <a16:creationId xmlns:a16="http://schemas.microsoft.com/office/drawing/2014/main" id="{7F287762-E29B-49BD-A7A3-1A8ABF013E73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322667" y="763835"/>
                            <a:ext cx="930788" cy="308962"/>
                          </a:xfrm>
                          <a:prstGeom prst="rect">
                            <a:avLst/>
                          </a:prstGeom>
                          <a:solidFill>
                            <a:schemeClr val="bg1"/>
                          </a:solidFill>
                          <a:ln>
                            <a:noFill/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wrap="square" rtlCol="0" anchor="t"/>
                          <a:lstStyle>
                            <a:lvl1pPr marL="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1pPr>
                            <a:lvl2pPr marL="457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2pPr>
                            <a:lvl3pPr marL="914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3pPr>
                            <a:lvl4pPr marL="1371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4pPr>
                            <a:lvl5pPr marL="18288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5pPr>
                            <a:lvl6pPr marL="22860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6pPr>
                            <a:lvl7pPr marL="2743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7pPr>
                            <a:lvl8pPr marL="3200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8pPr>
                            <a:lvl9pPr marL="3657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9pPr>
                          </a:lstStyle>
                          <a:p>
                            <a:pPr algn="l"/>
                            <a:r>
                              <a:rPr lang="en-US" sz="1200" b="1">
                                <a:solidFill>
                                  <a:schemeClr val="tx1"/>
                                </a:solidFill>
                              </a:rPr>
                              <a:t>= 0.9 MAF</a:t>
                            </a:r>
                          </a:p>
                        </xdr:txBody>
                      </xdr:sp>
                      <xdr:sp macro="" textlink="">
                        <xdr:nvSpPr>
                          <xdr:cNvPr id="26" name="Rectangle 25">
                            <a:extLst>
                              <a:ext uri="{FF2B5EF4-FFF2-40B4-BE49-F238E27FC236}">
                                <a16:creationId xmlns:a16="http://schemas.microsoft.com/office/drawing/2014/main" id="{BAA1C15A-FB74-4B89-97D5-BBC524DE33B6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322667" y="1041867"/>
                            <a:ext cx="930788" cy="308962"/>
                          </a:xfrm>
                          <a:prstGeom prst="rect">
                            <a:avLst/>
                          </a:prstGeom>
                          <a:solidFill>
                            <a:schemeClr val="bg1"/>
                          </a:solidFill>
                          <a:ln>
                            <a:noFill/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wrap="square" rtlCol="0" anchor="t"/>
                          <a:lstStyle>
                            <a:lvl1pPr marL="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1pPr>
                            <a:lvl2pPr marL="457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2pPr>
                            <a:lvl3pPr marL="914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3pPr>
                            <a:lvl4pPr marL="1371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4pPr>
                            <a:lvl5pPr marL="18288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5pPr>
                            <a:lvl6pPr marL="22860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6pPr>
                            <a:lvl7pPr marL="2743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7pPr>
                            <a:lvl8pPr marL="3200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8pPr>
                            <a:lvl9pPr marL="3657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9pPr>
                          </a:lstStyle>
                          <a:p>
                            <a:pPr algn="l"/>
                            <a:r>
                              <a:rPr lang="en-US" sz="1200" b="1">
                                <a:solidFill>
                                  <a:schemeClr val="tx1"/>
                                </a:solidFill>
                              </a:rPr>
                              <a:t>= 1.0 MAF</a:t>
                            </a:r>
                          </a:p>
                        </xdr:txBody>
                      </xdr:sp>
                      <xdr:sp macro="" textlink="">
                        <xdr:nvSpPr>
                          <xdr:cNvPr id="27" name="Rectangle 26">
                            <a:extLst>
                              <a:ext uri="{FF2B5EF4-FFF2-40B4-BE49-F238E27FC236}">
                                <a16:creationId xmlns:a16="http://schemas.microsoft.com/office/drawing/2014/main" id="{D21E866E-03EE-4FDE-A02B-6FDAA768D308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333528" y="1325453"/>
                            <a:ext cx="930788" cy="308962"/>
                          </a:xfrm>
                          <a:prstGeom prst="rect">
                            <a:avLst/>
                          </a:prstGeom>
                          <a:solidFill>
                            <a:schemeClr val="bg1"/>
                          </a:solidFill>
                          <a:ln>
                            <a:noFill/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wrap="square" rtlCol="0" anchor="t"/>
                          <a:lstStyle>
                            <a:lvl1pPr marL="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1pPr>
                            <a:lvl2pPr marL="457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2pPr>
                            <a:lvl3pPr marL="914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3pPr>
                            <a:lvl4pPr marL="1371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4pPr>
                            <a:lvl5pPr marL="18288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5pPr>
                            <a:lvl6pPr marL="22860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6pPr>
                            <a:lvl7pPr marL="2743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7pPr>
                            <a:lvl8pPr marL="3200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8pPr>
                            <a:lvl9pPr marL="3657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9pPr>
                          </a:lstStyle>
                          <a:p>
                            <a:pPr algn="l"/>
                            <a:r>
                              <a:rPr lang="en-US" sz="1200" b="1">
                                <a:solidFill>
                                  <a:schemeClr val="tx1"/>
                                </a:solidFill>
                              </a:rPr>
                              <a:t>= 1.1 MAF</a:t>
                            </a:r>
                          </a:p>
                        </xdr:txBody>
                      </xdr:sp>
                    </xdr:grpSp>
                    <xdr:cxnSp macro="">
                      <xdr:nvCxnSpPr>
                        <xdr:cNvPr id="23" name="Straight Connector 22">
                          <a:extLst>
                            <a:ext uri="{FF2B5EF4-FFF2-40B4-BE49-F238E27FC236}">
                              <a16:creationId xmlns:a16="http://schemas.microsoft.com/office/drawing/2014/main" id="{8535021C-CD56-4303-8C08-750615EDD3ED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46921" y="400457"/>
                          <a:ext cx="326663" cy="0"/>
                        </a:xfrm>
                        <a:prstGeom prst="line">
                          <a:avLst/>
                        </a:prstGeom>
                        <a:ln w="28575">
                          <a:prstDash val="sysDot"/>
                        </a:ln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</xdr:grpSp>
                  <xdr:sp macro="" textlink="">
                    <xdr:nvSpPr>
                      <xdr:cNvPr id="21" name="Rectangle 20">
                        <a:extLst>
                          <a:ext uri="{FF2B5EF4-FFF2-40B4-BE49-F238E27FC236}">
                            <a16:creationId xmlns:a16="http://schemas.microsoft.com/office/drawing/2014/main" id="{8453C8AE-197E-4A39-AD6A-E79618725705}"/>
                          </a:ext>
                        </a:extLst>
                      </xdr:cNvPr>
                      <xdr:cNvSpPr/>
                    </xdr:nvSpPr>
                    <xdr:spPr>
                      <a:xfrm>
                        <a:off x="0" y="0"/>
                        <a:ext cx="1326026" cy="251661"/>
                      </a:xfrm>
                      <a:prstGeom prst="rect">
                        <a:avLst/>
                      </a:prstGeom>
                      <a:noFill/>
                      <a:ln>
                        <a:noFill/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wrap="square" rtlCol="0" anchor="t"/>
                      <a:lstStyle>
                        <a:lvl1pPr marL="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1pPr>
                        <a:lvl2pPr marL="4572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2pPr>
                        <a:lvl3pPr marL="9144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3pPr>
                        <a:lvl4pPr marL="13716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4pPr>
                        <a:lvl5pPr marL="18288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5pPr>
                        <a:lvl6pPr marL="22860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6pPr>
                        <a:lvl7pPr marL="27432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7pPr>
                        <a:lvl8pPr marL="32004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8pPr>
                        <a:lvl9pPr marL="36576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9pPr>
                      </a:lstStyle>
                      <a:p>
                        <a:pPr algn="l"/>
                        <a:r>
                          <a:rPr lang="en-US" sz="1200" b="1">
                            <a:solidFill>
                              <a:sysClr val="windowText" lastClr="000000"/>
                            </a:solidFill>
                          </a:rPr>
                          <a:t>Monthly</a:t>
                        </a:r>
                        <a:r>
                          <a:rPr lang="en-US" sz="1200" b="1" baseline="0">
                            <a:solidFill>
                              <a:sysClr val="windowText" lastClr="000000"/>
                            </a:solidFill>
                          </a:rPr>
                          <a:t> Volume</a:t>
                        </a:r>
                        <a:endParaRPr lang="en-US" sz="1200" b="1">
                          <a:solidFill>
                            <a:sysClr val="windowText" lastClr="000000"/>
                          </a:solidFill>
                        </a:endParaRPr>
                      </a:p>
                    </xdr:txBody>
                  </xdr:sp>
                </xdr:grpSp>
              </xdr:grpSp>
            </xdr:grpSp>
            <xdr:sp macro="" textlink="">
              <xdr:nvSpPr>
                <xdr:cNvPr id="12" name="Diamond 11">
                  <a:extLst>
                    <a:ext uri="{FF2B5EF4-FFF2-40B4-BE49-F238E27FC236}">
                      <a16:creationId xmlns:a16="http://schemas.microsoft.com/office/drawing/2014/main" id="{0D1B4FCF-D501-4A4B-883C-5BF8BBEF57E4}"/>
                    </a:ext>
                  </a:extLst>
                </xdr:cNvPr>
                <xdr:cNvSpPr/>
              </xdr:nvSpPr>
              <xdr:spPr>
                <a:xfrm>
                  <a:off x="139333" y="357754"/>
                  <a:ext cx="100099" cy="114299"/>
                </a:xfrm>
                <a:prstGeom prst="diamond">
                  <a:avLst/>
                </a:prstGeom>
                <a:solidFill>
                  <a:schemeClr val="bg2">
                    <a:lumMod val="75000"/>
                  </a:schemeClr>
                </a:solidFill>
                <a:ln>
                  <a:solidFill>
                    <a:sysClr val="windowText" lastClr="000000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wrap="square" rtlCol="0" anchor="t"/>
                <a:lstStyle>
                  <a:lvl1pPr marL="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algn="l"/>
                  <a:endParaRPr lang="en-US" sz="1100"/>
                </a:p>
              </xdr:txBody>
            </xdr:sp>
          </xdr:grpSp>
          <xdr:sp macro="" textlink="">
            <xdr:nvSpPr>
              <xdr:cNvPr id="10" name="Flowchart: Connector 9">
                <a:extLst>
                  <a:ext uri="{FF2B5EF4-FFF2-40B4-BE49-F238E27FC236}">
                    <a16:creationId xmlns:a16="http://schemas.microsoft.com/office/drawing/2014/main" id="{8814EFAC-F4A3-4CA2-BD10-0BEB33B32827}"/>
                  </a:ext>
                </a:extLst>
              </xdr:cNvPr>
              <xdr:cNvSpPr/>
            </xdr:nvSpPr>
            <xdr:spPr>
              <a:xfrm>
                <a:off x="157293" y="608950"/>
                <a:ext cx="99950" cy="105227"/>
              </a:xfrm>
              <a:prstGeom prst="flowChartConnector">
                <a:avLst/>
              </a:prstGeom>
              <a:solidFill>
                <a:schemeClr val="bg2">
                  <a:lumMod val="75000"/>
                </a:schemeClr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/>
              <a:lstStyle>
                <a:lvl1pPr marL="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en-US"/>
              </a:p>
            </xdr:txBody>
          </xdr:sp>
        </xdr:grpSp>
        <xdr:grpSp>
          <xdr:nvGrpSpPr>
            <xdr:cNvPr id="6" name="Group 5">
              <a:extLst>
                <a:ext uri="{FF2B5EF4-FFF2-40B4-BE49-F238E27FC236}">
                  <a16:creationId xmlns:a16="http://schemas.microsoft.com/office/drawing/2014/main" id="{9285FA2F-2560-4419-BDB2-A494BF69AEA1}"/>
                </a:ext>
              </a:extLst>
            </xdr:cNvPr>
            <xdr:cNvGrpSpPr/>
          </xdr:nvGrpSpPr>
          <xdr:grpSpPr>
            <a:xfrm>
              <a:off x="16875342" y="7923662"/>
              <a:ext cx="136955" cy="403420"/>
              <a:chOff x="14601861" y="7087095"/>
              <a:chExt cx="136955" cy="407230"/>
            </a:xfrm>
          </xdr:grpSpPr>
          <xdr:sp macro="" textlink="">
            <xdr:nvSpPr>
              <xdr:cNvPr id="7" name="Rectangle 6">
                <a:extLst>
                  <a:ext uri="{FF2B5EF4-FFF2-40B4-BE49-F238E27FC236}">
                    <a16:creationId xmlns:a16="http://schemas.microsoft.com/office/drawing/2014/main" id="{BB613096-99D1-45AE-9147-4D0F874657F6}"/>
                  </a:ext>
                </a:extLst>
              </xdr:cNvPr>
              <xdr:cNvSpPr/>
            </xdr:nvSpPr>
            <xdr:spPr>
              <a:xfrm>
                <a:off x="14611244" y="7391064"/>
                <a:ext cx="127572" cy="103261"/>
              </a:xfrm>
              <a:prstGeom prst="rect">
                <a:avLst/>
              </a:prstGeom>
              <a:solidFill>
                <a:schemeClr val="bg2">
                  <a:lumMod val="75000"/>
                </a:schemeClr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8" name="Isosceles Triangle 7">
                <a:extLst>
                  <a:ext uri="{FF2B5EF4-FFF2-40B4-BE49-F238E27FC236}">
                    <a16:creationId xmlns:a16="http://schemas.microsoft.com/office/drawing/2014/main" id="{7F403C0E-5CD1-426B-A7DD-A4544A04EEA4}"/>
                  </a:ext>
                </a:extLst>
              </xdr:cNvPr>
              <xdr:cNvSpPr/>
            </xdr:nvSpPr>
            <xdr:spPr>
              <a:xfrm>
                <a:off x="14601861" y="7087095"/>
                <a:ext cx="129036" cy="136080"/>
              </a:xfrm>
              <a:prstGeom prst="triangle">
                <a:avLst/>
              </a:prstGeom>
              <a:solidFill>
                <a:schemeClr val="bg2">
                  <a:lumMod val="75000"/>
                </a:schemeClr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/>
              <a:lstStyle>
                <a:lvl1pPr marL="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en-US"/>
              </a:p>
            </xdr:txBody>
          </xdr:sp>
        </xdr:grpSp>
      </xdr:grpSp>
      <xdr:sp macro="" textlink="">
        <xdr:nvSpPr>
          <xdr:cNvPr id="4" name="Flowchart: Connector 3">
            <a:extLst>
              <a:ext uri="{FF2B5EF4-FFF2-40B4-BE49-F238E27FC236}">
                <a16:creationId xmlns:a16="http://schemas.microsoft.com/office/drawing/2014/main" id="{34F31410-4F14-4B4E-8C23-0B9CE46F668B}"/>
              </a:ext>
            </a:extLst>
          </xdr:cNvPr>
          <xdr:cNvSpPr/>
        </xdr:nvSpPr>
        <xdr:spPr>
          <a:xfrm>
            <a:off x="16905714" y="8534401"/>
            <a:ext cx="96135" cy="108968"/>
          </a:xfrm>
          <a:prstGeom prst="flowChartConnector">
            <a:avLst/>
          </a:prstGeom>
          <a:solidFill>
            <a:schemeClr val="bg2">
              <a:lumMod val="75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</xdr:grpSp>
    <xdr:clientData/>
  </xdr:twoCellAnchor>
  <xdr:twoCellAnchor>
    <xdr:from>
      <xdr:col>6</xdr:col>
      <xdr:colOff>145280</xdr:colOff>
      <xdr:row>18</xdr:row>
      <xdr:rowOff>135759</xdr:rowOff>
    </xdr:from>
    <xdr:to>
      <xdr:col>23</xdr:col>
      <xdr:colOff>190502</xdr:colOff>
      <xdr:row>52</xdr:row>
      <xdr:rowOff>52889</xdr:rowOff>
    </xdr:to>
    <xdr:grpSp>
      <xdr:nvGrpSpPr>
        <xdr:cNvPr id="31" name="Group 30">
          <a:extLst>
            <a:ext uri="{FF2B5EF4-FFF2-40B4-BE49-F238E27FC236}">
              <a16:creationId xmlns:a16="http://schemas.microsoft.com/office/drawing/2014/main" id="{EAC8A21D-3BB4-4E2C-BEEC-07B15BB442DF}"/>
            </a:ext>
          </a:extLst>
        </xdr:cNvPr>
        <xdr:cNvGrpSpPr/>
      </xdr:nvGrpSpPr>
      <xdr:grpSpPr>
        <a:xfrm>
          <a:off x="4308571" y="3453923"/>
          <a:ext cx="10879476" cy="6151675"/>
          <a:chOff x="4006079" y="3497026"/>
          <a:chExt cx="10984176" cy="6360263"/>
        </a:xfrm>
      </xdr:grpSpPr>
      <xdr:grpSp>
        <xdr:nvGrpSpPr>
          <xdr:cNvPr id="32" name="Group 31">
            <a:extLst>
              <a:ext uri="{FF2B5EF4-FFF2-40B4-BE49-F238E27FC236}">
                <a16:creationId xmlns:a16="http://schemas.microsoft.com/office/drawing/2014/main" id="{7B7E74B0-941D-4794-97E5-F3D36443225E}"/>
              </a:ext>
            </a:extLst>
          </xdr:cNvPr>
          <xdr:cNvGrpSpPr/>
        </xdr:nvGrpSpPr>
        <xdr:grpSpPr>
          <a:xfrm>
            <a:off x="4006079" y="3497026"/>
            <a:ext cx="10984176" cy="6360263"/>
            <a:chOff x="3835640" y="3056742"/>
            <a:chExt cx="10914428" cy="6208702"/>
          </a:xfrm>
        </xdr:grpSpPr>
        <xdr:grpSp>
          <xdr:nvGrpSpPr>
            <xdr:cNvPr id="34" name="Group 33">
              <a:extLst>
                <a:ext uri="{FF2B5EF4-FFF2-40B4-BE49-F238E27FC236}">
                  <a16:creationId xmlns:a16="http://schemas.microsoft.com/office/drawing/2014/main" id="{385F4A7B-5361-435B-ABF8-DF551CB507B6}"/>
                </a:ext>
              </a:extLst>
            </xdr:cNvPr>
            <xdr:cNvGrpSpPr/>
          </xdr:nvGrpSpPr>
          <xdr:grpSpPr>
            <a:xfrm>
              <a:off x="3835640" y="3056742"/>
              <a:ext cx="10914428" cy="6208702"/>
              <a:chOff x="3764371" y="2472267"/>
              <a:chExt cx="12256889" cy="6201547"/>
            </a:xfrm>
          </xdr:grpSpPr>
          <xdr:graphicFrame macro="">
            <xdr:nvGraphicFramePr>
              <xdr:cNvPr id="36" name="Chart 35">
                <a:extLst>
                  <a:ext uri="{FF2B5EF4-FFF2-40B4-BE49-F238E27FC236}">
                    <a16:creationId xmlns:a16="http://schemas.microsoft.com/office/drawing/2014/main" id="{90495982-47D0-43CB-9F3D-949E6F3EA825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3764371" y="2472267"/>
              <a:ext cx="12147671" cy="6201547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1"/>
              </a:graphicData>
            </a:graphic>
          </xdr:graphicFrame>
          <xdr:grpSp>
            <xdr:nvGrpSpPr>
              <xdr:cNvPr id="37" name="Group 36">
                <a:extLst>
                  <a:ext uri="{FF2B5EF4-FFF2-40B4-BE49-F238E27FC236}">
                    <a16:creationId xmlns:a16="http://schemas.microsoft.com/office/drawing/2014/main" id="{070DCDED-E634-4419-AD54-9EAF1ABF9ACE}"/>
                  </a:ext>
                </a:extLst>
              </xdr:cNvPr>
              <xdr:cNvGrpSpPr/>
            </xdr:nvGrpSpPr>
            <xdr:grpSpPr>
              <a:xfrm>
                <a:off x="14190413" y="4855395"/>
                <a:ext cx="1830847" cy="1294082"/>
                <a:chOff x="14442490" y="6512452"/>
                <a:chExt cx="1814748" cy="1244508"/>
              </a:xfrm>
            </xdr:grpSpPr>
            <xdr:sp macro="" textlink="">
              <xdr:nvSpPr>
                <xdr:cNvPr id="65" name="Rectangle 64">
                  <a:extLst>
                    <a:ext uri="{FF2B5EF4-FFF2-40B4-BE49-F238E27FC236}">
                      <a16:creationId xmlns:a16="http://schemas.microsoft.com/office/drawing/2014/main" id="{9397BDB0-B5BD-46C8-BF06-755C5D9421B2}"/>
                    </a:ext>
                  </a:extLst>
                </xdr:cNvPr>
                <xdr:cNvSpPr/>
              </xdr:nvSpPr>
              <xdr:spPr>
                <a:xfrm>
                  <a:off x="14442490" y="6737556"/>
                  <a:ext cx="1814748" cy="1019404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marL="0" marR="0" lvl="0" indent="0" algn="l" defTabSz="91440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/>
                  </a:pPr>
                  <a:r>
                    <a:rPr lang="en-US" sz="1200" b="1">
                      <a:solidFill>
                        <a:schemeClr val="accent4">
                          <a:lumMod val="60000"/>
                          <a:lumOff val="40000"/>
                        </a:schemeClr>
                      </a:solidFill>
                    </a:rPr>
                    <a:t>Yellow</a:t>
                  </a:r>
                  <a:r>
                    <a:rPr lang="en-US" sz="1200" b="1" baseline="0">
                      <a:solidFill>
                        <a:sysClr val="windowText" lastClr="000000"/>
                      </a:solidFill>
                    </a:rPr>
                    <a:t> palette = H0 </a:t>
                  </a:r>
                  <a:endParaRPr lang="en-US" sz="1200" b="1">
                    <a:solidFill>
                      <a:sysClr val="windowText" lastClr="000000"/>
                    </a:solidFill>
                    <a:effectLst/>
                    <a:latin typeface="+mn-lt"/>
                    <a:ea typeface="+mn-ea"/>
                    <a:cs typeface="+mn-cs"/>
                  </a:endParaRPr>
                </a:p>
                <a:p>
                  <a:pPr marL="0" marR="0" lvl="0" indent="0" algn="l" defTabSz="91440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/>
                  </a:pPr>
                  <a:r>
                    <a:rPr lang="en-US" sz="1200" b="1" baseline="0">
                      <a:solidFill>
                        <a:srgbClr val="FF0000"/>
                      </a:solidFill>
                      <a:effectLst/>
                      <a:latin typeface="+mn-lt"/>
                      <a:ea typeface="+mn-ea"/>
                      <a:cs typeface="+mn-cs"/>
                    </a:rPr>
                    <a:t>Red</a:t>
                  </a:r>
                  <a:r>
                    <a:rPr lang="en-US" sz="1200" b="1" baseline="0">
                      <a:solidFill>
                        <a:sysClr val="windowText" lastClr="000000"/>
                      </a:solidFill>
                      <a:effectLst/>
                      <a:latin typeface="+mn-lt"/>
                      <a:ea typeface="+mn-ea"/>
                      <a:cs typeface="+mn-cs"/>
                    </a:rPr>
                    <a:t> palette =H1000</a:t>
                  </a:r>
                  <a:endParaRPr lang="en-US" sz="1100"/>
                </a:p>
              </xdr:txBody>
            </xdr:sp>
            <xdr:sp macro="" textlink="">
              <xdr:nvSpPr>
                <xdr:cNvPr id="66" name="Rectangle 65">
                  <a:extLst>
                    <a:ext uri="{FF2B5EF4-FFF2-40B4-BE49-F238E27FC236}">
                      <a16:creationId xmlns:a16="http://schemas.microsoft.com/office/drawing/2014/main" id="{278E42DC-E66C-4F92-A1C1-6C16135685CA}"/>
                    </a:ext>
                  </a:extLst>
                </xdr:cNvPr>
                <xdr:cNvSpPr/>
              </xdr:nvSpPr>
              <xdr:spPr>
                <a:xfrm>
                  <a:off x="14956677" y="6512452"/>
                  <a:ext cx="714374" cy="228328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r>
                    <a:rPr lang="en-US" sz="1300" b="1">
                      <a:solidFill>
                        <a:sysClr val="windowText" lastClr="000000"/>
                      </a:solidFill>
                    </a:rPr>
                    <a:t>Colors</a:t>
                  </a:r>
                </a:p>
              </xdr:txBody>
            </xdr:sp>
          </xdr:grpSp>
          <xdr:grpSp>
            <xdr:nvGrpSpPr>
              <xdr:cNvPr id="38" name="Group 37">
                <a:extLst>
                  <a:ext uri="{FF2B5EF4-FFF2-40B4-BE49-F238E27FC236}">
                    <a16:creationId xmlns:a16="http://schemas.microsoft.com/office/drawing/2014/main" id="{90878F89-ABED-4647-8A81-30351E242FA0}"/>
                  </a:ext>
                </a:extLst>
              </xdr:cNvPr>
              <xdr:cNvGrpSpPr/>
            </xdr:nvGrpSpPr>
            <xdr:grpSpPr>
              <a:xfrm>
                <a:off x="14378123" y="6199417"/>
                <a:ext cx="1531467" cy="1927849"/>
                <a:chOff x="16665756" y="7032172"/>
                <a:chExt cx="1531467" cy="1924016"/>
              </a:xfrm>
            </xdr:grpSpPr>
            <xdr:grpSp>
              <xdr:nvGrpSpPr>
                <xdr:cNvPr id="39" name="Group 38">
                  <a:extLst>
                    <a:ext uri="{FF2B5EF4-FFF2-40B4-BE49-F238E27FC236}">
                      <a16:creationId xmlns:a16="http://schemas.microsoft.com/office/drawing/2014/main" id="{C5E145DF-A657-4AC8-B9A3-401F06F4D8A3}"/>
                    </a:ext>
                  </a:extLst>
                </xdr:cNvPr>
                <xdr:cNvGrpSpPr/>
              </xdr:nvGrpSpPr>
              <xdr:grpSpPr>
                <a:xfrm>
                  <a:off x="16665756" y="7032172"/>
                  <a:ext cx="1531467" cy="1924016"/>
                  <a:chOff x="-78308" y="0"/>
                  <a:chExt cx="1531537" cy="1925287"/>
                </a:xfrm>
              </xdr:grpSpPr>
              <xdr:grpSp>
                <xdr:nvGrpSpPr>
                  <xdr:cNvPr id="43" name="Group 42">
                    <a:extLst>
                      <a:ext uri="{FF2B5EF4-FFF2-40B4-BE49-F238E27FC236}">
                        <a16:creationId xmlns:a16="http://schemas.microsoft.com/office/drawing/2014/main" id="{9B775E8F-CCBB-4B7C-881A-ED8B4D4B9D81}"/>
                      </a:ext>
                    </a:extLst>
                  </xdr:cNvPr>
                  <xdr:cNvGrpSpPr/>
                </xdr:nvGrpSpPr>
                <xdr:grpSpPr>
                  <a:xfrm>
                    <a:off x="-78308" y="0"/>
                    <a:ext cx="1531537" cy="1925287"/>
                    <a:chOff x="-78308" y="0"/>
                    <a:chExt cx="1531537" cy="1925287"/>
                  </a:xfrm>
                </xdr:grpSpPr>
                <xdr:grpSp>
                  <xdr:nvGrpSpPr>
                    <xdr:cNvPr id="45" name="Group 44">
                      <a:extLst>
                        <a:ext uri="{FF2B5EF4-FFF2-40B4-BE49-F238E27FC236}">
                          <a16:creationId xmlns:a16="http://schemas.microsoft.com/office/drawing/2014/main" id="{C5730B67-8E84-4D41-A27E-51BD91A55C13}"/>
                        </a:ext>
                      </a:extLst>
                    </xdr:cNvPr>
                    <xdr:cNvGrpSpPr/>
                  </xdr:nvGrpSpPr>
                  <xdr:grpSpPr>
                    <a:xfrm>
                      <a:off x="-78308" y="0"/>
                      <a:ext cx="1531537" cy="1925287"/>
                      <a:chOff x="-77413" y="0"/>
                      <a:chExt cx="1514008" cy="1851001"/>
                    </a:xfrm>
                  </xdr:grpSpPr>
                  <xdr:sp macro="" textlink="">
                    <xdr:nvSpPr>
                      <xdr:cNvPr id="47" name="Oval 46">
                        <a:extLst>
                          <a:ext uri="{FF2B5EF4-FFF2-40B4-BE49-F238E27FC236}">
                            <a16:creationId xmlns:a16="http://schemas.microsoft.com/office/drawing/2014/main" id="{2418BFC8-486E-4F89-ACE4-EC632067251E}"/>
                          </a:ext>
                        </a:extLst>
                      </xdr:cNvPr>
                      <xdr:cNvSpPr/>
                    </xdr:nvSpPr>
                    <xdr:spPr>
                      <a:xfrm>
                        <a:off x="137123" y="1686513"/>
                        <a:ext cx="130141" cy="140760"/>
                      </a:xfrm>
                      <a:prstGeom prst="ellipse">
                        <a:avLst/>
                      </a:prstGeom>
                      <a:solidFill>
                        <a:schemeClr val="tx1"/>
                      </a:solidFill>
                      <a:ln>
                        <a:noFill/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wrap="square"/>
                      <a:lstStyle>
                        <a:lvl1pPr marL="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1pPr>
                        <a:lvl2pPr marL="4572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2pPr>
                        <a:lvl3pPr marL="9144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3pPr>
                        <a:lvl4pPr marL="13716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4pPr>
                        <a:lvl5pPr marL="18288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5pPr>
                        <a:lvl6pPr marL="22860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6pPr>
                        <a:lvl7pPr marL="27432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7pPr>
                        <a:lvl8pPr marL="32004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8pPr>
                        <a:lvl9pPr marL="36576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9pPr>
                      </a:lstStyle>
                      <a:p>
                        <a:endParaRPr lang="en-US"/>
                      </a:p>
                    </xdr:txBody>
                  </xdr:sp>
                  <xdr:grpSp>
                    <xdr:nvGrpSpPr>
                      <xdr:cNvPr id="48" name="Group 47">
                        <a:extLst>
                          <a:ext uri="{FF2B5EF4-FFF2-40B4-BE49-F238E27FC236}">
                            <a16:creationId xmlns:a16="http://schemas.microsoft.com/office/drawing/2014/main" id="{D5FB806C-213E-4F67-979C-9528BE197D20}"/>
                          </a:ext>
                        </a:extLst>
                      </xdr:cNvPr>
                      <xdr:cNvGrpSpPr/>
                    </xdr:nvGrpSpPr>
                    <xdr:grpSpPr>
                      <a:xfrm>
                        <a:off x="-77413" y="0"/>
                        <a:ext cx="1514008" cy="1851001"/>
                        <a:chOff x="-77454" y="0"/>
                        <a:chExt cx="1514815" cy="1851001"/>
                      </a:xfrm>
                    </xdr:grpSpPr>
                    <xdr:cxnSp macro="">
                      <xdr:nvCxnSpPr>
                        <xdr:cNvPr id="49" name="Straight Connector 48">
                          <a:extLst>
                            <a:ext uri="{FF2B5EF4-FFF2-40B4-BE49-F238E27FC236}">
                              <a16:creationId xmlns:a16="http://schemas.microsoft.com/office/drawing/2014/main" id="{AD5BF336-DE7B-4B45-9E3B-77D5518C8735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46895" y="1497919"/>
                          <a:ext cx="323797" cy="0"/>
                        </a:xfrm>
                        <a:prstGeom prst="line">
                          <a:avLst/>
                        </a:prstGeom>
                        <a:ln w="28575"/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50" name="Straight Connector 49">
                          <a:extLst>
                            <a:ext uri="{FF2B5EF4-FFF2-40B4-BE49-F238E27FC236}">
                              <a16:creationId xmlns:a16="http://schemas.microsoft.com/office/drawing/2014/main" id="{9F494B94-0C03-462F-B80F-9527BBE6C14B}"/>
                            </a:ext>
                          </a:extLst>
                        </xdr:cNvPr>
                        <xdr:cNvCxnSpPr/>
                      </xdr:nvCxnSpPr>
                      <xdr:spPr>
                        <a:xfrm flipV="1">
                          <a:off x="24315" y="1196456"/>
                          <a:ext cx="504136" cy="8885"/>
                        </a:xfrm>
                        <a:prstGeom prst="line">
                          <a:avLst/>
                        </a:prstGeom>
                        <a:ln w="28575">
                          <a:prstDash val="lgDashDot"/>
                        </a:ln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51" name="Straight Connector 50">
                          <a:extLst>
                            <a:ext uri="{FF2B5EF4-FFF2-40B4-BE49-F238E27FC236}">
                              <a16:creationId xmlns:a16="http://schemas.microsoft.com/office/drawing/2014/main" id="{F0078DEC-837B-479D-BAF6-49BF43928B5A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1981" y="925698"/>
                          <a:ext cx="365546" cy="0"/>
                        </a:xfrm>
                        <a:prstGeom prst="line">
                          <a:avLst/>
                        </a:prstGeom>
                        <a:ln w="28575">
                          <a:prstDash val="dashDot"/>
                        </a:ln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52" name="Straight Connector 51">
                          <a:extLst>
                            <a:ext uri="{FF2B5EF4-FFF2-40B4-BE49-F238E27FC236}">
                              <a16:creationId xmlns:a16="http://schemas.microsoft.com/office/drawing/2014/main" id="{8BA8BDAC-E2DF-47EF-9FF3-0E0092486CF3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48715" y="642536"/>
                          <a:ext cx="319984" cy="0"/>
                        </a:xfrm>
                        <a:prstGeom prst="line">
                          <a:avLst/>
                        </a:prstGeom>
                        <a:ln w="28575">
                          <a:prstDash val="sysDash"/>
                        </a:ln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  <xdr:grpSp>
                      <xdr:nvGrpSpPr>
                        <xdr:cNvPr id="53" name="Group 52">
                          <a:extLst>
                            <a:ext uri="{FF2B5EF4-FFF2-40B4-BE49-F238E27FC236}">
                              <a16:creationId xmlns:a16="http://schemas.microsoft.com/office/drawing/2014/main" id="{52320DE1-ED31-44FC-B0B0-ED00CF681438}"/>
                            </a:ext>
                          </a:extLst>
                        </xdr:cNvPr>
                        <xdr:cNvGrpSpPr/>
                      </xdr:nvGrpSpPr>
                      <xdr:grpSpPr>
                        <a:xfrm>
                          <a:off x="-77454" y="0"/>
                          <a:ext cx="1514815" cy="1851001"/>
                          <a:chOff x="-77492" y="0"/>
                          <a:chExt cx="1515554" cy="1860534"/>
                        </a:xfrm>
                      </xdr:grpSpPr>
                      <xdr:grpSp>
                        <xdr:nvGrpSpPr>
                          <xdr:cNvPr id="54" name="Group 53">
                            <a:extLst>
                              <a:ext uri="{FF2B5EF4-FFF2-40B4-BE49-F238E27FC236}">
                                <a16:creationId xmlns:a16="http://schemas.microsoft.com/office/drawing/2014/main" id="{C893541A-7210-4784-A04F-D520A5DE10DF}"/>
                              </a:ext>
                            </a:extLst>
                          </xdr:cNvPr>
                          <xdr:cNvGrpSpPr/>
                        </xdr:nvGrpSpPr>
                        <xdr:grpSpPr>
                          <a:xfrm>
                            <a:off x="46921" y="255953"/>
                            <a:ext cx="1379164" cy="1604581"/>
                            <a:chOff x="46921" y="255953"/>
                            <a:chExt cx="1390007" cy="1599362"/>
                          </a:xfrm>
                        </xdr:grpSpPr>
                        <xdr:grpSp>
                          <xdr:nvGrpSpPr>
                            <xdr:cNvPr id="56" name="Group 55">
                              <a:extLst>
                                <a:ext uri="{FF2B5EF4-FFF2-40B4-BE49-F238E27FC236}">
                                  <a16:creationId xmlns:a16="http://schemas.microsoft.com/office/drawing/2014/main" id="{A12AB9B4-8E78-4A9D-93C6-0CB92D043448}"/>
                                </a:ext>
                              </a:extLst>
                            </xdr:cNvPr>
                            <xdr:cNvGrpSpPr/>
                          </xdr:nvGrpSpPr>
                          <xdr:grpSpPr>
                            <a:xfrm>
                              <a:off x="294859" y="255953"/>
                              <a:ext cx="1142069" cy="1599362"/>
                              <a:chOff x="295017" y="255953"/>
                              <a:chExt cx="1127484" cy="1569673"/>
                            </a:xfrm>
                          </xdr:grpSpPr>
                          <xdr:grpSp>
                            <xdr:nvGrpSpPr>
                              <xdr:cNvPr id="58" name="Group 57">
                                <a:extLst>
                                  <a:ext uri="{FF2B5EF4-FFF2-40B4-BE49-F238E27FC236}">
                                    <a16:creationId xmlns:a16="http://schemas.microsoft.com/office/drawing/2014/main" id="{F63CA25D-8613-4187-80E6-F26A5D629794}"/>
                                  </a:ext>
                                </a:extLst>
                              </xdr:cNvPr>
                              <xdr:cNvGrpSpPr/>
                            </xdr:nvGrpSpPr>
                            <xdr:grpSpPr>
                              <a:xfrm>
                                <a:off x="295017" y="255953"/>
                                <a:ext cx="1127484" cy="1569673"/>
                                <a:chOff x="296650" y="255953"/>
                                <a:chExt cx="976373" cy="1602301"/>
                              </a:xfrm>
                            </xdr:grpSpPr>
                            <xdr:sp macro="" textlink="">
                              <xdr:nvSpPr>
                                <xdr:cNvPr id="62" name="Rectangle 61">
                                  <a:extLst>
                                    <a:ext uri="{FF2B5EF4-FFF2-40B4-BE49-F238E27FC236}">
                                      <a16:creationId xmlns:a16="http://schemas.microsoft.com/office/drawing/2014/main" id="{91B41DEA-F111-49F0-B786-30E5D3822703}"/>
                                    </a:ext>
                                  </a:extLst>
                                </xdr:cNvPr>
                                <xdr:cNvSpPr/>
                              </xdr:nvSpPr>
                              <xdr:spPr>
                                <a:xfrm>
                                  <a:off x="330033" y="255953"/>
                                  <a:ext cx="939707" cy="267111"/>
                                </a:xfrm>
                                <a:prstGeom prst="rect">
                                  <a:avLst/>
                                </a:prstGeom>
                                <a:solidFill>
                                  <a:schemeClr val="bg1"/>
                                </a:solidFill>
                                <a:ln>
                                  <a:noFill/>
                                </a:ln>
                              </xdr:spPr>
                              <xdr:style>
                                <a:lnRef idx="2">
                                  <a:schemeClr val="accent1">
                                    <a:shade val="50000"/>
                                  </a:schemeClr>
                                </a:lnRef>
                                <a:fillRef idx="1">
                                  <a:schemeClr val="accent1"/>
                                </a:fillRef>
                                <a:effectRef idx="0">
                                  <a:schemeClr val="accent1"/>
                                </a:effectRef>
                                <a:fontRef idx="minor">
                                  <a:schemeClr val="lt1"/>
                                </a:fontRef>
                              </xdr:style>
                              <xdr:txBody>
                                <a:bodyPr wrap="square" rtlCol="0" anchor="t"/>
                                <a:lstStyle>
                                  <a:lvl1pPr marL="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1pPr>
                                  <a:lvl2pPr marL="457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2pPr>
                                  <a:lvl3pPr marL="914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3pPr>
                                  <a:lvl4pPr marL="1371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4pPr>
                                  <a:lvl5pPr marL="18288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5pPr>
                                  <a:lvl6pPr marL="22860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6pPr>
                                  <a:lvl7pPr marL="2743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7pPr>
                                  <a:lvl8pPr marL="3200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8pPr>
                                  <a:lvl9pPr marL="3657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9pPr>
                                </a:lstStyle>
                                <a:p>
                                  <a:pPr algn="l"/>
                                  <a:r>
                                    <a:rPr lang="en-US" sz="1200" b="1">
                                      <a:solidFill>
                                        <a:schemeClr val="tx1"/>
                                      </a:solidFill>
                                    </a:rPr>
                                    <a:t>= 0.7</a:t>
                                  </a:r>
                                  <a:r>
                                    <a:rPr lang="en-US" sz="1200" b="1" baseline="0">
                                      <a:solidFill>
                                        <a:schemeClr val="tx1"/>
                                      </a:solidFill>
                                    </a:rPr>
                                    <a:t> MAF</a:t>
                                  </a:r>
                                  <a:endParaRPr lang="en-US" sz="1200" b="1">
                                    <a:solidFill>
                                      <a:schemeClr val="tx1"/>
                                    </a:solidFill>
                                  </a:endParaRPr>
                                </a:p>
                              </xdr:txBody>
                            </xdr:sp>
                            <xdr:sp macro="" textlink="">
                              <xdr:nvSpPr>
                                <xdr:cNvPr id="63" name="Rectangle 62">
                                  <a:extLst>
                                    <a:ext uri="{FF2B5EF4-FFF2-40B4-BE49-F238E27FC236}">
                                      <a16:creationId xmlns:a16="http://schemas.microsoft.com/office/drawing/2014/main" id="{43226F56-7300-4588-95C6-DC928974EAFA}"/>
                                    </a:ext>
                                  </a:extLst>
                                </xdr:cNvPr>
                                <xdr:cNvSpPr/>
                              </xdr:nvSpPr>
                              <xdr:spPr>
                                <a:xfrm>
                                  <a:off x="328364" y="511530"/>
                                  <a:ext cx="875121" cy="235528"/>
                                </a:xfrm>
                                <a:prstGeom prst="rect">
                                  <a:avLst/>
                                </a:prstGeom>
                                <a:solidFill>
                                  <a:schemeClr val="bg1"/>
                                </a:solidFill>
                                <a:ln>
                                  <a:noFill/>
                                </a:ln>
                              </xdr:spPr>
                              <xdr:style>
                                <a:lnRef idx="2">
                                  <a:schemeClr val="accent1">
                                    <a:shade val="50000"/>
                                  </a:schemeClr>
                                </a:lnRef>
                                <a:fillRef idx="1">
                                  <a:schemeClr val="accent1"/>
                                </a:fillRef>
                                <a:effectRef idx="0">
                                  <a:schemeClr val="accent1"/>
                                </a:effectRef>
                                <a:fontRef idx="minor">
                                  <a:schemeClr val="lt1"/>
                                </a:fontRef>
                              </xdr:style>
                              <xdr:txBody>
                                <a:bodyPr wrap="square" rtlCol="0" anchor="t"/>
                                <a:lstStyle>
                                  <a:lvl1pPr marL="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1pPr>
                                  <a:lvl2pPr marL="457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2pPr>
                                  <a:lvl3pPr marL="914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3pPr>
                                  <a:lvl4pPr marL="1371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4pPr>
                                  <a:lvl5pPr marL="18288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5pPr>
                                  <a:lvl6pPr marL="22860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6pPr>
                                  <a:lvl7pPr marL="2743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7pPr>
                                  <a:lvl8pPr marL="3200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8pPr>
                                  <a:lvl9pPr marL="3657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9pPr>
                                </a:lstStyle>
                                <a:p>
                                  <a:pPr algn="l"/>
                                  <a:r>
                                    <a:rPr lang="en-US" sz="1200" b="1">
                                      <a:solidFill>
                                        <a:schemeClr val="tx1"/>
                                      </a:solidFill>
                                    </a:rPr>
                                    <a:t>= 0.8 MAF</a:t>
                                  </a:r>
                                </a:p>
                              </xdr:txBody>
                            </xdr:sp>
                            <xdr:sp macro="" textlink="">
                              <xdr:nvSpPr>
                                <xdr:cNvPr id="64" name="Rectangle 63">
                                  <a:extLst>
                                    <a:ext uri="{FF2B5EF4-FFF2-40B4-BE49-F238E27FC236}">
                                      <a16:creationId xmlns:a16="http://schemas.microsoft.com/office/drawing/2014/main" id="{C30CD1A7-3807-43AF-9A1A-5A56E9291003}"/>
                                    </a:ext>
                                  </a:extLst>
                                </xdr:cNvPr>
                                <xdr:cNvSpPr/>
                              </xdr:nvSpPr>
                              <xdr:spPr>
                                <a:xfrm>
                                  <a:off x="296650" y="1610592"/>
                                  <a:ext cx="976373" cy="247662"/>
                                </a:xfrm>
                                <a:prstGeom prst="rect">
                                  <a:avLst/>
                                </a:prstGeom>
                                <a:solidFill>
                                  <a:schemeClr val="bg1"/>
                                </a:solidFill>
                                <a:ln>
                                  <a:noFill/>
                                </a:ln>
                              </xdr:spPr>
                              <xdr:style>
                                <a:lnRef idx="2">
                                  <a:schemeClr val="accent1">
                                    <a:shade val="50000"/>
                                  </a:schemeClr>
                                </a:lnRef>
                                <a:fillRef idx="1">
                                  <a:schemeClr val="accent1"/>
                                </a:fillRef>
                                <a:effectRef idx="0">
                                  <a:schemeClr val="accent1"/>
                                </a:effectRef>
                                <a:fontRef idx="minor">
                                  <a:schemeClr val="lt1"/>
                                </a:fontRef>
                              </xdr:style>
                              <xdr:txBody>
                                <a:bodyPr wrap="square" rtlCol="0" anchor="t"/>
                                <a:lstStyle>
                                  <a:lvl1pPr marL="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1pPr>
                                  <a:lvl2pPr marL="457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2pPr>
                                  <a:lvl3pPr marL="914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3pPr>
                                  <a:lvl4pPr marL="1371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4pPr>
                                  <a:lvl5pPr marL="18288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5pPr>
                                  <a:lvl6pPr marL="22860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6pPr>
                                  <a:lvl7pPr marL="2743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7pPr>
                                  <a:lvl8pPr marL="3200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8pPr>
                                  <a:lvl9pPr marL="3657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9pPr>
                                </a:lstStyle>
                                <a:p>
                                  <a:pPr algn="l"/>
                                  <a:r>
                                    <a:rPr lang="en-US" sz="1200" b="1">
                                      <a:solidFill>
                                        <a:schemeClr val="tx1"/>
                                      </a:solidFill>
                                    </a:rPr>
                                    <a:t>= Ideal</a:t>
                                  </a:r>
                                  <a:r>
                                    <a:rPr lang="en-US" sz="1200" b="1" baseline="0">
                                      <a:solidFill>
                                        <a:schemeClr val="tx1"/>
                                      </a:solidFill>
                                    </a:rPr>
                                    <a:t> </a:t>
                                  </a:r>
                                  <a:r>
                                    <a:rPr lang="en-US" sz="1200" b="1">
                                      <a:solidFill>
                                        <a:schemeClr val="tx1"/>
                                      </a:solidFill>
                                    </a:rPr>
                                    <a:t>Point</a:t>
                                  </a:r>
                                </a:p>
                              </xdr:txBody>
                            </xdr:sp>
                          </xdr:grpSp>
                          <xdr:sp macro="" textlink="">
                            <xdr:nvSpPr>
                              <xdr:cNvPr id="59" name="Rectangle 58">
                                <a:extLst>
                                  <a:ext uri="{FF2B5EF4-FFF2-40B4-BE49-F238E27FC236}">
                                    <a16:creationId xmlns:a16="http://schemas.microsoft.com/office/drawing/2014/main" id="{0577AC17-99F1-4864-9452-72F544818431}"/>
                                  </a:ext>
                                </a:extLst>
                              </xdr:cNvPr>
                              <xdr:cNvSpPr/>
                            </xdr:nvSpPr>
                            <xdr:spPr>
                              <a:xfrm>
                                <a:off x="322667" y="763835"/>
                                <a:ext cx="1026708" cy="308962"/>
                              </a:xfrm>
                              <a:prstGeom prst="rect">
                                <a:avLst/>
                              </a:prstGeom>
                              <a:solidFill>
                                <a:schemeClr val="bg1"/>
                              </a:solidFill>
                              <a:ln>
                                <a:noFill/>
                              </a:ln>
                            </xdr:spPr>
                            <xdr:style>
                              <a:lnRef idx="2">
                                <a:schemeClr val="accent1">
                                  <a:shade val="50000"/>
                                </a:schemeClr>
                              </a:lnRef>
                              <a:fillRef idx="1">
                                <a:schemeClr val="accent1"/>
                              </a:fillRef>
                              <a:effectRef idx="0">
                                <a:schemeClr val="accent1"/>
                              </a:effectRef>
                              <a:fontRef idx="minor">
                                <a:schemeClr val="lt1"/>
                              </a:fontRef>
                            </xdr:style>
                            <xdr:txBody>
                              <a:bodyPr wrap="square" rtlCol="0" anchor="t"/>
                              <a:lstStyle>
                                <a:lvl1pPr marL="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1pPr>
                                <a:lvl2pPr marL="457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2pPr>
                                <a:lvl3pPr marL="914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3pPr>
                                <a:lvl4pPr marL="1371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4pPr>
                                <a:lvl5pPr marL="18288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5pPr>
                                <a:lvl6pPr marL="22860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6pPr>
                                <a:lvl7pPr marL="2743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7pPr>
                                <a:lvl8pPr marL="3200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8pPr>
                                <a:lvl9pPr marL="3657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9pPr>
                              </a:lstStyle>
                              <a:p>
                                <a:pPr algn="l"/>
                                <a:r>
                                  <a:rPr lang="en-US" sz="1200" b="1">
                                    <a:solidFill>
                                      <a:schemeClr val="tx1"/>
                                    </a:solidFill>
                                  </a:rPr>
                                  <a:t>= 0.9 MAF</a:t>
                                </a:r>
                              </a:p>
                            </xdr:txBody>
                          </xdr:sp>
                          <xdr:sp macro="" textlink="">
                            <xdr:nvSpPr>
                              <xdr:cNvPr id="60" name="Rectangle 59">
                                <a:extLst>
                                  <a:ext uri="{FF2B5EF4-FFF2-40B4-BE49-F238E27FC236}">
                                    <a16:creationId xmlns:a16="http://schemas.microsoft.com/office/drawing/2014/main" id="{A02E4B3F-9DE6-435C-9CDF-8E7267C16A06}"/>
                                  </a:ext>
                                </a:extLst>
                              </xdr:cNvPr>
                              <xdr:cNvSpPr/>
                            </xdr:nvSpPr>
                            <xdr:spPr>
                              <a:xfrm>
                                <a:off x="322667" y="1041867"/>
                                <a:ext cx="1026708" cy="308962"/>
                              </a:xfrm>
                              <a:prstGeom prst="rect">
                                <a:avLst/>
                              </a:prstGeom>
                              <a:solidFill>
                                <a:schemeClr val="bg1"/>
                              </a:solidFill>
                              <a:ln>
                                <a:noFill/>
                              </a:ln>
                            </xdr:spPr>
                            <xdr:style>
                              <a:lnRef idx="2">
                                <a:schemeClr val="accent1">
                                  <a:shade val="50000"/>
                                </a:schemeClr>
                              </a:lnRef>
                              <a:fillRef idx="1">
                                <a:schemeClr val="accent1"/>
                              </a:fillRef>
                              <a:effectRef idx="0">
                                <a:schemeClr val="accent1"/>
                              </a:effectRef>
                              <a:fontRef idx="minor">
                                <a:schemeClr val="lt1"/>
                              </a:fontRef>
                            </xdr:style>
                            <xdr:txBody>
                              <a:bodyPr wrap="square" rtlCol="0" anchor="t"/>
                              <a:lstStyle>
                                <a:lvl1pPr marL="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1pPr>
                                <a:lvl2pPr marL="457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2pPr>
                                <a:lvl3pPr marL="914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3pPr>
                                <a:lvl4pPr marL="1371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4pPr>
                                <a:lvl5pPr marL="18288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5pPr>
                                <a:lvl6pPr marL="22860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6pPr>
                                <a:lvl7pPr marL="2743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7pPr>
                                <a:lvl8pPr marL="3200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8pPr>
                                <a:lvl9pPr marL="3657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9pPr>
                              </a:lstStyle>
                              <a:p>
                                <a:pPr algn="l"/>
                                <a:r>
                                  <a:rPr lang="en-US" sz="1200" b="1">
                                    <a:solidFill>
                                      <a:schemeClr val="tx1"/>
                                    </a:solidFill>
                                  </a:rPr>
                                  <a:t>= 1.0 MAF</a:t>
                                </a:r>
                              </a:p>
                            </xdr:txBody>
                          </xdr:sp>
                          <xdr:sp macro="" textlink="">
                            <xdr:nvSpPr>
                              <xdr:cNvPr id="61" name="Rectangle 60">
                                <a:extLst>
                                  <a:ext uri="{FF2B5EF4-FFF2-40B4-BE49-F238E27FC236}">
                                    <a16:creationId xmlns:a16="http://schemas.microsoft.com/office/drawing/2014/main" id="{6795B9F2-08D5-475C-A743-C6C8EB850D90}"/>
                                  </a:ext>
                                </a:extLst>
                              </xdr:cNvPr>
                              <xdr:cNvSpPr/>
                            </xdr:nvSpPr>
                            <xdr:spPr>
                              <a:xfrm>
                                <a:off x="333526" y="1325453"/>
                                <a:ext cx="1015849" cy="308962"/>
                              </a:xfrm>
                              <a:prstGeom prst="rect">
                                <a:avLst/>
                              </a:prstGeom>
                              <a:solidFill>
                                <a:schemeClr val="bg1"/>
                              </a:solidFill>
                              <a:ln>
                                <a:noFill/>
                              </a:ln>
                            </xdr:spPr>
                            <xdr:style>
                              <a:lnRef idx="2">
                                <a:schemeClr val="accent1">
                                  <a:shade val="50000"/>
                                </a:schemeClr>
                              </a:lnRef>
                              <a:fillRef idx="1">
                                <a:schemeClr val="accent1"/>
                              </a:fillRef>
                              <a:effectRef idx="0">
                                <a:schemeClr val="accent1"/>
                              </a:effectRef>
                              <a:fontRef idx="minor">
                                <a:schemeClr val="lt1"/>
                              </a:fontRef>
                            </xdr:style>
                            <xdr:txBody>
                              <a:bodyPr wrap="square" rtlCol="0" anchor="t"/>
                              <a:lstStyle>
                                <a:lvl1pPr marL="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1pPr>
                                <a:lvl2pPr marL="457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2pPr>
                                <a:lvl3pPr marL="914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3pPr>
                                <a:lvl4pPr marL="1371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4pPr>
                                <a:lvl5pPr marL="18288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5pPr>
                                <a:lvl6pPr marL="22860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6pPr>
                                <a:lvl7pPr marL="2743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7pPr>
                                <a:lvl8pPr marL="3200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8pPr>
                                <a:lvl9pPr marL="3657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9pPr>
                              </a:lstStyle>
                              <a:p>
                                <a:pPr algn="l"/>
                                <a:r>
                                  <a:rPr lang="en-US" sz="1200" b="1">
                                    <a:solidFill>
                                      <a:schemeClr val="tx1"/>
                                    </a:solidFill>
                                  </a:rPr>
                                  <a:t>= 1.1 MAF</a:t>
                                </a:r>
                              </a:p>
                            </xdr:txBody>
                          </xdr:sp>
                        </xdr:grpSp>
                        <xdr:cxnSp macro="">
                          <xdr:nvCxnSpPr>
                            <xdr:cNvPr id="57" name="Straight Connector 56">
                              <a:extLst>
                                <a:ext uri="{FF2B5EF4-FFF2-40B4-BE49-F238E27FC236}">
                                  <a16:creationId xmlns:a16="http://schemas.microsoft.com/office/drawing/2014/main" id="{7A749D14-4256-4713-B53D-F222D32AE054}"/>
                                </a:ext>
                              </a:extLst>
                            </xdr:cNvPr>
                            <xdr:cNvCxnSpPr/>
                          </xdr:nvCxnSpPr>
                          <xdr:spPr>
                            <a:xfrm>
                              <a:off x="46921" y="400457"/>
                              <a:ext cx="326663" cy="0"/>
                            </a:xfrm>
                            <a:prstGeom prst="line">
                              <a:avLst/>
                            </a:prstGeom>
                            <a:ln w="28575">
                              <a:prstDash val="sysDot"/>
                            </a:ln>
                          </xdr:spPr>
                          <xdr:style>
                            <a:lnRef idx="1">
                              <a:schemeClr val="dk1"/>
                            </a:lnRef>
                            <a:fillRef idx="0">
                              <a:schemeClr val="dk1"/>
                            </a:fillRef>
                            <a:effectRef idx="0">
                              <a:schemeClr val="dk1"/>
                            </a:effectRef>
                            <a:fontRef idx="minor">
                              <a:schemeClr val="tx1"/>
                            </a:fontRef>
                          </xdr:style>
                        </xdr:cxnSp>
                      </xdr:grpSp>
                      <xdr:sp macro="" textlink="">
                        <xdr:nvSpPr>
                          <xdr:cNvPr id="55" name="Rectangle 54">
                            <a:extLst>
                              <a:ext uri="{FF2B5EF4-FFF2-40B4-BE49-F238E27FC236}">
                                <a16:creationId xmlns:a16="http://schemas.microsoft.com/office/drawing/2014/main" id="{FCBBB8FE-A020-4257-9BB5-E7287B69B7ED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-77492" y="0"/>
                            <a:ext cx="1515554" cy="335595"/>
                          </a:xfrm>
                          <a:prstGeom prst="rect">
                            <a:avLst/>
                          </a:prstGeom>
                          <a:noFill/>
                          <a:ln>
                            <a:noFill/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wrap="square" rtlCol="0" anchor="t"/>
                          <a:lstStyle>
                            <a:lvl1pPr marL="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1pPr>
                            <a:lvl2pPr marL="457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2pPr>
                            <a:lvl3pPr marL="914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3pPr>
                            <a:lvl4pPr marL="1371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4pPr>
                            <a:lvl5pPr marL="18288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5pPr>
                            <a:lvl6pPr marL="22860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6pPr>
                            <a:lvl7pPr marL="2743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7pPr>
                            <a:lvl8pPr marL="3200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8pPr>
                            <a:lvl9pPr marL="3657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9pPr>
                          </a:lstStyle>
                          <a:p>
                            <a:pPr algn="l"/>
                            <a:r>
                              <a:rPr lang="en-US" sz="1200" b="1">
                                <a:solidFill>
                                  <a:sysClr val="windowText" lastClr="000000"/>
                                </a:solidFill>
                              </a:rPr>
                              <a:t>Monthly</a:t>
                            </a:r>
                            <a:r>
                              <a:rPr lang="en-US" sz="1200" b="1" baseline="0">
                                <a:solidFill>
                                  <a:sysClr val="windowText" lastClr="000000"/>
                                </a:solidFill>
                              </a:rPr>
                              <a:t> Volume</a:t>
                            </a:r>
                            <a:endParaRPr lang="en-US" sz="1200" b="1">
                              <a:solidFill>
                                <a:sysClr val="windowText" lastClr="000000"/>
                              </a:solidFill>
                            </a:endParaRPr>
                          </a:p>
                        </xdr:txBody>
                      </xdr:sp>
                    </xdr:grpSp>
                  </xdr:grpSp>
                </xdr:grpSp>
                <xdr:sp macro="" textlink="">
                  <xdr:nvSpPr>
                    <xdr:cNvPr id="46" name="Diamond 45">
                      <a:extLst>
                        <a:ext uri="{FF2B5EF4-FFF2-40B4-BE49-F238E27FC236}">
                          <a16:creationId xmlns:a16="http://schemas.microsoft.com/office/drawing/2014/main" id="{046D9C4D-FBA6-433A-8F8D-C1FA8DBE51D0}"/>
                        </a:ext>
                      </a:extLst>
                    </xdr:cNvPr>
                    <xdr:cNvSpPr/>
                  </xdr:nvSpPr>
                  <xdr:spPr>
                    <a:xfrm>
                      <a:off x="139333" y="357754"/>
                      <a:ext cx="100099" cy="114299"/>
                    </a:xfrm>
                    <a:prstGeom prst="diamond">
                      <a:avLst/>
                    </a:prstGeom>
                    <a:solidFill>
                      <a:schemeClr val="bg2">
                        <a:lumMod val="75000"/>
                      </a:schemeClr>
                    </a:solidFill>
                    <a:ln>
                      <a:solidFill>
                        <a:sysClr val="windowText" lastClr="000000"/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wrap="square" rtlCol="0" anchor="t"/>
                    <a:lstStyle>
                      <a:lvl1pPr marL="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1pPr>
                      <a:lvl2pPr marL="4572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2pPr>
                      <a:lvl3pPr marL="9144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3pPr>
                      <a:lvl4pPr marL="13716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4pPr>
                      <a:lvl5pPr marL="18288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5pPr>
                      <a:lvl6pPr marL="22860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6pPr>
                      <a:lvl7pPr marL="27432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7pPr>
                      <a:lvl8pPr marL="32004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8pPr>
                      <a:lvl9pPr marL="36576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9pPr>
                    </a:lstStyle>
                    <a:p>
                      <a:pPr algn="l"/>
                      <a:endParaRPr lang="en-US" sz="1100"/>
                    </a:p>
                  </xdr:txBody>
                </xdr:sp>
              </xdr:grpSp>
              <xdr:sp macro="" textlink="">
                <xdr:nvSpPr>
                  <xdr:cNvPr id="44" name="Flowchart: Connector 43">
                    <a:extLst>
                      <a:ext uri="{FF2B5EF4-FFF2-40B4-BE49-F238E27FC236}">
                        <a16:creationId xmlns:a16="http://schemas.microsoft.com/office/drawing/2014/main" id="{66FE8CEA-C4F7-45AD-A6C9-994BADE61A0A}"/>
                      </a:ext>
                    </a:extLst>
                  </xdr:cNvPr>
                  <xdr:cNvSpPr/>
                </xdr:nvSpPr>
                <xdr:spPr>
                  <a:xfrm>
                    <a:off x="157293" y="608950"/>
                    <a:ext cx="99950" cy="105227"/>
                  </a:xfrm>
                  <a:prstGeom prst="flowChartConnector">
                    <a:avLst/>
                  </a:prstGeom>
                  <a:solidFill>
                    <a:schemeClr val="bg2">
                      <a:lumMod val="75000"/>
                    </a:schemeClr>
                  </a:solidFill>
                  <a:ln>
                    <a:solidFill>
                      <a:schemeClr val="tx1"/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wrap="square"/>
                  <a:lstStyle>
                    <a:lvl1pPr marL="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endParaRPr lang="en-US"/>
                  </a:p>
                </xdr:txBody>
              </xdr:sp>
            </xdr:grpSp>
            <xdr:grpSp>
              <xdr:nvGrpSpPr>
                <xdr:cNvPr id="40" name="Group 39">
                  <a:extLst>
                    <a:ext uri="{FF2B5EF4-FFF2-40B4-BE49-F238E27FC236}">
                      <a16:creationId xmlns:a16="http://schemas.microsoft.com/office/drawing/2014/main" id="{4261F99D-AF2A-4573-A56E-CC12BEFAF984}"/>
                    </a:ext>
                  </a:extLst>
                </xdr:cNvPr>
                <xdr:cNvGrpSpPr/>
              </xdr:nvGrpSpPr>
              <xdr:grpSpPr>
                <a:xfrm>
                  <a:off x="16875342" y="7923662"/>
                  <a:ext cx="136955" cy="403420"/>
                  <a:chOff x="14601861" y="7087095"/>
                  <a:chExt cx="136955" cy="407230"/>
                </a:xfrm>
              </xdr:grpSpPr>
              <xdr:sp macro="" textlink="">
                <xdr:nvSpPr>
                  <xdr:cNvPr id="41" name="Rectangle 40">
                    <a:extLst>
                      <a:ext uri="{FF2B5EF4-FFF2-40B4-BE49-F238E27FC236}">
                        <a16:creationId xmlns:a16="http://schemas.microsoft.com/office/drawing/2014/main" id="{751B2BC6-002B-4874-ACD3-2F68AB93C048}"/>
                      </a:ext>
                    </a:extLst>
                  </xdr:cNvPr>
                  <xdr:cNvSpPr/>
                </xdr:nvSpPr>
                <xdr:spPr>
                  <a:xfrm>
                    <a:off x="14611244" y="7391064"/>
                    <a:ext cx="127572" cy="103261"/>
                  </a:xfrm>
                  <a:prstGeom prst="rect">
                    <a:avLst/>
                  </a:prstGeom>
                  <a:solidFill>
                    <a:schemeClr val="bg2">
                      <a:lumMod val="75000"/>
                    </a:schemeClr>
                  </a:solidFill>
                  <a:ln>
                    <a:solidFill>
                      <a:schemeClr val="tx1"/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42" name="Isosceles Triangle 41">
                    <a:extLst>
                      <a:ext uri="{FF2B5EF4-FFF2-40B4-BE49-F238E27FC236}">
                        <a16:creationId xmlns:a16="http://schemas.microsoft.com/office/drawing/2014/main" id="{245C609F-6F63-4701-9F83-D0DA20886A36}"/>
                      </a:ext>
                    </a:extLst>
                  </xdr:cNvPr>
                  <xdr:cNvSpPr/>
                </xdr:nvSpPr>
                <xdr:spPr>
                  <a:xfrm>
                    <a:off x="14601861" y="7087095"/>
                    <a:ext cx="129036" cy="136080"/>
                  </a:xfrm>
                  <a:prstGeom prst="triangle">
                    <a:avLst/>
                  </a:prstGeom>
                  <a:solidFill>
                    <a:schemeClr val="bg2">
                      <a:lumMod val="75000"/>
                    </a:schemeClr>
                  </a:solidFill>
                  <a:ln>
                    <a:solidFill>
                      <a:schemeClr val="tx1"/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wrap="square"/>
                  <a:lstStyle>
                    <a:lvl1pPr marL="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endParaRPr lang="en-US"/>
                  </a:p>
                </xdr:txBody>
              </xdr:sp>
            </xdr:grpSp>
          </xdr:grpSp>
        </xdr:grpSp>
        <xdr:sp macro="" textlink="">
          <xdr:nvSpPr>
            <xdr:cNvPr id="35" name="Rectangle 34">
              <a:extLst>
                <a:ext uri="{FF2B5EF4-FFF2-40B4-BE49-F238E27FC236}">
                  <a16:creationId xmlns:a16="http://schemas.microsoft.com/office/drawing/2014/main" id="{66CBB44E-ABF4-4C62-A507-3A93CFF7BF87}"/>
                </a:ext>
              </a:extLst>
            </xdr:cNvPr>
            <xdr:cNvSpPr/>
          </xdr:nvSpPr>
          <xdr:spPr>
            <a:xfrm>
              <a:off x="13354342" y="8194138"/>
              <a:ext cx="281355" cy="257908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sz="1400">
                  <a:solidFill>
                    <a:schemeClr val="tx1"/>
                  </a:solidFill>
                  <a:sym typeface="Wingdings 2" panose="05020102010507070707" pitchFamily="18" charset="2"/>
                </a:rPr>
                <a:t></a:t>
              </a:r>
              <a:endParaRPr lang="en-US" sz="1400">
                <a:solidFill>
                  <a:schemeClr val="tx1"/>
                </a:solidFill>
              </a:endParaRPr>
            </a:p>
          </xdr:txBody>
        </xdr:sp>
      </xdr:grpSp>
      <xdr:sp macro="" textlink="">
        <xdr:nvSpPr>
          <xdr:cNvPr id="33" name="Oval 32">
            <a:extLst>
              <a:ext uri="{FF2B5EF4-FFF2-40B4-BE49-F238E27FC236}">
                <a16:creationId xmlns:a16="http://schemas.microsoft.com/office/drawing/2014/main" id="{B6057AD4-6645-4D9D-B5B4-E0728820A5EE}"/>
              </a:ext>
            </a:extLst>
          </xdr:cNvPr>
          <xdr:cNvSpPr/>
        </xdr:nvSpPr>
        <xdr:spPr>
          <a:xfrm>
            <a:off x="13287294" y="3664913"/>
            <a:ext cx="116546" cy="149331"/>
          </a:xfrm>
          <a:prstGeom prst="ellipse">
            <a:avLst/>
          </a:prstGeom>
          <a:solidFill>
            <a:schemeClr val="tx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339290</xdr:colOff>
      <xdr:row>29</xdr:row>
      <xdr:rowOff>108858</xdr:rowOff>
    </xdr:from>
    <xdr:to>
      <xdr:col>30</xdr:col>
      <xdr:colOff>394722</xdr:colOff>
      <xdr:row>39</xdr:row>
      <xdr:rowOff>171056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474D15CD-2CF0-4E8A-8C00-9C254D89F6B7}"/>
            </a:ext>
          </a:extLst>
        </xdr:cNvPr>
        <xdr:cNvGrpSpPr/>
      </xdr:nvGrpSpPr>
      <xdr:grpSpPr>
        <a:xfrm>
          <a:off x="18523381" y="5408222"/>
          <a:ext cx="1330050" cy="1863289"/>
          <a:chOff x="16744061" y="7032172"/>
          <a:chExt cx="1339947" cy="1912770"/>
        </a:xfrm>
      </xdr:grpSpPr>
      <xdr:grpSp>
        <xdr:nvGrpSpPr>
          <xdr:cNvPr id="3" name="Group 2">
            <a:extLst>
              <a:ext uri="{FF2B5EF4-FFF2-40B4-BE49-F238E27FC236}">
                <a16:creationId xmlns:a16="http://schemas.microsoft.com/office/drawing/2014/main" id="{7B34C7DC-139D-4158-8867-05399E91DFA5}"/>
              </a:ext>
            </a:extLst>
          </xdr:cNvPr>
          <xdr:cNvGrpSpPr/>
        </xdr:nvGrpSpPr>
        <xdr:grpSpPr>
          <a:xfrm>
            <a:off x="16744061" y="7032172"/>
            <a:ext cx="1339947" cy="1912770"/>
            <a:chOff x="16744061" y="7032172"/>
            <a:chExt cx="1339947" cy="1912770"/>
          </a:xfrm>
        </xdr:grpSpPr>
        <xdr:grpSp>
          <xdr:nvGrpSpPr>
            <xdr:cNvPr id="5" name="Group 4">
              <a:extLst>
                <a:ext uri="{FF2B5EF4-FFF2-40B4-BE49-F238E27FC236}">
                  <a16:creationId xmlns:a16="http://schemas.microsoft.com/office/drawing/2014/main" id="{3C9235BB-5615-4383-8A7E-D75DD8FD88B4}"/>
                </a:ext>
              </a:extLst>
            </xdr:cNvPr>
            <xdr:cNvGrpSpPr/>
          </xdr:nvGrpSpPr>
          <xdr:grpSpPr>
            <a:xfrm>
              <a:off x="16744061" y="7032172"/>
              <a:ext cx="1339947" cy="1912770"/>
              <a:chOff x="1" y="0"/>
              <a:chExt cx="1340009" cy="1914034"/>
            </a:xfrm>
          </xdr:grpSpPr>
          <xdr:grpSp>
            <xdr:nvGrpSpPr>
              <xdr:cNvPr id="9" name="Group 8">
                <a:extLst>
                  <a:ext uri="{FF2B5EF4-FFF2-40B4-BE49-F238E27FC236}">
                    <a16:creationId xmlns:a16="http://schemas.microsoft.com/office/drawing/2014/main" id="{2EEDF4DB-E49D-49CD-9213-2301A4295C6A}"/>
                  </a:ext>
                </a:extLst>
              </xdr:cNvPr>
              <xdr:cNvGrpSpPr/>
            </xdr:nvGrpSpPr>
            <xdr:grpSpPr>
              <a:xfrm>
                <a:off x="1" y="0"/>
                <a:ext cx="1340009" cy="1914034"/>
                <a:chOff x="1" y="0"/>
                <a:chExt cx="1340009" cy="1914034"/>
              </a:xfrm>
            </xdr:grpSpPr>
            <xdr:grpSp>
              <xdr:nvGrpSpPr>
                <xdr:cNvPr id="11" name="Group 10">
                  <a:extLst>
                    <a:ext uri="{FF2B5EF4-FFF2-40B4-BE49-F238E27FC236}">
                      <a16:creationId xmlns:a16="http://schemas.microsoft.com/office/drawing/2014/main" id="{216E9B2E-3EEA-4342-943A-ECAB6E74B99C}"/>
                    </a:ext>
                  </a:extLst>
                </xdr:cNvPr>
                <xdr:cNvGrpSpPr/>
              </xdr:nvGrpSpPr>
              <xdr:grpSpPr>
                <a:xfrm>
                  <a:off x="1" y="0"/>
                  <a:ext cx="1340009" cy="1914034"/>
                  <a:chOff x="0" y="0"/>
                  <a:chExt cx="1324672" cy="1840183"/>
                </a:xfrm>
              </xdr:grpSpPr>
              <xdr:sp macro="" textlink="">
                <xdr:nvSpPr>
                  <xdr:cNvPr id="13" name="Oval 12">
                    <a:extLst>
                      <a:ext uri="{FF2B5EF4-FFF2-40B4-BE49-F238E27FC236}">
                        <a16:creationId xmlns:a16="http://schemas.microsoft.com/office/drawing/2014/main" id="{F28A1C9D-399D-452E-A820-D740D753AE96}"/>
                      </a:ext>
                    </a:extLst>
                  </xdr:cNvPr>
                  <xdr:cNvSpPr/>
                </xdr:nvSpPr>
                <xdr:spPr>
                  <a:xfrm>
                    <a:off x="137123" y="1686513"/>
                    <a:ext cx="130141" cy="140760"/>
                  </a:xfrm>
                  <a:prstGeom prst="ellipse">
                    <a:avLst/>
                  </a:prstGeom>
                  <a:solidFill>
                    <a:srgbClr val="FF0000"/>
                  </a:solidFill>
                  <a:ln>
                    <a:noFill/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wrap="square"/>
                  <a:lstStyle>
                    <a:lvl1pPr marL="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endParaRPr lang="en-US"/>
                  </a:p>
                </xdr:txBody>
              </xdr:sp>
              <xdr:grpSp>
                <xdr:nvGrpSpPr>
                  <xdr:cNvPr id="14" name="Group 13">
                    <a:extLst>
                      <a:ext uri="{FF2B5EF4-FFF2-40B4-BE49-F238E27FC236}">
                        <a16:creationId xmlns:a16="http://schemas.microsoft.com/office/drawing/2014/main" id="{097775BD-FF69-460B-B6F4-A4F9B0C26FE5}"/>
                      </a:ext>
                    </a:extLst>
                  </xdr:cNvPr>
                  <xdr:cNvGrpSpPr/>
                </xdr:nvGrpSpPr>
                <xdr:grpSpPr>
                  <a:xfrm>
                    <a:off x="0" y="0"/>
                    <a:ext cx="1324672" cy="1840183"/>
                    <a:chOff x="0" y="0"/>
                    <a:chExt cx="1325379" cy="1840183"/>
                  </a:xfrm>
                </xdr:grpSpPr>
                <xdr:cxnSp macro="">
                  <xdr:nvCxnSpPr>
                    <xdr:cNvPr id="15" name="Straight Connector 14">
                      <a:extLst>
                        <a:ext uri="{FF2B5EF4-FFF2-40B4-BE49-F238E27FC236}">
                          <a16:creationId xmlns:a16="http://schemas.microsoft.com/office/drawing/2014/main" id="{95770FFA-00F1-4B26-A94B-387F1E88C1B3}"/>
                        </a:ext>
                      </a:extLst>
                    </xdr:cNvPr>
                    <xdr:cNvCxnSpPr/>
                  </xdr:nvCxnSpPr>
                  <xdr:spPr>
                    <a:xfrm>
                      <a:off x="46895" y="1497919"/>
                      <a:ext cx="323797" cy="0"/>
                    </a:xfrm>
                    <a:prstGeom prst="line">
                      <a:avLst/>
                    </a:prstGeom>
                    <a:ln w="28575"/>
                  </xdr:spPr>
                  <xdr:style>
                    <a:lnRef idx="1">
                      <a:schemeClr val="dk1"/>
                    </a:lnRef>
                    <a:fillRef idx="0">
                      <a:schemeClr val="dk1"/>
                    </a:fillRef>
                    <a:effectRef idx="0">
                      <a:schemeClr val="dk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6" name="Straight Connector 15">
                      <a:extLst>
                        <a:ext uri="{FF2B5EF4-FFF2-40B4-BE49-F238E27FC236}">
                          <a16:creationId xmlns:a16="http://schemas.microsoft.com/office/drawing/2014/main" id="{53E49CA0-1182-450D-970A-E1B08A75F6A6}"/>
                        </a:ext>
                      </a:extLst>
                    </xdr:cNvPr>
                    <xdr:cNvCxnSpPr/>
                  </xdr:nvCxnSpPr>
                  <xdr:spPr>
                    <a:xfrm flipV="1">
                      <a:off x="24315" y="1196456"/>
                      <a:ext cx="504136" cy="8885"/>
                    </a:xfrm>
                    <a:prstGeom prst="line">
                      <a:avLst/>
                    </a:prstGeom>
                    <a:ln w="28575">
                      <a:prstDash val="lgDashDot"/>
                    </a:ln>
                  </xdr:spPr>
                  <xdr:style>
                    <a:lnRef idx="1">
                      <a:schemeClr val="dk1"/>
                    </a:lnRef>
                    <a:fillRef idx="0">
                      <a:schemeClr val="dk1"/>
                    </a:fillRef>
                    <a:effectRef idx="0">
                      <a:schemeClr val="dk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7" name="Straight Connector 16">
                      <a:extLst>
                        <a:ext uri="{FF2B5EF4-FFF2-40B4-BE49-F238E27FC236}">
                          <a16:creationId xmlns:a16="http://schemas.microsoft.com/office/drawing/2014/main" id="{3915454D-F9CA-47F9-8B40-A3F61BD5F8AB}"/>
                        </a:ext>
                      </a:extLst>
                    </xdr:cNvPr>
                    <xdr:cNvCxnSpPr/>
                  </xdr:nvCxnSpPr>
                  <xdr:spPr>
                    <a:xfrm>
                      <a:off x="1981" y="925698"/>
                      <a:ext cx="365546" cy="0"/>
                    </a:xfrm>
                    <a:prstGeom prst="line">
                      <a:avLst/>
                    </a:prstGeom>
                    <a:ln w="28575">
                      <a:prstDash val="dashDot"/>
                    </a:ln>
                  </xdr:spPr>
                  <xdr:style>
                    <a:lnRef idx="1">
                      <a:schemeClr val="dk1"/>
                    </a:lnRef>
                    <a:fillRef idx="0">
                      <a:schemeClr val="dk1"/>
                    </a:fillRef>
                    <a:effectRef idx="0">
                      <a:schemeClr val="dk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8" name="Straight Connector 17">
                      <a:extLst>
                        <a:ext uri="{FF2B5EF4-FFF2-40B4-BE49-F238E27FC236}">
                          <a16:creationId xmlns:a16="http://schemas.microsoft.com/office/drawing/2014/main" id="{F913D6A5-6D5D-4C55-BA5E-A08EFF8E26FC}"/>
                        </a:ext>
                      </a:extLst>
                    </xdr:cNvPr>
                    <xdr:cNvCxnSpPr/>
                  </xdr:nvCxnSpPr>
                  <xdr:spPr>
                    <a:xfrm>
                      <a:off x="48715" y="642536"/>
                      <a:ext cx="319984" cy="0"/>
                    </a:xfrm>
                    <a:prstGeom prst="line">
                      <a:avLst/>
                    </a:prstGeom>
                    <a:ln w="28575">
                      <a:prstDash val="sysDash"/>
                    </a:ln>
                  </xdr:spPr>
                  <xdr:style>
                    <a:lnRef idx="1">
                      <a:schemeClr val="dk1"/>
                    </a:lnRef>
                    <a:fillRef idx="0">
                      <a:schemeClr val="dk1"/>
                    </a:fillRef>
                    <a:effectRef idx="0">
                      <a:schemeClr val="dk1"/>
                    </a:effectRef>
                    <a:fontRef idx="minor">
                      <a:schemeClr val="tx1"/>
                    </a:fontRef>
                  </xdr:style>
                </xdr:cxnSp>
                <xdr:grpSp>
                  <xdr:nvGrpSpPr>
                    <xdr:cNvPr id="19" name="Group 18">
                      <a:extLst>
                        <a:ext uri="{FF2B5EF4-FFF2-40B4-BE49-F238E27FC236}">
                          <a16:creationId xmlns:a16="http://schemas.microsoft.com/office/drawing/2014/main" id="{687F4906-675F-413E-9B43-653210BF1819}"/>
                        </a:ext>
                      </a:extLst>
                    </xdr:cNvPr>
                    <xdr:cNvGrpSpPr/>
                  </xdr:nvGrpSpPr>
                  <xdr:grpSpPr>
                    <a:xfrm>
                      <a:off x="0" y="0"/>
                      <a:ext cx="1325379" cy="1840183"/>
                      <a:chOff x="0" y="0"/>
                      <a:chExt cx="1326026" cy="1849660"/>
                    </a:xfrm>
                  </xdr:grpSpPr>
                  <xdr:grpSp>
                    <xdr:nvGrpSpPr>
                      <xdr:cNvPr id="20" name="Group 19">
                        <a:extLst>
                          <a:ext uri="{FF2B5EF4-FFF2-40B4-BE49-F238E27FC236}">
                            <a16:creationId xmlns:a16="http://schemas.microsoft.com/office/drawing/2014/main" id="{4C7F8444-2A3B-4385-90E6-105FE6FA2EF5}"/>
                          </a:ext>
                        </a:extLst>
                      </xdr:cNvPr>
                      <xdr:cNvGrpSpPr/>
                    </xdr:nvGrpSpPr>
                    <xdr:grpSpPr>
                      <a:xfrm>
                        <a:off x="46921" y="255953"/>
                        <a:ext cx="1279105" cy="1593707"/>
                        <a:chOff x="46921" y="255953"/>
                        <a:chExt cx="1289160" cy="1588523"/>
                      </a:xfrm>
                    </xdr:grpSpPr>
                    <xdr:grpSp>
                      <xdr:nvGrpSpPr>
                        <xdr:cNvPr id="22" name="Group 21">
                          <a:extLst>
                            <a:ext uri="{FF2B5EF4-FFF2-40B4-BE49-F238E27FC236}">
                              <a16:creationId xmlns:a16="http://schemas.microsoft.com/office/drawing/2014/main" id="{3440AC93-A7F0-4FFB-91C5-BC0942E39CBD}"/>
                            </a:ext>
                          </a:extLst>
                        </xdr:cNvPr>
                        <xdr:cNvGrpSpPr/>
                      </xdr:nvGrpSpPr>
                      <xdr:grpSpPr>
                        <a:xfrm>
                          <a:off x="307204" y="255953"/>
                          <a:ext cx="1028877" cy="1588523"/>
                          <a:chOff x="307204" y="255953"/>
                          <a:chExt cx="1015737" cy="1559035"/>
                        </a:xfrm>
                      </xdr:grpSpPr>
                      <xdr:grpSp>
                        <xdr:nvGrpSpPr>
                          <xdr:cNvPr id="24" name="Group 23">
                            <a:extLst>
                              <a:ext uri="{FF2B5EF4-FFF2-40B4-BE49-F238E27FC236}">
                                <a16:creationId xmlns:a16="http://schemas.microsoft.com/office/drawing/2014/main" id="{981F3D07-D6CE-4A54-88BF-DC71EF3A2C48}"/>
                              </a:ext>
                            </a:extLst>
                          </xdr:cNvPr>
                          <xdr:cNvGrpSpPr/>
                        </xdr:nvGrpSpPr>
                        <xdr:grpSpPr>
                          <a:xfrm>
                            <a:off x="307204" y="255953"/>
                            <a:ext cx="1015737" cy="1559035"/>
                            <a:chOff x="307204" y="255953"/>
                            <a:chExt cx="879603" cy="1591441"/>
                          </a:xfrm>
                        </xdr:grpSpPr>
                        <xdr:sp macro="" textlink="">
                          <xdr:nvSpPr>
                            <xdr:cNvPr id="28" name="Rectangle 27">
                              <a:extLst>
                                <a:ext uri="{FF2B5EF4-FFF2-40B4-BE49-F238E27FC236}">
                                  <a16:creationId xmlns:a16="http://schemas.microsoft.com/office/drawing/2014/main" id="{84026248-DFDB-464D-93F9-B8C96DD3C6D8}"/>
                                </a:ext>
                              </a:extLst>
                            </xdr:cNvPr>
                            <xdr:cNvSpPr/>
                          </xdr:nvSpPr>
                          <xdr:spPr>
                            <a:xfrm>
                              <a:off x="330033" y="255953"/>
                              <a:ext cx="715234" cy="256167"/>
                            </a:xfrm>
                            <a:prstGeom prst="rect">
                              <a:avLst/>
                            </a:prstGeom>
                            <a:solidFill>
                              <a:schemeClr val="bg1"/>
                            </a:solidFill>
                            <a:ln>
                              <a:noFill/>
                            </a:ln>
                          </xdr:spPr>
                          <xdr:style>
                            <a:lnRef idx="2">
                              <a:schemeClr val="accent1">
                                <a:shade val="50000"/>
                              </a:schemeClr>
                            </a:lnRef>
                            <a:fillRef idx="1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lt1"/>
                            </a:fontRef>
                          </xdr:style>
                          <xdr:txBody>
                            <a:bodyPr wrap="square" rtlCol="0" anchor="t"/>
                            <a:lstStyle>
                              <a:lvl1pPr marL="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1pPr>
                              <a:lvl2pPr marL="457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2pPr>
                              <a:lvl3pPr marL="914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3pPr>
                              <a:lvl4pPr marL="1371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4pPr>
                              <a:lvl5pPr marL="18288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5pPr>
                              <a:lvl6pPr marL="22860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6pPr>
                              <a:lvl7pPr marL="2743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7pPr>
                              <a:lvl8pPr marL="3200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8pPr>
                              <a:lvl9pPr marL="3657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9pPr>
                            </a:lstStyle>
                            <a:p>
                              <a:pPr algn="l"/>
                              <a:r>
                                <a:rPr lang="en-US" sz="1200" b="1">
                                  <a:solidFill>
                                    <a:schemeClr val="tx1"/>
                                  </a:solidFill>
                                </a:rPr>
                                <a:t>= 0.7</a:t>
                              </a:r>
                              <a:r>
                                <a:rPr lang="en-US" sz="1200" b="1" baseline="0">
                                  <a:solidFill>
                                    <a:schemeClr val="tx1"/>
                                  </a:solidFill>
                                </a:rPr>
                                <a:t> MAF</a:t>
                              </a:r>
                              <a:endParaRPr lang="en-US" sz="1200" b="1">
                                <a:solidFill>
                                  <a:schemeClr val="tx1"/>
                                </a:solidFill>
                              </a:endParaRPr>
                            </a:p>
                          </xdr:txBody>
                        </xdr:sp>
                        <xdr:sp macro="" textlink="">
                          <xdr:nvSpPr>
                            <xdr:cNvPr id="29" name="Rectangle 28">
                              <a:extLst>
                                <a:ext uri="{FF2B5EF4-FFF2-40B4-BE49-F238E27FC236}">
                                  <a16:creationId xmlns:a16="http://schemas.microsoft.com/office/drawing/2014/main" id="{39DED06C-0FF0-4E93-95F7-ED0D2E2C28CE}"/>
                                </a:ext>
                              </a:extLst>
                            </xdr:cNvPr>
                            <xdr:cNvSpPr/>
                          </xdr:nvSpPr>
                          <xdr:spPr>
                            <a:xfrm>
                              <a:off x="328364" y="511530"/>
                              <a:ext cx="773529" cy="316555"/>
                            </a:xfrm>
                            <a:prstGeom prst="rect">
                              <a:avLst/>
                            </a:prstGeom>
                            <a:solidFill>
                              <a:schemeClr val="bg1"/>
                            </a:solidFill>
                            <a:ln>
                              <a:noFill/>
                            </a:ln>
                          </xdr:spPr>
                          <xdr:style>
                            <a:lnRef idx="2">
                              <a:schemeClr val="accent1">
                                <a:shade val="50000"/>
                              </a:schemeClr>
                            </a:lnRef>
                            <a:fillRef idx="1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lt1"/>
                            </a:fontRef>
                          </xdr:style>
                          <xdr:txBody>
                            <a:bodyPr wrap="square" rtlCol="0" anchor="t"/>
                            <a:lstStyle>
                              <a:lvl1pPr marL="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1pPr>
                              <a:lvl2pPr marL="457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2pPr>
                              <a:lvl3pPr marL="914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3pPr>
                              <a:lvl4pPr marL="1371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4pPr>
                              <a:lvl5pPr marL="18288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5pPr>
                              <a:lvl6pPr marL="22860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6pPr>
                              <a:lvl7pPr marL="2743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7pPr>
                              <a:lvl8pPr marL="3200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8pPr>
                              <a:lvl9pPr marL="3657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9pPr>
                            </a:lstStyle>
                            <a:p>
                              <a:pPr algn="l"/>
                              <a:r>
                                <a:rPr lang="en-US" sz="1200" b="1">
                                  <a:solidFill>
                                    <a:schemeClr val="tx1"/>
                                  </a:solidFill>
                                </a:rPr>
                                <a:t>= 0.8 MAF</a:t>
                              </a:r>
                            </a:p>
                          </xdr:txBody>
                        </xdr:sp>
                        <xdr:sp macro="" textlink="">
                          <xdr:nvSpPr>
                            <xdr:cNvPr id="30" name="Rectangle 29">
                              <a:extLst>
                                <a:ext uri="{FF2B5EF4-FFF2-40B4-BE49-F238E27FC236}">
                                  <a16:creationId xmlns:a16="http://schemas.microsoft.com/office/drawing/2014/main" id="{FC87A735-FA03-4335-8912-3FD83ED60398}"/>
                                </a:ext>
                              </a:extLst>
                            </xdr:cNvPr>
                            <xdr:cNvSpPr/>
                          </xdr:nvSpPr>
                          <xdr:spPr>
                            <a:xfrm>
                              <a:off x="307204" y="1620324"/>
                              <a:ext cx="879603" cy="227070"/>
                            </a:xfrm>
                            <a:prstGeom prst="rect">
                              <a:avLst/>
                            </a:prstGeom>
                            <a:solidFill>
                              <a:schemeClr val="bg1"/>
                            </a:solidFill>
                            <a:ln>
                              <a:noFill/>
                            </a:ln>
                          </xdr:spPr>
                          <xdr:style>
                            <a:lnRef idx="2">
                              <a:schemeClr val="accent1">
                                <a:shade val="50000"/>
                              </a:schemeClr>
                            </a:lnRef>
                            <a:fillRef idx="1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lt1"/>
                            </a:fontRef>
                          </xdr:style>
                          <xdr:txBody>
                            <a:bodyPr wrap="square" rtlCol="0" anchor="t"/>
                            <a:lstStyle>
                              <a:lvl1pPr marL="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1pPr>
                              <a:lvl2pPr marL="457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2pPr>
                              <a:lvl3pPr marL="914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3pPr>
                              <a:lvl4pPr marL="1371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4pPr>
                              <a:lvl5pPr marL="18288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5pPr>
                              <a:lvl6pPr marL="22860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6pPr>
                              <a:lvl7pPr marL="2743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7pPr>
                              <a:lvl8pPr marL="3200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8pPr>
                              <a:lvl9pPr marL="3657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9pPr>
                            </a:lstStyle>
                            <a:p>
                              <a:pPr algn="l"/>
                              <a:r>
                                <a:rPr lang="en-US" sz="1200" b="1">
                                  <a:solidFill>
                                    <a:schemeClr val="tx1"/>
                                  </a:solidFill>
                                </a:rPr>
                                <a:t>= Ideal</a:t>
                              </a:r>
                              <a:r>
                                <a:rPr lang="en-US" sz="1200" b="1" baseline="0">
                                  <a:solidFill>
                                    <a:schemeClr val="tx1"/>
                                  </a:solidFill>
                                </a:rPr>
                                <a:t> </a:t>
                              </a:r>
                              <a:r>
                                <a:rPr lang="en-US" sz="1200" b="1">
                                  <a:solidFill>
                                    <a:schemeClr val="tx1"/>
                                  </a:solidFill>
                                </a:rPr>
                                <a:t>Point</a:t>
                              </a:r>
                            </a:p>
                          </xdr:txBody>
                        </xdr:sp>
                      </xdr:grpSp>
                      <xdr:sp macro="" textlink="">
                        <xdr:nvSpPr>
                          <xdr:cNvPr id="25" name="Rectangle 24">
                            <a:extLst>
                              <a:ext uri="{FF2B5EF4-FFF2-40B4-BE49-F238E27FC236}">
                                <a16:creationId xmlns:a16="http://schemas.microsoft.com/office/drawing/2014/main" id="{57C7F240-79D7-487C-BFD4-E0F68DA39B94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322667" y="763835"/>
                            <a:ext cx="930788" cy="308962"/>
                          </a:xfrm>
                          <a:prstGeom prst="rect">
                            <a:avLst/>
                          </a:prstGeom>
                          <a:solidFill>
                            <a:schemeClr val="bg1"/>
                          </a:solidFill>
                          <a:ln>
                            <a:noFill/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wrap="square" rtlCol="0" anchor="t"/>
                          <a:lstStyle>
                            <a:lvl1pPr marL="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1pPr>
                            <a:lvl2pPr marL="457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2pPr>
                            <a:lvl3pPr marL="914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3pPr>
                            <a:lvl4pPr marL="1371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4pPr>
                            <a:lvl5pPr marL="18288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5pPr>
                            <a:lvl6pPr marL="22860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6pPr>
                            <a:lvl7pPr marL="2743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7pPr>
                            <a:lvl8pPr marL="3200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8pPr>
                            <a:lvl9pPr marL="3657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9pPr>
                          </a:lstStyle>
                          <a:p>
                            <a:pPr algn="l"/>
                            <a:r>
                              <a:rPr lang="en-US" sz="1200" b="1">
                                <a:solidFill>
                                  <a:schemeClr val="tx1"/>
                                </a:solidFill>
                              </a:rPr>
                              <a:t>= 0.9 MAF</a:t>
                            </a:r>
                          </a:p>
                        </xdr:txBody>
                      </xdr:sp>
                      <xdr:sp macro="" textlink="">
                        <xdr:nvSpPr>
                          <xdr:cNvPr id="26" name="Rectangle 25">
                            <a:extLst>
                              <a:ext uri="{FF2B5EF4-FFF2-40B4-BE49-F238E27FC236}">
                                <a16:creationId xmlns:a16="http://schemas.microsoft.com/office/drawing/2014/main" id="{1F6DFD13-70F7-4879-938F-5C9BD915D235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322667" y="1041867"/>
                            <a:ext cx="930788" cy="308962"/>
                          </a:xfrm>
                          <a:prstGeom prst="rect">
                            <a:avLst/>
                          </a:prstGeom>
                          <a:solidFill>
                            <a:schemeClr val="bg1"/>
                          </a:solidFill>
                          <a:ln>
                            <a:noFill/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wrap="square" rtlCol="0" anchor="t"/>
                          <a:lstStyle>
                            <a:lvl1pPr marL="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1pPr>
                            <a:lvl2pPr marL="457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2pPr>
                            <a:lvl3pPr marL="914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3pPr>
                            <a:lvl4pPr marL="1371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4pPr>
                            <a:lvl5pPr marL="18288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5pPr>
                            <a:lvl6pPr marL="22860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6pPr>
                            <a:lvl7pPr marL="2743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7pPr>
                            <a:lvl8pPr marL="3200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8pPr>
                            <a:lvl9pPr marL="3657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9pPr>
                          </a:lstStyle>
                          <a:p>
                            <a:pPr algn="l"/>
                            <a:r>
                              <a:rPr lang="en-US" sz="1200" b="1">
                                <a:solidFill>
                                  <a:schemeClr val="tx1"/>
                                </a:solidFill>
                              </a:rPr>
                              <a:t>= 1.0 MAF</a:t>
                            </a:r>
                          </a:p>
                        </xdr:txBody>
                      </xdr:sp>
                      <xdr:sp macro="" textlink="">
                        <xdr:nvSpPr>
                          <xdr:cNvPr id="27" name="Rectangle 26">
                            <a:extLst>
                              <a:ext uri="{FF2B5EF4-FFF2-40B4-BE49-F238E27FC236}">
                                <a16:creationId xmlns:a16="http://schemas.microsoft.com/office/drawing/2014/main" id="{1AF2F369-C10C-442A-B8D0-EA69857921F4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333528" y="1325453"/>
                            <a:ext cx="930788" cy="308962"/>
                          </a:xfrm>
                          <a:prstGeom prst="rect">
                            <a:avLst/>
                          </a:prstGeom>
                          <a:solidFill>
                            <a:schemeClr val="bg1"/>
                          </a:solidFill>
                          <a:ln>
                            <a:noFill/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wrap="square" rtlCol="0" anchor="t"/>
                          <a:lstStyle>
                            <a:lvl1pPr marL="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1pPr>
                            <a:lvl2pPr marL="457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2pPr>
                            <a:lvl3pPr marL="914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3pPr>
                            <a:lvl4pPr marL="1371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4pPr>
                            <a:lvl5pPr marL="18288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5pPr>
                            <a:lvl6pPr marL="22860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6pPr>
                            <a:lvl7pPr marL="2743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7pPr>
                            <a:lvl8pPr marL="3200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8pPr>
                            <a:lvl9pPr marL="3657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9pPr>
                          </a:lstStyle>
                          <a:p>
                            <a:pPr algn="l"/>
                            <a:r>
                              <a:rPr lang="en-US" sz="1200" b="1">
                                <a:solidFill>
                                  <a:schemeClr val="tx1"/>
                                </a:solidFill>
                              </a:rPr>
                              <a:t>= 1.1 MAF</a:t>
                            </a:r>
                          </a:p>
                        </xdr:txBody>
                      </xdr:sp>
                    </xdr:grpSp>
                    <xdr:cxnSp macro="">
                      <xdr:nvCxnSpPr>
                        <xdr:cNvPr id="23" name="Straight Connector 22">
                          <a:extLst>
                            <a:ext uri="{FF2B5EF4-FFF2-40B4-BE49-F238E27FC236}">
                              <a16:creationId xmlns:a16="http://schemas.microsoft.com/office/drawing/2014/main" id="{410B71EA-938B-4BB0-AE58-B514EF1EE7AC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46921" y="400457"/>
                          <a:ext cx="326663" cy="0"/>
                        </a:xfrm>
                        <a:prstGeom prst="line">
                          <a:avLst/>
                        </a:prstGeom>
                        <a:ln w="28575">
                          <a:prstDash val="sysDot"/>
                        </a:ln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</xdr:grpSp>
                  <xdr:sp macro="" textlink="">
                    <xdr:nvSpPr>
                      <xdr:cNvPr id="21" name="Rectangle 20">
                        <a:extLst>
                          <a:ext uri="{FF2B5EF4-FFF2-40B4-BE49-F238E27FC236}">
                            <a16:creationId xmlns:a16="http://schemas.microsoft.com/office/drawing/2014/main" id="{1FB61479-F06D-4ED5-8667-989DB30D91C2}"/>
                          </a:ext>
                        </a:extLst>
                      </xdr:cNvPr>
                      <xdr:cNvSpPr/>
                    </xdr:nvSpPr>
                    <xdr:spPr>
                      <a:xfrm>
                        <a:off x="0" y="0"/>
                        <a:ext cx="1326026" cy="251661"/>
                      </a:xfrm>
                      <a:prstGeom prst="rect">
                        <a:avLst/>
                      </a:prstGeom>
                      <a:noFill/>
                      <a:ln>
                        <a:noFill/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wrap="square" rtlCol="0" anchor="t"/>
                      <a:lstStyle>
                        <a:lvl1pPr marL="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1pPr>
                        <a:lvl2pPr marL="4572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2pPr>
                        <a:lvl3pPr marL="9144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3pPr>
                        <a:lvl4pPr marL="13716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4pPr>
                        <a:lvl5pPr marL="18288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5pPr>
                        <a:lvl6pPr marL="22860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6pPr>
                        <a:lvl7pPr marL="27432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7pPr>
                        <a:lvl8pPr marL="32004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8pPr>
                        <a:lvl9pPr marL="36576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9pPr>
                      </a:lstStyle>
                      <a:p>
                        <a:pPr algn="l"/>
                        <a:r>
                          <a:rPr lang="en-US" sz="1200" b="1">
                            <a:solidFill>
                              <a:sysClr val="windowText" lastClr="000000"/>
                            </a:solidFill>
                          </a:rPr>
                          <a:t>Monthly</a:t>
                        </a:r>
                        <a:r>
                          <a:rPr lang="en-US" sz="1200" b="1" baseline="0">
                            <a:solidFill>
                              <a:sysClr val="windowText" lastClr="000000"/>
                            </a:solidFill>
                          </a:rPr>
                          <a:t> Volume</a:t>
                        </a:r>
                        <a:endParaRPr lang="en-US" sz="1200" b="1">
                          <a:solidFill>
                            <a:sysClr val="windowText" lastClr="000000"/>
                          </a:solidFill>
                        </a:endParaRPr>
                      </a:p>
                    </xdr:txBody>
                  </xdr:sp>
                </xdr:grpSp>
              </xdr:grpSp>
            </xdr:grpSp>
            <xdr:sp macro="" textlink="">
              <xdr:nvSpPr>
                <xdr:cNvPr id="12" name="Diamond 11">
                  <a:extLst>
                    <a:ext uri="{FF2B5EF4-FFF2-40B4-BE49-F238E27FC236}">
                      <a16:creationId xmlns:a16="http://schemas.microsoft.com/office/drawing/2014/main" id="{D160AF8F-E9AD-41D7-9AE5-ED68720F239A}"/>
                    </a:ext>
                  </a:extLst>
                </xdr:cNvPr>
                <xdr:cNvSpPr/>
              </xdr:nvSpPr>
              <xdr:spPr>
                <a:xfrm>
                  <a:off x="139333" y="357754"/>
                  <a:ext cx="100099" cy="114299"/>
                </a:xfrm>
                <a:prstGeom prst="diamond">
                  <a:avLst/>
                </a:prstGeom>
                <a:solidFill>
                  <a:schemeClr val="bg2">
                    <a:lumMod val="75000"/>
                  </a:schemeClr>
                </a:solidFill>
                <a:ln>
                  <a:solidFill>
                    <a:sysClr val="windowText" lastClr="000000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wrap="square" rtlCol="0" anchor="t"/>
                <a:lstStyle>
                  <a:lvl1pPr marL="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algn="l"/>
                  <a:endParaRPr lang="en-US" sz="1100"/>
                </a:p>
              </xdr:txBody>
            </xdr:sp>
          </xdr:grpSp>
          <xdr:sp macro="" textlink="">
            <xdr:nvSpPr>
              <xdr:cNvPr id="10" name="Flowchart: Connector 9">
                <a:extLst>
                  <a:ext uri="{FF2B5EF4-FFF2-40B4-BE49-F238E27FC236}">
                    <a16:creationId xmlns:a16="http://schemas.microsoft.com/office/drawing/2014/main" id="{A6573978-AB04-4C6C-89FC-06CC9B049FBC}"/>
                  </a:ext>
                </a:extLst>
              </xdr:cNvPr>
              <xdr:cNvSpPr/>
            </xdr:nvSpPr>
            <xdr:spPr>
              <a:xfrm>
                <a:off x="157293" y="608950"/>
                <a:ext cx="99950" cy="105227"/>
              </a:xfrm>
              <a:prstGeom prst="flowChartConnector">
                <a:avLst/>
              </a:prstGeom>
              <a:solidFill>
                <a:schemeClr val="bg2">
                  <a:lumMod val="75000"/>
                </a:schemeClr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/>
              <a:lstStyle>
                <a:lvl1pPr marL="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en-US"/>
              </a:p>
            </xdr:txBody>
          </xdr:sp>
        </xdr:grpSp>
        <xdr:grpSp>
          <xdr:nvGrpSpPr>
            <xdr:cNvPr id="6" name="Group 5">
              <a:extLst>
                <a:ext uri="{FF2B5EF4-FFF2-40B4-BE49-F238E27FC236}">
                  <a16:creationId xmlns:a16="http://schemas.microsoft.com/office/drawing/2014/main" id="{42102C56-0278-4521-9A64-C4BCCEB22DF6}"/>
                </a:ext>
              </a:extLst>
            </xdr:cNvPr>
            <xdr:cNvGrpSpPr/>
          </xdr:nvGrpSpPr>
          <xdr:grpSpPr>
            <a:xfrm>
              <a:off x="16875342" y="7923662"/>
              <a:ext cx="136955" cy="403420"/>
              <a:chOff x="14601861" y="7087095"/>
              <a:chExt cx="136955" cy="407230"/>
            </a:xfrm>
          </xdr:grpSpPr>
          <xdr:sp macro="" textlink="">
            <xdr:nvSpPr>
              <xdr:cNvPr id="7" name="Rectangle 6">
                <a:extLst>
                  <a:ext uri="{FF2B5EF4-FFF2-40B4-BE49-F238E27FC236}">
                    <a16:creationId xmlns:a16="http://schemas.microsoft.com/office/drawing/2014/main" id="{294EAE64-DF55-447C-9205-E80391D7AEB3}"/>
                  </a:ext>
                </a:extLst>
              </xdr:cNvPr>
              <xdr:cNvSpPr/>
            </xdr:nvSpPr>
            <xdr:spPr>
              <a:xfrm>
                <a:off x="14611244" y="7391064"/>
                <a:ext cx="127572" cy="103261"/>
              </a:xfrm>
              <a:prstGeom prst="rect">
                <a:avLst/>
              </a:prstGeom>
              <a:solidFill>
                <a:schemeClr val="bg2">
                  <a:lumMod val="75000"/>
                </a:schemeClr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8" name="Isosceles Triangle 7">
                <a:extLst>
                  <a:ext uri="{FF2B5EF4-FFF2-40B4-BE49-F238E27FC236}">
                    <a16:creationId xmlns:a16="http://schemas.microsoft.com/office/drawing/2014/main" id="{3A0B7631-E9C3-4D41-8301-D2164A2B912B}"/>
                  </a:ext>
                </a:extLst>
              </xdr:cNvPr>
              <xdr:cNvSpPr/>
            </xdr:nvSpPr>
            <xdr:spPr>
              <a:xfrm>
                <a:off x="14601861" y="7087095"/>
                <a:ext cx="129036" cy="136080"/>
              </a:xfrm>
              <a:prstGeom prst="triangle">
                <a:avLst/>
              </a:prstGeom>
              <a:solidFill>
                <a:schemeClr val="bg2">
                  <a:lumMod val="75000"/>
                </a:schemeClr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/>
              <a:lstStyle>
                <a:lvl1pPr marL="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en-US"/>
              </a:p>
            </xdr:txBody>
          </xdr:sp>
        </xdr:grpSp>
      </xdr:grpSp>
      <xdr:sp macro="" textlink="">
        <xdr:nvSpPr>
          <xdr:cNvPr id="4" name="Flowchart: Connector 3">
            <a:extLst>
              <a:ext uri="{FF2B5EF4-FFF2-40B4-BE49-F238E27FC236}">
                <a16:creationId xmlns:a16="http://schemas.microsoft.com/office/drawing/2014/main" id="{5E5A80DA-7386-4A1E-846C-75A13FDD7876}"/>
              </a:ext>
            </a:extLst>
          </xdr:cNvPr>
          <xdr:cNvSpPr/>
        </xdr:nvSpPr>
        <xdr:spPr>
          <a:xfrm>
            <a:off x="16905714" y="8534401"/>
            <a:ext cx="96135" cy="108968"/>
          </a:xfrm>
          <a:prstGeom prst="flowChartConnector">
            <a:avLst/>
          </a:prstGeom>
          <a:solidFill>
            <a:schemeClr val="bg2">
              <a:lumMod val="75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</xdr:grpSp>
    <xdr:clientData/>
  </xdr:twoCellAnchor>
  <xdr:twoCellAnchor>
    <xdr:from>
      <xdr:col>6</xdr:col>
      <xdr:colOff>145280</xdr:colOff>
      <xdr:row>18</xdr:row>
      <xdr:rowOff>135759</xdr:rowOff>
    </xdr:from>
    <xdr:to>
      <xdr:col>23</xdr:col>
      <xdr:colOff>190502</xdr:colOff>
      <xdr:row>52</xdr:row>
      <xdr:rowOff>52889</xdr:rowOff>
    </xdr:to>
    <xdr:grpSp>
      <xdr:nvGrpSpPr>
        <xdr:cNvPr id="31" name="Group 30">
          <a:extLst>
            <a:ext uri="{FF2B5EF4-FFF2-40B4-BE49-F238E27FC236}">
              <a16:creationId xmlns:a16="http://schemas.microsoft.com/office/drawing/2014/main" id="{C227E4BC-9D83-45DF-96F7-3A787C2837D0}"/>
            </a:ext>
          </a:extLst>
        </xdr:cNvPr>
        <xdr:cNvGrpSpPr/>
      </xdr:nvGrpSpPr>
      <xdr:grpSpPr>
        <a:xfrm>
          <a:off x="4308571" y="3453923"/>
          <a:ext cx="10879476" cy="6151675"/>
          <a:chOff x="4006079" y="3497026"/>
          <a:chExt cx="10984176" cy="6360263"/>
        </a:xfrm>
      </xdr:grpSpPr>
      <xdr:grpSp>
        <xdr:nvGrpSpPr>
          <xdr:cNvPr id="32" name="Group 31">
            <a:extLst>
              <a:ext uri="{FF2B5EF4-FFF2-40B4-BE49-F238E27FC236}">
                <a16:creationId xmlns:a16="http://schemas.microsoft.com/office/drawing/2014/main" id="{9EA58FD2-D70D-4C97-9EBA-25DA71D673C1}"/>
              </a:ext>
            </a:extLst>
          </xdr:cNvPr>
          <xdr:cNvGrpSpPr/>
        </xdr:nvGrpSpPr>
        <xdr:grpSpPr>
          <a:xfrm>
            <a:off x="4006079" y="3497026"/>
            <a:ext cx="10984176" cy="6360263"/>
            <a:chOff x="3835640" y="3056742"/>
            <a:chExt cx="10914428" cy="6208702"/>
          </a:xfrm>
        </xdr:grpSpPr>
        <xdr:grpSp>
          <xdr:nvGrpSpPr>
            <xdr:cNvPr id="34" name="Group 33">
              <a:extLst>
                <a:ext uri="{FF2B5EF4-FFF2-40B4-BE49-F238E27FC236}">
                  <a16:creationId xmlns:a16="http://schemas.microsoft.com/office/drawing/2014/main" id="{61CBC1A0-282C-49DE-AF69-8E05FDBC34F2}"/>
                </a:ext>
              </a:extLst>
            </xdr:cNvPr>
            <xdr:cNvGrpSpPr/>
          </xdr:nvGrpSpPr>
          <xdr:grpSpPr>
            <a:xfrm>
              <a:off x="3835640" y="3056742"/>
              <a:ext cx="10914428" cy="6208702"/>
              <a:chOff x="3764371" y="2472267"/>
              <a:chExt cx="12256889" cy="6201547"/>
            </a:xfrm>
          </xdr:grpSpPr>
          <xdr:graphicFrame macro="">
            <xdr:nvGraphicFramePr>
              <xdr:cNvPr id="36" name="Chart 35">
                <a:extLst>
                  <a:ext uri="{FF2B5EF4-FFF2-40B4-BE49-F238E27FC236}">
                    <a16:creationId xmlns:a16="http://schemas.microsoft.com/office/drawing/2014/main" id="{E3CB9782-11ED-49BB-AEA5-B120DF816235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3764371" y="2472267"/>
              <a:ext cx="12147671" cy="6201547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1"/>
              </a:graphicData>
            </a:graphic>
          </xdr:graphicFrame>
          <xdr:grpSp>
            <xdr:nvGrpSpPr>
              <xdr:cNvPr id="37" name="Group 36">
                <a:extLst>
                  <a:ext uri="{FF2B5EF4-FFF2-40B4-BE49-F238E27FC236}">
                    <a16:creationId xmlns:a16="http://schemas.microsoft.com/office/drawing/2014/main" id="{9AAE65FB-4E0C-499E-8C0A-7A7B30FA8844}"/>
                  </a:ext>
                </a:extLst>
              </xdr:cNvPr>
              <xdr:cNvGrpSpPr/>
            </xdr:nvGrpSpPr>
            <xdr:grpSpPr>
              <a:xfrm>
                <a:off x="14190413" y="4855395"/>
                <a:ext cx="1830847" cy="1294082"/>
                <a:chOff x="14442490" y="6512452"/>
                <a:chExt cx="1814748" cy="1244508"/>
              </a:xfrm>
            </xdr:grpSpPr>
            <xdr:sp macro="" textlink="">
              <xdr:nvSpPr>
                <xdr:cNvPr id="65" name="Rectangle 64">
                  <a:extLst>
                    <a:ext uri="{FF2B5EF4-FFF2-40B4-BE49-F238E27FC236}">
                      <a16:creationId xmlns:a16="http://schemas.microsoft.com/office/drawing/2014/main" id="{90A3A665-9309-49FE-8680-36276724F2AA}"/>
                    </a:ext>
                  </a:extLst>
                </xdr:cNvPr>
                <xdr:cNvSpPr/>
              </xdr:nvSpPr>
              <xdr:spPr>
                <a:xfrm>
                  <a:off x="14442490" y="6737556"/>
                  <a:ext cx="1814748" cy="1019404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marL="0" marR="0" lvl="0" indent="0" algn="l" defTabSz="91440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/>
                  </a:pPr>
                  <a:r>
                    <a:rPr lang="en-US" sz="1200" b="1">
                      <a:solidFill>
                        <a:schemeClr val="accent4">
                          <a:lumMod val="60000"/>
                          <a:lumOff val="40000"/>
                        </a:schemeClr>
                      </a:solidFill>
                    </a:rPr>
                    <a:t>Yellow</a:t>
                  </a:r>
                  <a:r>
                    <a:rPr lang="en-US" sz="1200" b="1" baseline="0">
                      <a:solidFill>
                        <a:sysClr val="windowText" lastClr="000000"/>
                      </a:solidFill>
                    </a:rPr>
                    <a:t> palette = H0 </a:t>
                  </a:r>
                  <a:endParaRPr lang="en-US" sz="1200" b="1">
                    <a:solidFill>
                      <a:sysClr val="windowText" lastClr="000000"/>
                    </a:solidFill>
                    <a:effectLst/>
                    <a:latin typeface="+mn-lt"/>
                    <a:ea typeface="+mn-ea"/>
                    <a:cs typeface="+mn-cs"/>
                  </a:endParaRPr>
                </a:p>
                <a:p>
                  <a:pPr marL="0" marR="0" lvl="0" indent="0" algn="l" defTabSz="91440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/>
                  </a:pPr>
                  <a:r>
                    <a:rPr lang="en-US" sz="1200" b="1">
                      <a:solidFill>
                        <a:srgbClr val="00B0F0"/>
                      </a:solidFill>
                      <a:effectLst/>
                      <a:latin typeface="+mn-lt"/>
                      <a:ea typeface="+mn-ea"/>
                      <a:cs typeface="+mn-cs"/>
                    </a:rPr>
                    <a:t>Blue</a:t>
                  </a:r>
                  <a:r>
                    <a:rPr lang="en-US" sz="1200" b="1" baseline="0">
                      <a:solidFill>
                        <a:sysClr val="windowText" lastClr="000000"/>
                      </a:solidFill>
                      <a:effectLst/>
                      <a:latin typeface="+mn-lt"/>
                      <a:ea typeface="+mn-ea"/>
                      <a:cs typeface="+mn-cs"/>
                    </a:rPr>
                    <a:t> palette = H500</a:t>
                  </a:r>
                </a:p>
                <a:p>
                  <a:pPr marL="0" marR="0" lvl="0" indent="0" algn="l" defTabSz="91440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/>
                  </a:pPr>
                  <a:r>
                    <a:rPr lang="en-US" sz="1200" b="1" baseline="0">
                      <a:solidFill>
                        <a:srgbClr val="92D050"/>
                      </a:solidFill>
                      <a:effectLst/>
                      <a:latin typeface="+mn-lt"/>
                      <a:ea typeface="+mn-ea"/>
                      <a:cs typeface="+mn-cs"/>
                    </a:rPr>
                    <a:t>Green </a:t>
                  </a:r>
                  <a:r>
                    <a:rPr lang="en-US" sz="1200" b="1" baseline="0">
                      <a:solidFill>
                        <a:sysClr val="windowText" lastClr="000000"/>
                      </a:solidFill>
                      <a:effectLst/>
                      <a:latin typeface="+mn-lt"/>
                      <a:ea typeface="+mn-ea"/>
                      <a:cs typeface="+mn-cs"/>
                    </a:rPr>
                    <a:t>palette = H750</a:t>
                  </a:r>
                </a:p>
                <a:p>
                  <a:pPr marL="0" marR="0" lvl="0" indent="0" algn="l" defTabSz="91440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/>
                  </a:pPr>
                  <a:r>
                    <a:rPr lang="en-US" sz="1200" b="1" baseline="0">
                      <a:solidFill>
                        <a:srgbClr val="FF0000"/>
                      </a:solidFill>
                      <a:effectLst/>
                      <a:latin typeface="+mn-lt"/>
                      <a:ea typeface="+mn-ea"/>
                      <a:cs typeface="+mn-cs"/>
                    </a:rPr>
                    <a:t>Red</a:t>
                  </a:r>
                  <a:r>
                    <a:rPr lang="en-US" sz="1200" b="1" baseline="0">
                      <a:solidFill>
                        <a:sysClr val="windowText" lastClr="000000"/>
                      </a:solidFill>
                      <a:effectLst/>
                      <a:latin typeface="+mn-lt"/>
                      <a:ea typeface="+mn-ea"/>
                      <a:cs typeface="+mn-cs"/>
                    </a:rPr>
                    <a:t> palette =H1000</a:t>
                  </a:r>
                  <a:endParaRPr lang="en-US" sz="1100"/>
                </a:p>
              </xdr:txBody>
            </xdr:sp>
            <xdr:sp macro="" textlink="">
              <xdr:nvSpPr>
                <xdr:cNvPr id="66" name="Rectangle 65">
                  <a:extLst>
                    <a:ext uri="{FF2B5EF4-FFF2-40B4-BE49-F238E27FC236}">
                      <a16:creationId xmlns:a16="http://schemas.microsoft.com/office/drawing/2014/main" id="{9EF33000-5158-4083-B50F-87A6B6739899}"/>
                    </a:ext>
                  </a:extLst>
                </xdr:cNvPr>
                <xdr:cNvSpPr/>
              </xdr:nvSpPr>
              <xdr:spPr>
                <a:xfrm>
                  <a:off x="14956677" y="6512452"/>
                  <a:ext cx="714374" cy="228328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r>
                    <a:rPr lang="en-US" sz="1300" b="1">
                      <a:solidFill>
                        <a:sysClr val="windowText" lastClr="000000"/>
                      </a:solidFill>
                    </a:rPr>
                    <a:t>Colors</a:t>
                  </a:r>
                </a:p>
              </xdr:txBody>
            </xdr:sp>
          </xdr:grpSp>
          <xdr:grpSp>
            <xdr:nvGrpSpPr>
              <xdr:cNvPr id="38" name="Group 37">
                <a:extLst>
                  <a:ext uri="{FF2B5EF4-FFF2-40B4-BE49-F238E27FC236}">
                    <a16:creationId xmlns:a16="http://schemas.microsoft.com/office/drawing/2014/main" id="{16C15517-A076-4D35-9BD9-1E72209D7919}"/>
                  </a:ext>
                </a:extLst>
              </xdr:cNvPr>
              <xdr:cNvGrpSpPr/>
            </xdr:nvGrpSpPr>
            <xdr:grpSpPr>
              <a:xfrm>
                <a:off x="14378123" y="6199417"/>
                <a:ext cx="1531467" cy="1927849"/>
                <a:chOff x="16665756" y="7032172"/>
                <a:chExt cx="1531467" cy="1924016"/>
              </a:xfrm>
            </xdr:grpSpPr>
            <xdr:grpSp>
              <xdr:nvGrpSpPr>
                <xdr:cNvPr id="39" name="Group 38">
                  <a:extLst>
                    <a:ext uri="{FF2B5EF4-FFF2-40B4-BE49-F238E27FC236}">
                      <a16:creationId xmlns:a16="http://schemas.microsoft.com/office/drawing/2014/main" id="{2F0435DA-4237-4366-87CB-08182926CA7B}"/>
                    </a:ext>
                  </a:extLst>
                </xdr:cNvPr>
                <xdr:cNvGrpSpPr/>
              </xdr:nvGrpSpPr>
              <xdr:grpSpPr>
                <a:xfrm>
                  <a:off x="16665756" y="7032172"/>
                  <a:ext cx="1531467" cy="1924016"/>
                  <a:chOff x="-78308" y="0"/>
                  <a:chExt cx="1531537" cy="1925287"/>
                </a:xfrm>
              </xdr:grpSpPr>
              <xdr:grpSp>
                <xdr:nvGrpSpPr>
                  <xdr:cNvPr id="43" name="Group 42">
                    <a:extLst>
                      <a:ext uri="{FF2B5EF4-FFF2-40B4-BE49-F238E27FC236}">
                        <a16:creationId xmlns:a16="http://schemas.microsoft.com/office/drawing/2014/main" id="{3751693B-B6C3-4A55-A735-D39D2EBCA179}"/>
                      </a:ext>
                    </a:extLst>
                  </xdr:cNvPr>
                  <xdr:cNvGrpSpPr/>
                </xdr:nvGrpSpPr>
                <xdr:grpSpPr>
                  <a:xfrm>
                    <a:off x="-78308" y="0"/>
                    <a:ext cx="1531537" cy="1925287"/>
                    <a:chOff x="-78308" y="0"/>
                    <a:chExt cx="1531537" cy="1925287"/>
                  </a:xfrm>
                </xdr:grpSpPr>
                <xdr:grpSp>
                  <xdr:nvGrpSpPr>
                    <xdr:cNvPr id="45" name="Group 44">
                      <a:extLst>
                        <a:ext uri="{FF2B5EF4-FFF2-40B4-BE49-F238E27FC236}">
                          <a16:creationId xmlns:a16="http://schemas.microsoft.com/office/drawing/2014/main" id="{8A0AA884-FDCB-4662-B0CE-46FDC03855A9}"/>
                        </a:ext>
                      </a:extLst>
                    </xdr:cNvPr>
                    <xdr:cNvGrpSpPr/>
                  </xdr:nvGrpSpPr>
                  <xdr:grpSpPr>
                    <a:xfrm>
                      <a:off x="-78308" y="0"/>
                      <a:ext cx="1531537" cy="1925287"/>
                      <a:chOff x="-77413" y="0"/>
                      <a:chExt cx="1514008" cy="1851001"/>
                    </a:xfrm>
                  </xdr:grpSpPr>
                  <xdr:sp macro="" textlink="">
                    <xdr:nvSpPr>
                      <xdr:cNvPr id="47" name="Oval 46">
                        <a:extLst>
                          <a:ext uri="{FF2B5EF4-FFF2-40B4-BE49-F238E27FC236}">
                            <a16:creationId xmlns:a16="http://schemas.microsoft.com/office/drawing/2014/main" id="{FCB531CF-94FF-4BAD-96A7-47109F87EB47}"/>
                          </a:ext>
                        </a:extLst>
                      </xdr:cNvPr>
                      <xdr:cNvSpPr/>
                    </xdr:nvSpPr>
                    <xdr:spPr>
                      <a:xfrm>
                        <a:off x="137123" y="1686513"/>
                        <a:ext cx="130141" cy="140760"/>
                      </a:xfrm>
                      <a:prstGeom prst="ellipse">
                        <a:avLst/>
                      </a:prstGeom>
                      <a:solidFill>
                        <a:schemeClr val="tx1"/>
                      </a:solidFill>
                      <a:ln>
                        <a:noFill/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wrap="square"/>
                      <a:lstStyle>
                        <a:lvl1pPr marL="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1pPr>
                        <a:lvl2pPr marL="4572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2pPr>
                        <a:lvl3pPr marL="9144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3pPr>
                        <a:lvl4pPr marL="13716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4pPr>
                        <a:lvl5pPr marL="18288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5pPr>
                        <a:lvl6pPr marL="22860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6pPr>
                        <a:lvl7pPr marL="27432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7pPr>
                        <a:lvl8pPr marL="32004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8pPr>
                        <a:lvl9pPr marL="36576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9pPr>
                      </a:lstStyle>
                      <a:p>
                        <a:endParaRPr lang="en-US"/>
                      </a:p>
                    </xdr:txBody>
                  </xdr:sp>
                  <xdr:grpSp>
                    <xdr:nvGrpSpPr>
                      <xdr:cNvPr id="48" name="Group 47">
                        <a:extLst>
                          <a:ext uri="{FF2B5EF4-FFF2-40B4-BE49-F238E27FC236}">
                            <a16:creationId xmlns:a16="http://schemas.microsoft.com/office/drawing/2014/main" id="{89976A1D-8DDE-4F98-9A9D-0B3D8786EEFF}"/>
                          </a:ext>
                        </a:extLst>
                      </xdr:cNvPr>
                      <xdr:cNvGrpSpPr/>
                    </xdr:nvGrpSpPr>
                    <xdr:grpSpPr>
                      <a:xfrm>
                        <a:off x="-77413" y="0"/>
                        <a:ext cx="1514008" cy="1851001"/>
                        <a:chOff x="-77454" y="0"/>
                        <a:chExt cx="1514815" cy="1851001"/>
                      </a:xfrm>
                    </xdr:grpSpPr>
                    <xdr:cxnSp macro="">
                      <xdr:nvCxnSpPr>
                        <xdr:cNvPr id="49" name="Straight Connector 48">
                          <a:extLst>
                            <a:ext uri="{FF2B5EF4-FFF2-40B4-BE49-F238E27FC236}">
                              <a16:creationId xmlns:a16="http://schemas.microsoft.com/office/drawing/2014/main" id="{E55FCE52-A1DE-4B55-97B5-702EEC071DCF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46895" y="1497919"/>
                          <a:ext cx="323797" cy="0"/>
                        </a:xfrm>
                        <a:prstGeom prst="line">
                          <a:avLst/>
                        </a:prstGeom>
                        <a:ln w="28575"/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50" name="Straight Connector 49">
                          <a:extLst>
                            <a:ext uri="{FF2B5EF4-FFF2-40B4-BE49-F238E27FC236}">
                              <a16:creationId xmlns:a16="http://schemas.microsoft.com/office/drawing/2014/main" id="{6E2FF149-CEBB-4F01-8F0A-2C3498E1940D}"/>
                            </a:ext>
                          </a:extLst>
                        </xdr:cNvPr>
                        <xdr:cNvCxnSpPr/>
                      </xdr:nvCxnSpPr>
                      <xdr:spPr>
                        <a:xfrm flipV="1">
                          <a:off x="24315" y="1196456"/>
                          <a:ext cx="504136" cy="8885"/>
                        </a:xfrm>
                        <a:prstGeom prst="line">
                          <a:avLst/>
                        </a:prstGeom>
                        <a:ln w="28575">
                          <a:prstDash val="lgDashDot"/>
                        </a:ln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51" name="Straight Connector 50">
                          <a:extLst>
                            <a:ext uri="{FF2B5EF4-FFF2-40B4-BE49-F238E27FC236}">
                              <a16:creationId xmlns:a16="http://schemas.microsoft.com/office/drawing/2014/main" id="{FA8F839B-6F71-4BA0-A0EE-B18232817130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1981" y="925698"/>
                          <a:ext cx="365546" cy="0"/>
                        </a:xfrm>
                        <a:prstGeom prst="line">
                          <a:avLst/>
                        </a:prstGeom>
                        <a:ln w="28575">
                          <a:prstDash val="dashDot"/>
                        </a:ln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52" name="Straight Connector 51">
                          <a:extLst>
                            <a:ext uri="{FF2B5EF4-FFF2-40B4-BE49-F238E27FC236}">
                              <a16:creationId xmlns:a16="http://schemas.microsoft.com/office/drawing/2014/main" id="{55AD43D3-C4F4-4C9E-A3AF-B4EDF5C426CE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48715" y="642536"/>
                          <a:ext cx="319984" cy="0"/>
                        </a:xfrm>
                        <a:prstGeom prst="line">
                          <a:avLst/>
                        </a:prstGeom>
                        <a:ln w="28575">
                          <a:prstDash val="sysDash"/>
                        </a:ln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  <xdr:grpSp>
                      <xdr:nvGrpSpPr>
                        <xdr:cNvPr id="53" name="Group 52">
                          <a:extLst>
                            <a:ext uri="{FF2B5EF4-FFF2-40B4-BE49-F238E27FC236}">
                              <a16:creationId xmlns:a16="http://schemas.microsoft.com/office/drawing/2014/main" id="{DF1AFD14-F688-4E40-8785-E72A623FF14F}"/>
                            </a:ext>
                          </a:extLst>
                        </xdr:cNvPr>
                        <xdr:cNvGrpSpPr/>
                      </xdr:nvGrpSpPr>
                      <xdr:grpSpPr>
                        <a:xfrm>
                          <a:off x="-77454" y="0"/>
                          <a:ext cx="1514815" cy="1851001"/>
                          <a:chOff x="-77492" y="0"/>
                          <a:chExt cx="1515554" cy="1860534"/>
                        </a:xfrm>
                      </xdr:grpSpPr>
                      <xdr:grpSp>
                        <xdr:nvGrpSpPr>
                          <xdr:cNvPr id="54" name="Group 53">
                            <a:extLst>
                              <a:ext uri="{FF2B5EF4-FFF2-40B4-BE49-F238E27FC236}">
                                <a16:creationId xmlns:a16="http://schemas.microsoft.com/office/drawing/2014/main" id="{7DF3F4DF-0ABD-4855-A522-FA18A7EF9628}"/>
                              </a:ext>
                            </a:extLst>
                          </xdr:cNvPr>
                          <xdr:cNvGrpSpPr/>
                        </xdr:nvGrpSpPr>
                        <xdr:grpSpPr>
                          <a:xfrm>
                            <a:off x="46921" y="255953"/>
                            <a:ext cx="1379164" cy="1604581"/>
                            <a:chOff x="46921" y="255953"/>
                            <a:chExt cx="1390007" cy="1599362"/>
                          </a:xfrm>
                        </xdr:grpSpPr>
                        <xdr:grpSp>
                          <xdr:nvGrpSpPr>
                            <xdr:cNvPr id="56" name="Group 55">
                              <a:extLst>
                                <a:ext uri="{FF2B5EF4-FFF2-40B4-BE49-F238E27FC236}">
                                  <a16:creationId xmlns:a16="http://schemas.microsoft.com/office/drawing/2014/main" id="{5FABF0FE-D079-42B4-8352-21537FB8DADC}"/>
                                </a:ext>
                              </a:extLst>
                            </xdr:cNvPr>
                            <xdr:cNvGrpSpPr/>
                          </xdr:nvGrpSpPr>
                          <xdr:grpSpPr>
                            <a:xfrm>
                              <a:off x="294859" y="255953"/>
                              <a:ext cx="1142069" cy="1599362"/>
                              <a:chOff x="295017" y="255953"/>
                              <a:chExt cx="1127484" cy="1569673"/>
                            </a:xfrm>
                          </xdr:grpSpPr>
                          <xdr:grpSp>
                            <xdr:nvGrpSpPr>
                              <xdr:cNvPr id="58" name="Group 57">
                                <a:extLst>
                                  <a:ext uri="{FF2B5EF4-FFF2-40B4-BE49-F238E27FC236}">
                                    <a16:creationId xmlns:a16="http://schemas.microsoft.com/office/drawing/2014/main" id="{252DFAC4-A906-498D-9DAB-E402FACB7E34}"/>
                                  </a:ext>
                                </a:extLst>
                              </xdr:cNvPr>
                              <xdr:cNvGrpSpPr/>
                            </xdr:nvGrpSpPr>
                            <xdr:grpSpPr>
                              <a:xfrm>
                                <a:off x="295017" y="255953"/>
                                <a:ext cx="1127484" cy="1569673"/>
                                <a:chOff x="296650" y="255953"/>
                                <a:chExt cx="976373" cy="1602301"/>
                              </a:xfrm>
                            </xdr:grpSpPr>
                            <xdr:sp macro="" textlink="">
                              <xdr:nvSpPr>
                                <xdr:cNvPr id="62" name="Rectangle 61">
                                  <a:extLst>
                                    <a:ext uri="{FF2B5EF4-FFF2-40B4-BE49-F238E27FC236}">
                                      <a16:creationId xmlns:a16="http://schemas.microsoft.com/office/drawing/2014/main" id="{00D9BD6C-32C2-4778-911A-2D74C999EB18}"/>
                                    </a:ext>
                                  </a:extLst>
                                </xdr:cNvPr>
                                <xdr:cNvSpPr/>
                              </xdr:nvSpPr>
                              <xdr:spPr>
                                <a:xfrm>
                                  <a:off x="330033" y="255953"/>
                                  <a:ext cx="939707" cy="267111"/>
                                </a:xfrm>
                                <a:prstGeom prst="rect">
                                  <a:avLst/>
                                </a:prstGeom>
                                <a:solidFill>
                                  <a:schemeClr val="bg1"/>
                                </a:solidFill>
                                <a:ln>
                                  <a:noFill/>
                                </a:ln>
                              </xdr:spPr>
                              <xdr:style>
                                <a:lnRef idx="2">
                                  <a:schemeClr val="accent1">
                                    <a:shade val="50000"/>
                                  </a:schemeClr>
                                </a:lnRef>
                                <a:fillRef idx="1">
                                  <a:schemeClr val="accent1"/>
                                </a:fillRef>
                                <a:effectRef idx="0">
                                  <a:schemeClr val="accent1"/>
                                </a:effectRef>
                                <a:fontRef idx="minor">
                                  <a:schemeClr val="lt1"/>
                                </a:fontRef>
                              </xdr:style>
                              <xdr:txBody>
                                <a:bodyPr wrap="square" rtlCol="0" anchor="t"/>
                                <a:lstStyle>
                                  <a:lvl1pPr marL="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1pPr>
                                  <a:lvl2pPr marL="457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2pPr>
                                  <a:lvl3pPr marL="914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3pPr>
                                  <a:lvl4pPr marL="1371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4pPr>
                                  <a:lvl5pPr marL="18288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5pPr>
                                  <a:lvl6pPr marL="22860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6pPr>
                                  <a:lvl7pPr marL="2743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7pPr>
                                  <a:lvl8pPr marL="3200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8pPr>
                                  <a:lvl9pPr marL="3657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9pPr>
                                </a:lstStyle>
                                <a:p>
                                  <a:pPr algn="l"/>
                                  <a:r>
                                    <a:rPr lang="en-US" sz="1200" b="1">
                                      <a:solidFill>
                                        <a:schemeClr val="tx1"/>
                                      </a:solidFill>
                                    </a:rPr>
                                    <a:t>= 0.7</a:t>
                                  </a:r>
                                  <a:r>
                                    <a:rPr lang="en-US" sz="1200" b="1" baseline="0">
                                      <a:solidFill>
                                        <a:schemeClr val="tx1"/>
                                      </a:solidFill>
                                    </a:rPr>
                                    <a:t> MAF</a:t>
                                  </a:r>
                                  <a:endParaRPr lang="en-US" sz="1200" b="1">
                                    <a:solidFill>
                                      <a:schemeClr val="tx1"/>
                                    </a:solidFill>
                                  </a:endParaRPr>
                                </a:p>
                              </xdr:txBody>
                            </xdr:sp>
                            <xdr:sp macro="" textlink="">
                              <xdr:nvSpPr>
                                <xdr:cNvPr id="63" name="Rectangle 62">
                                  <a:extLst>
                                    <a:ext uri="{FF2B5EF4-FFF2-40B4-BE49-F238E27FC236}">
                                      <a16:creationId xmlns:a16="http://schemas.microsoft.com/office/drawing/2014/main" id="{8A136014-2C16-4A39-80F9-3567C6B8BC5C}"/>
                                    </a:ext>
                                  </a:extLst>
                                </xdr:cNvPr>
                                <xdr:cNvSpPr/>
                              </xdr:nvSpPr>
                              <xdr:spPr>
                                <a:xfrm>
                                  <a:off x="328364" y="511530"/>
                                  <a:ext cx="875121" cy="235528"/>
                                </a:xfrm>
                                <a:prstGeom prst="rect">
                                  <a:avLst/>
                                </a:prstGeom>
                                <a:solidFill>
                                  <a:schemeClr val="bg1"/>
                                </a:solidFill>
                                <a:ln>
                                  <a:noFill/>
                                </a:ln>
                              </xdr:spPr>
                              <xdr:style>
                                <a:lnRef idx="2">
                                  <a:schemeClr val="accent1">
                                    <a:shade val="50000"/>
                                  </a:schemeClr>
                                </a:lnRef>
                                <a:fillRef idx="1">
                                  <a:schemeClr val="accent1"/>
                                </a:fillRef>
                                <a:effectRef idx="0">
                                  <a:schemeClr val="accent1"/>
                                </a:effectRef>
                                <a:fontRef idx="minor">
                                  <a:schemeClr val="lt1"/>
                                </a:fontRef>
                              </xdr:style>
                              <xdr:txBody>
                                <a:bodyPr wrap="square" rtlCol="0" anchor="t"/>
                                <a:lstStyle>
                                  <a:lvl1pPr marL="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1pPr>
                                  <a:lvl2pPr marL="457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2pPr>
                                  <a:lvl3pPr marL="914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3pPr>
                                  <a:lvl4pPr marL="1371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4pPr>
                                  <a:lvl5pPr marL="18288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5pPr>
                                  <a:lvl6pPr marL="22860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6pPr>
                                  <a:lvl7pPr marL="2743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7pPr>
                                  <a:lvl8pPr marL="3200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8pPr>
                                  <a:lvl9pPr marL="3657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9pPr>
                                </a:lstStyle>
                                <a:p>
                                  <a:pPr algn="l"/>
                                  <a:r>
                                    <a:rPr lang="en-US" sz="1200" b="1">
                                      <a:solidFill>
                                        <a:schemeClr val="tx1"/>
                                      </a:solidFill>
                                    </a:rPr>
                                    <a:t>= 0.8 MAF</a:t>
                                  </a:r>
                                </a:p>
                              </xdr:txBody>
                            </xdr:sp>
                            <xdr:sp macro="" textlink="">
                              <xdr:nvSpPr>
                                <xdr:cNvPr id="64" name="Rectangle 63">
                                  <a:extLst>
                                    <a:ext uri="{FF2B5EF4-FFF2-40B4-BE49-F238E27FC236}">
                                      <a16:creationId xmlns:a16="http://schemas.microsoft.com/office/drawing/2014/main" id="{F9D14DF3-DA95-43D6-919B-E8853389F408}"/>
                                    </a:ext>
                                  </a:extLst>
                                </xdr:cNvPr>
                                <xdr:cNvSpPr/>
                              </xdr:nvSpPr>
                              <xdr:spPr>
                                <a:xfrm>
                                  <a:off x="296650" y="1610592"/>
                                  <a:ext cx="976373" cy="247662"/>
                                </a:xfrm>
                                <a:prstGeom prst="rect">
                                  <a:avLst/>
                                </a:prstGeom>
                                <a:solidFill>
                                  <a:schemeClr val="bg1"/>
                                </a:solidFill>
                                <a:ln>
                                  <a:noFill/>
                                </a:ln>
                              </xdr:spPr>
                              <xdr:style>
                                <a:lnRef idx="2">
                                  <a:schemeClr val="accent1">
                                    <a:shade val="50000"/>
                                  </a:schemeClr>
                                </a:lnRef>
                                <a:fillRef idx="1">
                                  <a:schemeClr val="accent1"/>
                                </a:fillRef>
                                <a:effectRef idx="0">
                                  <a:schemeClr val="accent1"/>
                                </a:effectRef>
                                <a:fontRef idx="minor">
                                  <a:schemeClr val="lt1"/>
                                </a:fontRef>
                              </xdr:style>
                              <xdr:txBody>
                                <a:bodyPr wrap="square" rtlCol="0" anchor="t"/>
                                <a:lstStyle>
                                  <a:lvl1pPr marL="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1pPr>
                                  <a:lvl2pPr marL="457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2pPr>
                                  <a:lvl3pPr marL="914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3pPr>
                                  <a:lvl4pPr marL="1371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4pPr>
                                  <a:lvl5pPr marL="18288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5pPr>
                                  <a:lvl6pPr marL="22860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6pPr>
                                  <a:lvl7pPr marL="2743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7pPr>
                                  <a:lvl8pPr marL="3200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8pPr>
                                  <a:lvl9pPr marL="3657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9pPr>
                                </a:lstStyle>
                                <a:p>
                                  <a:pPr algn="l"/>
                                  <a:r>
                                    <a:rPr lang="en-US" sz="1200" b="1">
                                      <a:solidFill>
                                        <a:schemeClr val="tx1"/>
                                      </a:solidFill>
                                    </a:rPr>
                                    <a:t>= Ideal</a:t>
                                  </a:r>
                                  <a:r>
                                    <a:rPr lang="en-US" sz="1200" b="1" baseline="0">
                                      <a:solidFill>
                                        <a:schemeClr val="tx1"/>
                                      </a:solidFill>
                                    </a:rPr>
                                    <a:t> </a:t>
                                  </a:r>
                                  <a:r>
                                    <a:rPr lang="en-US" sz="1200" b="1">
                                      <a:solidFill>
                                        <a:schemeClr val="tx1"/>
                                      </a:solidFill>
                                    </a:rPr>
                                    <a:t>Point</a:t>
                                  </a:r>
                                </a:p>
                              </xdr:txBody>
                            </xdr:sp>
                          </xdr:grpSp>
                          <xdr:sp macro="" textlink="">
                            <xdr:nvSpPr>
                              <xdr:cNvPr id="59" name="Rectangle 58">
                                <a:extLst>
                                  <a:ext uri="{FF2B5EF4-FFF2-40B4-BE49-F238E27FC236}">
                                    <a16:creationId xmlns:a16="http://schemas.microsoft.com/office/drawing/2014/main" id="{4BA2CAD4-DE52-4B06-9C66-88084153FF0A}"/>
                                  </a:ext>
                                </a:extLst>
                              </xdr:cNvPr>
                              <xdr:cNvSpPr/>
                            </xdr:nvSpPr>
                            <xdr:spPr>
                              <a:xfrm>
                                <a:off x="322667" y="763835"/>
                                <a:ext cx="1026708" cy="308962"/>
                              </a:xfrm>
                              <a:prstGeom prst="rect">
                                <a:avLst/>
                              </a:prstGeom>
                              <a:solidFill>
                                <a:schemeClr val="bg1"/>
                              </a:solidFill>
                              <a:ln>
                                <a:noFill/>
                              </a:ln>
                            </xdr:spPr>
                            <xdr:style>
                              <a:lnRef idx="2">
                                <a:schemeClr val="accent1">
                                  <a:shade val="50000"/>
                                </a:schemeClr>
                              </a:lnRef>
                              <a:fillRef idx="1">
                                <a:schemeClr val="accent1"/>
                              </a:fillRef>
                              <a:effectRef idx="0">
                                <a:schemeClr val="accent1"/>
                              </a:effectRef>
                              <a:fontRef idx="minor">
                                <a:schemeClr val="lt1"/>
                              </a:fontRef>
                            </xdr:style>
                            <xdr:txBody>
                              <a:bodyPr wrap="square" rtlCol="0" anchor="t"/>
                              <a:lstStyle>
                                <a:lvl1pPr marL="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1pPr>
                                <a:lvl2pPr marL="457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2pPr>
                                <a:lvl3pPr marL="914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3pPr>
                                <a:lvl4pPr marL="1371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4pPr>
                                <a:lvl5pPr marL="18288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5pPr>
                                <a:lvl6pPr marL="22860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6pPr>
                                <a:lvl7pPr marL="2743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7pPr>
                                <a:lvl8pPr marL="3200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8pPr>
                                <a:lvl9pPr marL="3657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9pPr>
                              </a:lstStyle>
                              <a:p>
                                <a:pPr algn="l"/>
                                <a:r>
                                  <a:rPr lang="en-US" sz="1200" b="1">
                                    <a:solidFill>
                                      <a:schemeClr val="tx1"/>
                                    </a:solidFill>
                                  </a:rPr>
                                  <a:t>= 0.9 MAF</a:t>
                                </a:r>
                              </a:p>
                            </xdr:txBody>
                          </xdr:sp>
                          <xdr:sp macro="" textlink="">
                            <xdr:nvSpPr>
                              <xdr:cNvPr id="60" name="Rectangle 59">
                                <a:extLst>
                                  <a:ext uri="{FF2B5EF4-FFF2-40B4-BE49-F238E27FC236}">
                                    <a16:creationId xmlns:a16="http://schemas.microsoft.com/office/drawing/2014/main" id="{2E919A84-A3A1-4EED-91B2-503C8EA68B9F}"/>
                                  </a:ext>
                                </a:extLst>
                              </xdr:cNvPr>
                              <xdr:cNvSpPr/>
                            </xdr:nvSpPr>
                            <xdr:spPr>
                              <a:xfrm>
                                <a:off x="322667" y="1041867"/>
                                <a:ext cx="1026708" cy="308962"/>
                              </a:xfrm>
                              <a:prstGeom prst="rect">
                                <a:avLst/>
                              </a:prstGeom>
                              <a:solidFill>
                                <a:schemeClr val="bg1"/>
                              </a:solidFill>
                              <a:ln>
                                <a:noFill/>
                              </a:ln>
                            </xdr:spPr>
                            <xdr:style>
                              <a:lnRef idx="2">
                                <a:schemeClr val="accent1">
                                  <a:shade val="50000"/>
                                </a:schemeClr>
                              </a:lnRef>
                              <a:fillRef idx="1">
                                <a:schemeClr val="accent1"/>
                              </a:fillRef>
                              <a:effectRef idx="0">
                                <a:schemeClr val="accent1"/>
                              </a:effectRef>
                              <a:fontRef idx="minor">
                                <a:schemeClr val="lt1"/>
                              </a:fontRef>
                            </xdr:style>
                            <xdr:txBody>
                              <a:bodyPr wrap="square" rtlCol="0" anchor="t"/>
                              <a:lstStyle>
                                <a:lvl1pPr marL="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1pPr>
                                <a:lvl2pPr marL="457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2pPr>
                                <a:lvl3pPr marL="914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3pPr>
                                <a:lvl4pPr marL="1371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4pPr>
                                <a:lvl5pPr marL="18288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5pPr>
                                <a:lvl6pPr marL="22860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6pPr>
                                <a:lvl7pPr marL="2743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7pPr>
                                <a:lvl8pPr marL="3200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8pPr>
                                <a:lvl9pPr marL="3657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9pPr>
                              </a:lstStyle>
                              <a:p>
                                <a:pPr algn="l"/>
                                <a:r>
                                  <a:rPr lang="en-US" sz="1200" b="1">
                                    <a:solidFill>
                                      <a:schemeClr val="tx1"/>
                                    </a:solidFill>
                                  </a:rPr>
                                  <a:t>= 1.0 MAF</a:t>
                                </a:r>
                              </a:p>
                            </xdr:txBody>
                          </xdr:sp>
                          <xdr:sp macro="" textlink="">
                            <xdr:nvSpPr>
                              <xdr:cNvPr id="61" name="Rectangle 60">
                                <a:extLst>
                                  <a:ext uri="{FF2B5EF4-FFF2-40B4-BE49-F238E27FC236}">
                                    <a16:creationId xmlns:a16="http://schemas.microsoft.com/office/drawing/2014/main" id="{6921EE93-A375-4F00-A9C0-AA846CEE81FC}"/>
                                  </a:ext>
                                </a:extLst>
                              </xdr:cNvPr>
                              <xdr:cNvSpPr/>
                            </xdr:nvSpPr>
                            <xdr:spPr>
                              <a:xfrm>
                                <a:off x="333526" y="1325453"/>
                                <a:ext cx="1015849" cy="308962"/>
                              </a:xfrm>
                              <a:prstGeom prst="rect">
                                <a:avLst/>
                              </a:prstGeom>
                              <a:solidFill>
                                <a:schemeClr val="bg1"/>
                              </a:solidFill>
                              <a:ln>
                                <a:noFill/>
                              </a:ln>
                            </xdr:spPr>
                            <xdr:style>
                              <a:lnRef idx="2">
                                <a:schemeClr val="accent1">
                                  <a:shade val="50000"/>
                                </a:schemeClr>
                              </a:lnRef>
                              <a:fillRef idx="1">
                                <a:schemeClr val="accent1"/>
                              </a:fillRef>
                              <a:effectRef idx="0">
                                <a:schemeClr val="accent1"/>
                              </a:effectRef>
                              <a:fontRef idx="minor">
                                <a:schemeClr val="lt1"/>
                              </a:fontRef>
                            </xdr:style>
                            <xdr:txBody>
                              <a:bodyPr wrap="square" rtlCol="0" anchor="t"/>
                              <a:lstStyle>
                                <a:lvl1pPr marL="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1pPr>
                                <a:lvl2pPr marL="457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2pPr>
                                <a:lvl3pPr marL="914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3pPr>
                                <a:lvl4pPr marL="1371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4pPr>
                                <a:lvl5pPr marL="18288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5pPr>
                                <a:lvl6pPr marL="22860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6pPr>
                                <a:lvl7pPr marL="2743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7pPr>
                                <a:lvl8pPr marL="3200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8pPr>
                                <a:lvl9pPr marL="3657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9pPr>
                              </a:lstStyle>
                              <a:p>
                                <a:pPr algn="l"/>
                                <a:r>
                                  <a:rPr lang="en-US" sz="1200" b="1">
                                    <a:solidFill>
                                      <a:schemeClr val="tx1"/>
                                    </a:solidFill>
                                  </a:rPr>
                                  <a:t>= 1.1 MAF</a:t>
                                </a:r>
                              </a:p>
                            </xdr:txBody>
                          </xdr:sp>
                        </xdr:grpSp>
                        <xdr:cxnSp macro="">
                          <xdr:nvCxnSpPr>
                            <xdr:cNvPr id="57" name="Straight Connector 56">
                              <a:extLst>
                                <a:ext uri="{FF2B5EF4-FFF2-40B4-BE49-F238E27FC236}">
                                  <a16:creationId xmlns:a16="http://schemas.microsoft.com/office/drawing/2014/main" id="{C928ACB4-521C-4555-9769-258F1DF30EB6}"/>
                                </a:ext>
                              </a:extLst>
                            </xdr:cNvPr>
                            <xdr:cNvCxnSpPr/>
                          </xdr:nvCxnSpPr>
                          <xdr:spPr>
                            <a:xfrm>
                              <a:off x="46921" y="400457"/>
                              <a:ext cx="326663" cy="0"/>
                            </a:xfrm>
                            <a:prstGeom prst="line">
                              <a:avLst/>
                            </a:prstGeom>
                            <a:ln w="28575">
                              <a:prstDash val="sysDot"/>
                            </a:ln>
                          </xdr:spPr>
                          <xdr:style>
                            <a:lnRef idx="1">
                              <a:schemeClr val="dk1"/>
                            </a:lnRef>
                            <a:fillRef idx="0">
                              <a:schemeClr val="dk1"/>
                            </a:fillRef>
                            <a:effectRef idx="0">
                              <a:schemeClr val="dk1"/>
                            </a:effectRef>
                            <a:fontRef idx="minor">
                              <a:schemeClr val="tx1"/>
                            </a:fontRef>
                          </xdr:style>
                        </xdr:cxnSp>
                      </xdr:grpSp>
                      <xdr:sp macro="" textlink="">
                        <xdr:nvSpPr>
                          <xdr:cNvPr id="55" name="Rectangle 54">
                            <a:extLst>
                              <a:ext uri="{FF2B5EF4-FFF2-40B4-BE49-F238E27FC236}">
                                <a16:creationId xmlns:a16="http://schemas.microsoft.com/office/drawing/2014/main" id="{C569D6B7-DA10-4F93-B4B6-CF114F6F4D98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-77492" y="0"/>
                            <a:ext cx="1515554" cy="335595"/>
                          </a:xfrm>
                          <a:prstGeom prst="rect">
                            <a:avLst/>
                          </a:prstGeom>
                          <a:noFill/>
                          <a:ln>
                            <a:noFill/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wrap="square" rtlCol="0" anchor="t"/>
                          <a:lstStyle>
                            <a:lvl1pPr marL="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1pPr>
                            <a:lvl2pPr marL="457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2pPr>
                            <a:lvl3pPr marL="914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3pPr>
                            <a:lvl4pPr marL="1371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4pPr>
                            <a:lvl5pPr marL="18288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5pPr>
                            <a:lvl6pPr marL="22860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6pPr>
                            <a:lvl7pPr marL="2743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7pPr>
                            <a:lvl8pPr marL="3200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8pPr>
                            <a:lvl9pPr marL="3657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9pPr>
                          </a:lstStyle>
                          <a:p>
                            <a:pPr algn="l"/>
                            <a:r>
                              <a:rPr lang="en-US" sz="1200" b="1">
                                <a:solidFill>
                                  <a:sysClr val="windowText" lastClr="000000"/>
                                </a:solidFill>
                              </a:rPr>
                              <a:t>Monthly</a:t>
                            </a:r>
                            <a:r>
                              <a:rPr lang="en-US" sz="1200" b="1" baseline="0">
                                <a:solidFill>
                                  <a:sysClr val="windowText" lastClr="000000"/>
                                </a:solidFill>
                              </a:rPr>
                              <a:t> Volume</a:t>
                            </a:r>
                            <a:endParaRPr lang="en-US" sz="1200" b="1">
                              <a:solidFill>
                                <a:sysClr val="windowText" lastClr="000000"/>
                              </a:solidFill>
                            </a:endParaRPr>
                          </a:p>
                        </xdr:txBody>
                      </xdr:sp>
                    </xdr:grpSp>
                  </xdr:grpSp>
                </xdr:grpSp>
                <xdr:sp macro="" textlink="">
                  <xdr:nvSpPr>
                    <xdr:cNvPr id="46" name="Diamond 45">
                      <a:extLst>
                        <a:ext uri="{FF2B5EF4-FFF2-40B4-BE49-F238E27FC236}">
                          <a16:creationId xmlns:a16="http://schemas.microsoft.com/office/drawing/2014/main" id="{F39659B3-78A0-421D-8665-3A49A1042D6A}"/>
                        </a:ext>
                      </a:extLst>
                    </xdr:cNvPr>
                    <xdr:cNvSpPr/>
                  </xdr:nvSpPr>
                  <xdr:spPr>
                    <a:xfrm>
                      <a:off x="139333" y="357754"/>
                      <a:ext cx="100099" cy="114299"/>
                    </a:xfrm>
                    <a:prstGeom prst="diamond">
                      <a:avLst/>
                    </a:prstGeom>
                    <a:solidFill>
                      <a:schemeClr val="bg2">
                        <a:lumMod val="75000"/>
                      </a:schemeClr>
                    </a:solidFill>
                    <a:ln>
                      <a:solidFill>
                        <a:sysClr val="windowText" lastClr="000000"/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wrap="square" rtlCol="0" anchor="t"/>
                    <a:lstStyle>
                      <a:lvl1pPr marL="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1pPr>
                      <a:lvl2pPr marL="4572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2pPr>
                      <a:lvl3pPr marL="9144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3pPr>
                      <a:lvl4pPr marL="13716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4pPr>
                      <a:lvl5pPr marL="18288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5pPr>
                      <a:lvl6pPr marL="22860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6pPr>
                      <a:lvl7pPr marL="27432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7pPr>
                      <a:lvl8pPr marL="32004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8pPr>
                      <a:lvl9pPr marL="36576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9pPr>
                    </a:lstStyle>
                    <a:p>
                      <a:pPr algn="l"/>
                      <a:endParaRPr lang="en-US" sz="1100"/>
                    </a:p>
                  </xdr:txBody>
                </xdr:sp>
              </xdr:grpSp>
              <xdr:sp macro="" textlink="">
                <xdr:nvSpPr>
                  <xdr:cNvPr id="44" name="Flowchart: Connector 43">
                    <a:extLst>
                      <a:ext uri="{FF2B5EF4-FFF2-40B4-BE49-F238E27FC236}">
                        <a16:creationId xmlns:a16="http://schemas.microsoft.com/office/drawing/2014/main" id="{4BEB43BC-984F-4B1A-9ECC-97336371AB66}"/>
                      </a:ext>
                    </a:extLst>
                  </xdr:cNvPr>
                  <xdr:cNvSpPr/>
                </xdr:nvSpPr>
                <xdr:spPr>
                  <a:xfrm>
                    <a:off x="157293" y="608950"/>
                    <a:ext cx="99950" cy="105227"/>
                  </a:xfrm>
                  <a:prstGeom prst="flowChartConnector">
                    <a:avLst/>
                  </a:prstGeom>
                  <a:solidFill>
                    <a:schemeClr val="bg2">
                      <a:lumMod val="75000"/>
                    </a:schemeClr>
                  </a:solidFill>
                  <a:ln>
                    <a:solidFill>
                      <a:schemeClr val="tx1"/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wrap="square"/>
                  <a:lstStyle>
                    <a:lvl1pPr marL="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endParaRPr lang="en-US"/>
                  </a:p>
                </xdr:txBody>
              </xdr:sp>
            </xdr:grpSp>
            <xdr:grpSp>
              <xdr:nvGrpSpPr>
                <xdr:cNvPr id="40" name="Group 39">
                  <a:extLst>
                    <a:ext uri="{FF2B5EF4-FFF2-40B4-BE49-F238E27FC236}">
                      <a16:creationId xmlns:a16="http://schemas.microsoft.com/office/drawing/2014/main" id="{B8FD3F9F-AD89-4CBA-BB5E-7140281465A3}"/>
                    </a:ext>
                  </a:extLst>
                </xdr:cNvPr>
                <xdr:cNvGrpSpPr/>
              </xdr:nvGrpSpPr>
              <xdr:grpSpPr>
                <a:xfrm>
                  <a:off x="16875342" y="7923662"/>
                  <a:ext cx="136955" cy="403420"/>
                  <a:chOff x="14601861" y="7087095"/>
                  <a:chExt cx="136955" cy="407230"/>
                </a:xfrm>
              </xdr:grpSpPr>
              <xdr:sp macro="" textlink="">
                <xdr:nvSpPr>
                  <xdr:cNvPr id="41" name="Rectangle 40">
                    <a:extLst>
                      <a:ext uri="{FF2B5EF4-FFF2-40B4-BE49-F238E27FC236}">
                        <a16:creationId xmlns:a16="http://schemas.microsoft.com/office/drawing/2014/main" id="{2E1CD961-AF5E-4B17-80FE-5BCEE8776D42}"/>
                      </a:ext>
                    </a:extLst>
                  </xdr:cNvPr>
                  <xdr:cNvSpPr/>
                </xdr:nvSpPr>
                <xdr:spPr>
                  <a:xfrm>
                    <a:off x="14611244" y="7391064"/>
                    <a:ext cx="127572" cy="103261"/>
                  </a:xfrm>
                  <a:prstGeom prst="rect">
                    <a:avLst/>
                  </a:prstGeom>
                  <a:solidFill>
                    <a:schemeClr val="bg2">
                      <a:lumMod val="75000"/>
                    </a:schemeClr>
                  </a:solidFill>
                  <a:ln>
                    <a:solidFill>
                      <a:schemeClr val="tx1"/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42" name="Isosceles Triangle 41">
                    <a:extLst>
                      <a:ext uri="{FF2B5EF4-FFF2-40B4-BE49-F238E27FC236}">
                        <a16:creationId xmlns:a16="http://schemas.microsoft.com/office/drawing/2014/main" id="{37C04B66-EF7D-4A0B-BB38-78A02D7FA5A6}"/>
                      </a:ext>
                    </a:extLst>
                  </xdr:cNvPr>
                  <xdr:cNvSpPr/>
                </xdr:nvSpPr>
                <xdr:spPr>
                  <a:xfrm>
                    <a:off x="14601861" y="7087095"/>
                    <a:ext cx="129036" cy="136080"/>
                  </a:xfrm>
                  <a:prstGeom prst="triangle">
                    <a:avLst/>
                  </a:prstGeom>
                  <a:solidFill>
                    <a:schemeClr val="bg2">
                      <a:lumMod val="75000"/>
                    </a:schemeClr>
                  </a:solidFill>
                  <a:ln>
                    <a:solidFill>
                      <a:schemeClr val="tx1"/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wrap="square"/>
                  <a:lstStyle>
                    <a:lvl1pPr marL="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endParaRPr lang="en-US"/>
                  </a:p>
                </xdr:txBody>
              </xdr:sp>
            </xdr:grpSp>
          </xdr:grpSp>
        </xdr:grpSp>
        <xdr:sp macro="" textlink="">
          <xdr:nvSpPr>
            <xdr:cNvPr id="35" name="Rectangle 34">
              <a:extLst>
                <a:ext uri="{FF2B5EF4-FFF2-40B4-BE49-F238E27FC236}">
                  <a16:creationId xmlns:a16="http://schemas.microsoft.com/office/drawing/2014/main" id="{456FC6DD-3E73-459E-9E0F-BD6C700C922E}"/>
                </a:ext>
              </a:extLst>
            </xdr:cNvPr>
            <xdr:cNvSpPr/>
          </xdr:nvSpPr>
          <xdr:spPr>
            <a:xfrm>
              <a:off x="13354342" y="8194138"/>
              <a:ext cx="281355" cy="257908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sz="1400">
                  <a:solidFill>
                    <a:schemeClr val="tx1"/>
                  </a:solidFill>
                  <a:sym typeface="Wingdings 2" panose="05020102010507070707" pitchFamily="18" charset="2"/>
                </a:rPr>
                <a:t></a:t>
              </a:r>
              <a:endParaRPr lang="en-US" sz="1400">
                <a:solidFill>
                  <a:schemeClr val="tx1"/>
                </a:solidFill>
              </a:endParaRPr>
            </a:p>
          </xdr:txBody>
        </xdr:sp>
      </xdr:grpSp>
      <xdr:sp macro="" textlink="">
        <xdr:nvSpPr>
          <xdr:cNvPr id="33" name="Oval 32">
            <a:extLst>
              <a:ext uri="{FF2B5EF4-FFF2-40B4-BE49-F238E27FC236}">
                <a16:creationId xmlns:a16="http://schemas.microsoft.com/office/drawing/2014/main" id="{4BCC7EB7-0D56-4C7F-9928-1036337C6D70}"/>
              </a:ext>
            </a:extLst>
          </xdr:cNvPr>
          <xdr:cNvSpPr/>
        </xdr:nvSpPr>
        <xdr:spPr>
          <a:xfrm>
            <a:off x="13287294" y="3664913"/>
            <a:ext cx="116546" cy="149331"/>
          </a:xfrm>
          <a:prstGeom prst="ellipse">
            <a:avLst/>
          </a:prstGeom>
          <a:solidFill>
            <a:schemeClr val="tx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339290</xdr:colOff>
      <xdr:row>29</xdr:row>
      <xdr:rowOff>108858</xdr:rowOff>
    </xdr:from>
    <xdr:to>
      <xdr:col>30</xdr:col>
      <xdr:colOff>394722</xdr:colOff>
      <xdr:row>39</xdr:row>
      <xdr:rowOff>171056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F710F37-4A6F-498A-AE78-4A11DC7F088E}"/>
            </a:ext>
          </a:extLst>
        </xdr:cNvPr>
        <xdr:cNvGrpSpPr/>
      </xdr:nvGrpSpPr>
      <xdr:grpSpPr>
        <a:xfrm>
          <a:off x="18523381" y="5408222"/>
          <a:ext cx="1330050" cy="1863289"/>
          <a:chOff x="16744061" y="7032172"/>
          <a:chExt cx="1339947" cy="1912770"/>
        </a:xfrm>
      </xdr:grpSpPr>
      <xdr:grpSp>
        <xdr:nvGrpSpPr>
          <xdr:cNvPr id="3" name="Group 2">
            <a:extLst>
              <a:ext uri="{FF2B5EF4-FFF2-40B4-BE49-F238E27FC236}">
                <a16:creationId xmlns:a16="http://schemas.microsoft.com/office/drawing/2014/main" id="{BC0A1561-AB8C-4872-AAC4-71BF75F7B58B}"/>
              </a:ext>
            </a:extLst>
          </xdr:cNvPr>
          <xdr:cNvGrpSpPr/>
        </xdr:nvGrpSpPr>
        <xdr:grpSpPr>
          <a:xfrm>
            <a:off x="16744061" y="7032172"/>
            <a:ext cx="1339947" cy="1912770"/>
            <a:chOff x="16744061" y="7032172"/>
            <a:chExt cx="1339947" cy="1912770"/>
          </a:xfrm>
        </xdr:grpSpPr>
        <xdr:grpSp>
          <xdr:nvGrpSpPr>
            <xdr:cNvPr id="5" name="Group 4">
              <a:extLst>
                <a:ext uri="{FF2B5EF4-FFF2-40B4-BE49-F238E27FC236}">
                  <a16:creationId xmlns:a16="http://schemas.microsoft.com/office/drawing/2014/main" id="{C5DDE4B8-AF34-47F4-A495-2B49BE48C379}"/>
                </a:ext>
              </a:extLst>
            </xdr:cNvPr>
            <xdr:cNvGrpSpPr/>
          </xdr:nvGrpSpPr>
          <xdr:grpSpPr>
            <a:xfrm>
              <a:off x="16744061" y="7032172"/>
              <a:ext cx="1339947" cy="1912770"/>
              <a:chOff x="1" y="0"/>
              <a:chExt cx="1340009" cy="1914034"/>
            </a:xfrm>
          </xdr:grpSpPr>
          <xdr:grpSp>
            <xdr:nvGrpSpPr>
              <xdr:cNvPr id="9" name="Group 8">
                <a:extLst>
                  <a:ext uri="{FF2B5EF4-FFF2-40B4-BE49-F238E27FC236}">
                    <a16:creationId xmlns:a16="http://schemas.microsoft.com/office/drawing/2014/main" id="{E11B72EC-2553-4A9D-8BD6-16E12FE5B90A}"/>
                  </a:ext>
                </a:extLst>
              </xdr:cNvPr>
              <xdr:cNvGrpSpPr/>
            </xdr:nvGrpSpPr>
            <xdr:grpSpPr>
              <a:xfrm>
                <a:off x="1" y="0"/>
                <a:ext cx="1340009" cy="1914034"/>
                <a:chOff x="1" y="0"/>
                <a:chExt cx="1340009" cy="1914034"/>
              </a:xfrm>
            </xdr:grpSpPr>
            <xdr:grpSp>
              <xdr:nvGrpSpPr>
                <xdr:cNvPr id="11" name="Group 10">
                  <a:extLst>
                    <a:ext uri="{FF2B5EF4-FFF2-40B4-BE49-F238E27FC236}">
                      <a16:creationId xmlns:a16="http://schemas.microsoft.com/office/drawing/2014/main" id="{F3A27A66-E153-4546-A31E-C200532B156B}"/>
                    </a:ext>
                  </a:extLst>
                </xdr:cNvPr>
                <xdr:cNvGrpSpPr/>
              </xdr:nvGrpSpPr>
              <xdr:grpSpPr>
                <a:xfrm>
                  <a:off x="1" y="0"/>
                  <a:ext cx="1340009" cy="1914034"/>
                  <a:chOff x="0" y="0"/>
                  <a:chExt cx="1324672" cy="1840183"/>
                </a:xfrm>
              </xdr:grpSpPr>
              <xdr:sp macro="" textlink="">
                <xdr:nvSpPr>
                  <xdr:cNvPr id="13" name="Oval 12">
                    <a:extLst>
                      <a:ext uri="{FF2B5EF4-FFF2-40B4-BE49-F238E27FC236}">
                        <a16:creationId xmlns:a16="http://schemas.microsoft.com/office/drawing/2014/main" id="{D85C2CCA-3C36-4433-AE9B-B518E0D68F5C}"/>
                      </a:ext>
                    </a:extLst>
                  </xdr:cNvPr>
                  <xdr:cNvSpPr/>
                </xdr:nvSpPr>
                <xdr:spPr>
                  <a:xfrm>
                    <a:off x="137123" y="1686513"/>
                    <a:ext cx="130141" cy="140760"/>
                  </a:xfrm>
                  <a:prstGeom prst="ellipse">
                    <a:avLst/>
                  </a:prstGeom>
                  <a:solidFill>
                    <a:srgbClr val="FF0000"/>
                  </a:solidFill>
                  <a:ln>
                    <a:noFill/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wrap="square"/>
                  <a:lstStyle>
                    <a:lvl1pPr marL="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endParaRPr lang="en-US"/>
                  </a:p>
                </xdr:txBody>
              </xdr:sp>
              <xdr:grpSp>
                <xdr:nvGrpSpPr>
                  <xdr:cNvPr id="14" name="Group 13">
                    <a:extLst>
                      <a:ext uri="{FF2B5EF4-FFF2-40B4-BE49-F238E27FC236}">
                        <a16:creationId xmlns:a16="http://schemas.microsoft.com/office/drawing/2014/main" id="{23376066-DFD2-4AFA-8F0A-1C0DB1FAC0A7}"/>
                      </a:ext>
                    </a:extLst>
                  </xdr:cNvPr>
                  <xdr:cNvGrpSpPr/>
                </xdr:nvGrpSpPr>
                <xdr:grpSpPr>
                  <a:xfrm>
                    <a:off x="0" y="0"/>
                    <a:ext cx="1324672" cy="1840183"/>
                    <a:chOff x="0" y="0"/>
                    <a:chExt cx="1325379" cy="1840183"/>
                  </a:xfrm>
                </xdr:grpSpPr>
                <xdr:cxnSp macro="">
                  <xdr:nvCxnSpPr>
                    <xdr:cNvPr id="15" name="Straight Connector 14">
                      <a:extLst>
                        <a:ext uri="{FF2B5EF4-FFF2-40B4-BE49-F238E27FC236}">
                          <a16:creationId xmlns:a16="http://schemas.microsoft.com/office/drawing/2014/main" id="{6BE80957-BDF9-4CB6-87F7-DD90E1C1165A}"/>
                        </a:ext>
                      </a:extLst>
                    </xdr:cNvPr>
                    <xdr:cNvCxnSpPr/>
                  </xdr:nvCxnSpPr>
                  <xdr:spPr>
                    <a:xfrm>
                      <a:off x="46895" y="1497919"/>
                      <a:ext cx="323797" cy="0"/>
                    </a:xfrm>
                    <a:prstGeom prst="line">
                      <a:avLst/>
                    </a:prstGeom>
                    <a:ln w="28575"/>
                  </xdr:spPr>
                  <xdr:style>
                    <a:lnRef idx="1">
                      <a:schemeClr val="dk1"/>
                    </a:lnRef>
                    <a:fillRef idx="0">
                      <a:schemeClr val="dk1"/>
                    </a:fillRef>
                    <a:effectRef idx="0">
                      <a:schemeClr val="dk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6" name="Straight Connector 15">
                      <a:extLst>
                        <a:ext uri="{FF2B5EF4-FFF2-40B4-BE49-F238E27FC236}">
                          <a16:creationId xmlns:a16="http://schemas.microsoft.com/office/drawing/2014/main" id="{54D84EAE-3719-45F1-BDF7-45B36FAFBA55}"/>
                        </a:ext>
                      </a:extLst>
                    </xdr:cNvPr>
                    <xdr:cNvCxnSpPr/>
                  </xdr:nvCxnSpPr>
                  <xdr:spPr>
                    <a:xfrm flipV="1">
                      <a:off x="24315" y="1196456"/>
                      <a:ext cx="504136" cy="8885"/>
                    </a:xfrm>
                    <a:prstGeom prst="line">
                      <a:avLst/>
                    </a:prstGeom>
                    <a:ln w="28575">
                      <a:prstDash val="lgDashDot"/>
                    </a:ln>
                  </xdr:spPr>
                  <xdr:style>
                    <a:lnRef idx="1">
                      <a:schemeClr val="dk1"/>
                    </a:lnRef>
                    <a:fillRef idx="0">
                      <a:schemeClr val="dk1"/>
                    </a:fillRef>
                    <a:effectRef idx="0">
                      <a:schemeClr val="dk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7" name="Straight Connector 16">
                      <a:extLst>
                        <a:ext uri="{FF2B5EF4-FFF2-40B4-BE49-F238E27FC236}">
                          <a16:creationId xmlns:a16="http://schemas.microsoft.com/office/drawing/2014/main" id="{1DBB9FD3-2BD0-4F9B-82C7-D3425F124CFF}"/>
                        </a:ext>
                      </a:extLst>
                    </xdr:cNvPr>
                    <xdr:cNvCxnSpPr/>
                  </xdr:nvCxnSpPr>
                  <xdr:spPr>
                    <a:xfrm>
                      <a:off x="1981" y="925698"/>
                      <a:ext cx="365546" cy="0"/>
                    </a:xfrm>
                    <a:prstGeom prst="line">
                      <a:avLst/>
                    </a:prstGeom>
                    <a:ln w="28575">
                      <a:prstDash val="dashDot"/>
                    </a:ln>
                  </xdr:spPr>
                  <xdr:style>
                    <a:lnRef idx="1">
                      <a:schemeClr val="dk1"/>
                    </a:lnRef>
                    <a:fillRef idx="0">
                      <a:schemeClr val="dk1"/>
                    </a:fillRef>
                    <a:effectRef idx="0">
                      <a:schemeClr val="dk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8" name="Straight Connector 17">
                      <a:extLst>
                        <a:ext uri="{FF2B5EF4-FFF2-40B4-BE49-F238E27FC236}">
                          <a16:creationId xmlns:a16="http://schemas.microsoft.com/office/drawing/2014/main" id="{C29B647E-91B3-4284-A11D-887477C13AA2}"/>
                        </a:ext>
                      </a:extLst>
                    </xdr:cNvPr>
                    <xdr:cNvCxnSpPr/>
                  </xdr:nvCxnSpPr>
                  <xdr:spPr>
                    <a:xfrm>
                      <a:off x="48715" y="642536"/>
                      <a:ext cx="319984" cy="0"/>
                    </a:xfrm>
                    <a:prstGeom prst="line">
                      <a:avLst/>
                    </a:prstGeom>
                    <a:ln w="28575">
                      <a:prstDash val="sysDash"/>
                    </a:ln>
                  </xdr:spPr>
                  <xdr:style>
                    <a:lnRef idx="1">
                      <a:schemeClr val="dk1"/>
                    </a:lnRef>
                    <a:fillRef idx="0">
                      <a:schemeClr val="dk1"/>
                    </a:fillRef>
                    <a:effectRef idx="0">
                      <a:schemeClr val="dk1"/>
                    </a:effectRef>
                    <a:fontRef idx="minor">
                      <a:schemeClr val="tx1"/>
                    </a:fontRef>
                  </xdr:style>
                </xdr:cxnSp>
                <xdr:grpSp>
                  <xdr:nvGrpSpPr>
                    <xdr:cNvPr id="19" name="Group 18">
                      <a:extLst>
                        <a:ext uri="{FF2B5EF4-FFF2-40B4-BE49-F238E27FC236}">
                          <a16:creationId xmlns:a16="http://schemas.microsoft.com/office/drawing/2014/main" id="{D418AD83-FCA8-4AAC-AC5B-F2889A790BF9}"/>
                        </a:ext>
                      </a:extLst>
                    </xdr:cNvPr>
                    <xdr:cNvGrpSpPr/>
                  </xdr:nvGrpSpPr>
                  <xdr:grpSpPr>
                    <a:xfrm>
                      <a:off x="0" y="0"/>
                      <a:ext cx="1325379" cy="1840183"/>
                      <a:chOff x="0" y="0"/>
                      <a:chExt cx="1326026" cy="1849660"/>
                    </a:xfrm>
                  </xdr:grpSpPr>
                  <xdr:grpSp>
                    <xdr:nvGrpSpPr>
                      <xdr:cNvPr id="20" name="Group 19">
                        <a:extLst>
                          <a:ext uri="{FF2B5EF4-FFF2-40B4-BE49-F238E27FC236}">
                            <a16:creationId xmlns:a16="http://schemas.microsoft.com/office/drawing/2014/main" id="{CB9FF180-5FEF-415F-AAFE-488139F9185F}"/>
                          </a:ext>
                        </a:extLst>
                      </xdr:cNvPr>
                      <xdr:cNvGrpSpPr/>
                    </xdr:nvGrpSpPr>
                    <xdr:grpSpPr>
                      <a:xfrm>
                        <a:off x="46921" y="255953"/>
                        <a:ext cx="1279105" cy="1593707"/>
                        <a:chOff x="46921" y="255953"/>
                        <a:chExt cx="1289160" cy="1588523"/>
                      </a:xfrm>
                    </xdr:grpSpPr>
                    <xdr:grpSp>
                      <xdr:nvGrpSpPr>
                        <xdr:cNvPr id="22" name="Group 21">
                          <a:extLst>
                            <a:ext uri="{FF2B5EF4-FFF2-40B4-BE49-F238E27FC236}">
                              <a16:creationId xmlns:a16="http://schemas.microsoft.com/office/drawing/2014/main" id="{88BB0459-2ADB-40B7-8807-99981667AC27}"/>
                            </a:ext>
                          </a:extLst>
                        </xdr:cNvPr>
                        <xdr:cNvGrpSpPr/>
                      </xdr:nvGrpSpPr>
                      <xdr:grpSpPr>
                        <a:xfrm>
                          <a:off x="307204" y="255953"/>
                          <a:ext cx="1028877" cy="1588523"/>
                          <a:chOff x="307204" y="255953"/>
                          <a:chExt cx="1015737" cy="1559035"/>
                        </a:xfrm>
                      </xdr:grpSpPr>
                      <xdr:grpSp>
                        <xdr:nvGrpSpPr>
                          <xdr:cNvPr id="24" name="Group 23">
                            <a:extLst>
                              <a:ext uri="{FF2B5EF4-FFF2-40B4-BE49-F238E27FC236}">
                                <a16:creationId xmlns:a16="http://schemas.microsoft.com/office/drawing/2014/main" id="{C4876C60-0D37-4DE6-8CAD-4CDBFA31D5FB}"/>
                              </a:ext>
                            </a:extLst>
                          </xdr:cNvPr>
                          <xdr:cNvGrpSpPr/>
                        </xdr:nvGrpSpPr>
                        <xdr:grpSpPr>
                          <a:xfrm>
                            <a:off x="307204" y="255953"/>
                            <a:ext cx="1015737" cy="1559035"/>
                            <a:chOff x="307204" y="255953"/>
                            <a:chExt cx="879603" cy="1591441"/>
                          </a:xfrm>
                        </xdr:grpSpPr>
                        <xdr:sp macro="" textlink="">
                          <xdr:nvSpPr>
                            <xdr:cNvPr id="28" name="Rectangle 27">
                              <a:extLst>
                                <a:ext uri="{FF2B5EF4-FFF2-40B4-BE49-F238E27FC236}">
                                  <a16:creationId xmlns:a16="http://schemas.microsoft.com/office/drawing/2014/main" id="{50DF586F-F6BB-47BB-9A9D-BFA8E098FAA2}"/>
                                </a:ext>
                              </a:extLst>
                            </xdr:cNvPr>
                            <xdr:cNvSpPr/>
                          </xdr:nvSpPr>
                          <xdr:spPr>
                            <a:xfrm>
                              <a:off x="330033" y="255953"/>
                              <a:ext cx="715234" cy="256167"/>
                            </a:xfrm>
                            <a:prstGeom prst="rect">
                              <a:avLst/>
                            </a:prstGeom>
                            <a:solidFill>
                              <a:schemeClr val="bg1"/>
                            </a:solidFill>
                            <a:ln>
                              <a:noFill/>
                            </a:ln>
                          </xdr:spPr>
                          <xdr:style>
                            <a:lnRef idx="2">
                              <a:schemeClr val="accent1">
                                <a:shade val="50000"/>
                              </a:schemeClr>
                            </a:lnRef>
                            <a:fillRef idx="1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lt1"/>
                            </a:fontRef>
                          </xdr:style>
                          <xdr:txBody>
                            <a:bodyPr wrap="square" rtlCol="0" anchor="t"/>
                            <a:lstStyle>
                              <a:lvl1pPr marL="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1pPr>
                              <a:lvl2pPr marL="457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2pPr>
                              <a:lvl3pPr marL="914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3pPr>
                              <a:lvl4pPr marL="1371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4pPr>
                              <a:lvl5pPr marL="18288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5pPr>
                              <a:lvl6pPr marL="22860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6pPr>
                              <a:lvl7pPr marL="2743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7pPr>
                              <a:lvl8pPr marL="3200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8pPr>
                              <a:lvl9pPr marL="3657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9pPr>
                            </a:lstStyle>
                            <a:p>
                              <a:pPr algn="l"/>
                              <a:r>
                                <a:rPr lang="en-US" sz="1200" b="1">
                                  <a:solidFill>
                                    <a:schemeClr val="tx1"/>
                                  </a:solidFill>
                                </a:rPr>
                                <a:t>= 0.7</a:t>
                              </a:r>
                              <a:r>
                                <a:rPr lang="en-US" sz="1200" b="1" baseline="0">
                                  <a:solidFill>
                                    <a:schemeClr val="tx1"/>
                                  </a:solidFill>
                                </a:rPr>
                                <a:t> MAF</a:t>
                              </a:r>
                              <a:endParaRPr lang="en-US" sz="1200" b="1">
                                <a:solidFill>
                                  <a:schemeClr val="tx1"/>
                                </a:solidFill>
                              </a:endParaRPr>
                            </a:p>
                          </xdr:txBody>
                        </xdr:sp>
                        <xdr:sp macro="" textlink="">
                          <xdr:nvSpPr>
                            <xdr:cNvPr id="29" name="Rectangle 28">
                              <a:extLst>
                                <a:ext uri="{FF2B5EF4-FFF2-40B4-BE49-F238E27FC236}">
                                  <a16:creationId xmlns:a16="http://schemas.microsoft.com/office/drawing/2014/main" id="{F9A00DB8-431D-4D2A-9DB4-13FBD23CBFE8}"/>
                                </a:ext>
                              </a:extLst>
                            </xdr:cNvPr>
                            <xdr:cNvSpPr/>
                          </xdr:nvSpPr>
                          <xdr:spPr>
                            <a:xfrm>
                              <a:off x="328364" y="511530"/>
                              <a:ext cx="773529" cy="316555"/>
                            </a:xfrm>
                            <a:prstGeom prst="rect">
                              <a:avLst/>
                            </a:prstGeom>
                            <a:solidFill>
                              <a:schemeClr val="bg1"/>
                            </a:solidFill>
                            <a:ln>
                              <a:noFill/>
                            </a:ln>
                          </xdr:spPr>
                          <xdr:style>
                            <a:lnRef idx="2">
                              <a:schemeClr val="accent1">
                                <a:shade val="50000"/>
                              </a:schemeClr>
                            </a:lnRef>
                            <a:fillRef idx="1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lt1"/>
                            </a:fontRef>
                          </xdr:style>
                          <xdr:txBody>
                            <a:bodyPr wrap="square" rtlCol="0" anchor="t"/>
                            <a:lstStyle>
                              <a:lvl1pPr marL="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1pPr>
                              <a:lvl2pPr marL="457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2pPr>
                              <a:lvl3pPr marL="914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3pPr>
                              <a:lvl4pPr marL="1371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4pPr>
                              <a:lvl5pPr marL="18288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5pPr>
                              <a:lvl6pPr marL="22860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6pPr>
                              <a:lvl7pPr marL="2743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7pPr>
                              <a:lvl8pPr marL="3200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8pPr>
                              <a:lvl9pPr marL="3657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9pPr>
                            </a:lstStyle>
                            <a:p>
                              <a:pPr algn="l"/>
                              <a:r>
                                <a:rPr lang="en-US" sz="1200" b="1">
                                  <a:solidFill>
                                    <a:schemeClr val="tx1"/>
                                  </a:solidFill>
                                </a:rPr>
                                <a:t>= 0.8 MAF</a:t>
                              </a:r>
                            </a:p>
                          </xdr:txBody>
                        </xdr:sp>
                        <xdr:sp macro="" textlink="">
                          <xdr:nvSpPr>
                            <xdr:cNvPr id="30" name="Rectangle 29">
                              <a:extLst>
                                <a:ext uri="{FF2B5EF4-FFF2-40B4-BE49-F238E27FC236}">
                                  <a16:creationId xmlns:a16="http://schemas.microsoft.com/office/drawing/2014/main" id="{8E85F999-A71E-4B3F-B07E-1642A07FE993}"/>
                                </a:ext>
                              </a:extLst>
                            </xdr:cNvPr>
                            <xdr:cNvSpPr/>
                          </xdr:nvSpPr>
                          <xdr:spPr>
                            <a:xfrm>
                              <a:off x="307204" y="1620324"/>
                              <a:ext cx="879603" cy="227070"/>
                            </a:xfrm>
                            <a:prstGeom prst="rect">
                              <a:avLst/>
                            </a:prstGeom>
                            <a:solidFill>
                              <a:schemeClr val="bg1"/>
                            </a:solidFill>
                            <a:ln>
                              <a:noFill/>
                            </a:ln>
                          </xdr:spPr>
                          <xdr:style>
                            <a:lnRef idx="2">
                              <a:schemeClr val="accent1">
                                <a:shade val="50000"/>
                              </a:schemeClr>
                            </a:lnRef>
                            <a:fillRef idx="1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lt1"/>
                            </a:fontRef>
                          </xdr:style>
                          <xdr:txBody>
                            <a:bodyPr wrap="square" rtlCol="0" anchor="t"/>
                            <a:lstStyle>
                              <a:lvl1pPr marL="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1pPr>
                              <a:lvl2pPr marL="457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2pPr>
                              <a:lvl3pPr marL="914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3pPr>
                              <a:lvl4pPr marL="1371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4pPr>
                              <a:lvl5pPr marL="18288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5pPr>
                              <a:lvl6pPr marL="22860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6pPr>
                              <a:lvl7pPr marL="2743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7pPr>
                              <a:lvl8pPr marL="3200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8pPr>
                              <a:lvl9pPr marL="3657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9pPr>
                            </a:lstStyle>
                            <a:p>
                              <a:pPr algn="l"/>
                              <a:r>
                                <a:rPr lang="en-US" sz="1200" b="1">
                                  <a:solidFill>
                                    <a:schemeClr val="tx1"/>
                                  </a:solidFill>
                                </a:rPr>
                                <a:t>= Ideal</a:t>
                              </a:r>
                              <a:r>
                                <a:rPr lang="en-US" sz="1200" b="1" baseline="0">
                                  <a:solidFill>
                                    <a:schemeClr val="tx1"/>
                                  </a:solidFill>
                                </a:rPr>
                                <a:t> </a:t>
                              </a:r>
                              <a:r>
                                <a:rPr lang="en-US" sz="1200" b="1">
                                  <a:solidFill>
                                    <a:schemeClr val="tx1"/>
                                  </a:solidFill>
                                </a:rPr>
                                <a:t>Point</a:t>
                              </a:r>
                            </a:p>
                          </xdr:txBody>
                        </xdr:sp>
                      </xdr:grpSp>
                      <xdr:sp macro="" textlink="">
                        <xdr:nvSpPr>
                          <xdr:cNvPr id="25" name="Rectangle 24">
                            <a:extLst>
                              <a:ext uri="{FF2B5EF4-FFF2-40B4-BE49-F238E27FC236}">
                                <a16:creationId xmlns:a16="http://schemas.microsoft.com/office/drawing/2014/main" id="{2F2D48E5-CEBF-4558-9605-D8DD367541A7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322667" y="763835"/>
                            <a:ext cx="930788" cy="308962"/>
                          </a:xfrm>
                          <a:prstGeom prst="rect">
                            <a:avLst/>
                          </a:prstGeom>
                          <a:solidFill>
                            <a:schemeClr val="bg1"/>
                          </a:solidFill>
                          <a:ln>
                            <a:noFill/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wrap="square" rtlCol="0" anchor="t"/>
                          <a:lstStyle>
                            <a:lvl1pPr marL="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1pPr>
                            <a:lvl2pPr marL="457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2pPr>
                            <a:lvl3pPr marL="914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3pPr>
                            <a:lvl4pPr marL="1371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4pPr>
                            <a:lvl5pPr marL="18288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5pPr>
                            <a:lvl6pPr marL="22860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6pPr>
                            <a:lvl7pPr marL="2743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7pPr>
                            <a:lvl8pPr marL="3200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8pPr>
                            <a:lvl9pPr marL="3657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9pPr>
                          </a:lstStyle>
                          <a:p>
                            <a:pPr algn="l"/>
                            <a:r>
                              <a:rPr lang="en-US" sz="1200" b="1">
                                <a:solidFill>
                                  <a:schemeClr val="tx1"/>
                                </a:solidFill>
                              </a:rPr>
                              <a:t>= 0.9 MAF</a:t>
                            </a:r>
                          </a:p>
                        </xdr:txBody>
                      </xdr:sp>
                      <xdr:sp macro="" textlink="">
                        <xdr:nvSpPr>
                          <xdr:cNvPr id="26" name="Rectangle 25">
                            <a:extLst>
                              <a:ext uri="{FF2B5EF4-FFF2-40B4-BE49-F238E27FC236}">
                                <a16:creationId xmlns:a16="http://schemas.microsoft.com/office/drawing/2014/main" id="{8491849F-1579-4038-9AF3-0D907D7F7810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322667" y="1041867"/>
                            <a:ext cx="930788" cy="308962"/>
                          </a:xfrm>
                          <a:prstGeom prst="rect">
                            <a:avLst/>
                          </a:prstGeom>
                          <a:solidFill>
                            <a:schemeClr val="bg1"/>
                          </a:solidFill>
                          <a:ln>
                            <a:noFill/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wrap="square" rtlCol="0" anchor="t"/>
                          <a:lstStyle>
                            <a:lvl1pPr marL="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1pPr>
                            <a:lvl2pPr marL="457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2pPr>
                            <a:lvl3pPr marL="914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3pPr>
                            <a:lvl4pPr marL="1371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4pPr>
                            <a:lvl5pPr marL="18288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5pPr>
                            <a:lvl6pPr marL="22860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6pPr>
                            <a:lvl7pPr marL="2743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7pPr>
                            <a:lvl8pPr marL="3200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8pPr>
                            <a:lvl9pPr marL="3657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9pPr>
                          </a:lstStyle>
                          <a:p>
                            <a:pPr algn="l"/>
                            <a:r>
                              <a:rPr lang="en-US" sz="1200" b="1">
                                <a:solidFill>
                                  <a:schemeClr val="tx1"/>
                                </a:solidFill>
                              </a:rPr>
                              <a:t>= 1.0 MAF</a:t>
                            </a:r>
                          </a:p>
                        </xdr:txBody>
                      </xdr:sp>
                      <xdr:sp macro="" textlink="">
                        <xdr:nvSpPr>
                          <xdr:cNvPr id="27" name="Rectangle 26">
                            <a:extLst>
                              <a:ext uri="{FF2B5EF4-FFF2-40B4-BE49-F238E27FC236}">
                                <a16:creationId xmlns:a16="http://schemas.microsoft.com/office/drawing/2014/main" id="{1F257B62-772A-4AAD-B8C7-50E29399C3FC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333528" y="1325453"/>
                            <a:ext cx="930788" cy="308962"/>
                          </a:xfrm>
                          <a:prstGeom prst="rect">
                            <a:avLst/>
                          </a:prstGeom>
                          <a:solidFill>
                            <a:schemeClr val="bg1"/>
                          </a:solidFill>
                          <a:ln>
                            <a:noFill/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wrap="square" rtlCol="0" anchor="t"/>
                          <a:lstStyle>
                            <a:lvl1pPr marL="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1pPr>
                            <a:lvl2pPr marL="457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2pPr>
                            <a:lvl3pPr marL="914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3pPr>
                            <a:lvl4pPr marL="1371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4pPr>
                            <a:lvl5pPr marL="18288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5pPr>
                            <a:lvl6pPr marL="22860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6pPr>
                            <a:lvl7pPr marL="2743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7pPr>
                            <a:lvl8pPr marL="3200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8pPr>
                            <a:lvl9pPr marL="3657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9pPr>
                          </a:lstStyle>
                          <a:p>
                            <a:pPr algn="l"/>
                            <a:r>
                              <a:rPr lang="en-US" sz="1200" b="1">
                                <a:solidFill>
                                  <a:schemeClr val="tx1"/>
                                </a:solidFill>
                              </a:rPr>
                              <a:t>= 1.1 MAF</a:t>
                            </a:r>
                          </a:p>
                        </xdr:txBody>
                      </xdr:sp>
                    </xdr:grpSp>
                    <xdr:cxnSp macro="">
                      <xdr:nvCxnSpPr>
                        <xdr:cNvPr id="23" name="Straight Connector 22">
                          <a:extLst>
                            <a:ext uri="{FF2B5EF4-FFF2-40B4-BE49-F238E27FC236}">
                              <a16:creationId xmlns:a16="http://schemas.microsoft.com/office/drawing/2014/main" id="{F5F18206-94E2-4E63-BDCC-D7A182C4CF99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46921" y="400457"/>
                          <a:ext cx="326663" cy="0"/>
                        </a:xfrm>
                        <a:prstGeom prst="line">
                          <a:avLst/>
                        </a:prstGeom>
                        <a:ln w="28575">
                          <a:prstDash val="sysDot"/>
                        </a:ln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</xdr:grpSp>
                  <xdr:sp macro="" textlink="">
                    <xdr:nvSpPr>
                      <xdr:cNvPr id="21" name="Rectangle 20">
                        <a:extLst>
                          <a:ext uri="{FF2B5EF4-FFF2-40B4-BE49-F238E27FC236}">
                            <a16:creationId xmlns:a16="http://schemas.microsoft.com/office/drawing/2014/main" id="{DCA607BE-CB14-4E02-A3E0-9F3C3EC12D89}"/>
                          </a:ext>
                        </a:extLst>
                      </xdr:cNvPr>
                      <xdr:cNvSpPr/>
                    </xdr:nvSpPr>
                    <xdr:spPr>
                      <a:xfrm>
                        <a:off x="0" y="0"/>
                        <a:ext cx="1326026" cy="251661"/>
                      </a:xfrm>
                      <a:prstGeom prst="rect">
                        <a:avLst/>
                      </a:prstGeom>
                      <a:noFill/>
                      <a:ln>
                        <a:noFill/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wrap="square" rtlCol="0" anchor="t"/>
                      <a:lstStyle>
                        <a:lvl1pPr marL="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1pPr>
                        <a:lvl2pPr marL="4572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2pPr>
                        <a:lvl3pPr marL="9144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3pPr>
                        <a:lvl4pPr marL="13716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4pPr>
                        <a:lvl5pPr marL="18288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5pPr>
                        <a:lvl6pPr marL="22860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6pPr>
                        <a:lvl7pPr marL="27432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7pPr>
                        <a:lvl8pPr marL="32004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8pPr>
                        <a:lvl9pPr marL="36576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9pPr>
                      </a:lstStyle>
                      <a:p>
                        <a:pPr algn="l"/>
                        <a:r>
                          <a:rPr lang="en-US" sz="1200" b="1">
                            <a:solidFill>
                              <a:sysClr val="windowText" lastClr="000000"/>
                            </a:solidFill>
                          </a:rPr>
                          <a:t>Monthly</a:t>
                        </a:r>
                        <a:r>
                          <a:rPr lang="en-US" sz="1200" b="1" baseline="0">
                            <a:solidFill>
                              <a:sysClr val="windowText" lastClr="000000"/>
                            </a:solidFill>
                          </a:rPr>
                          <a:t> Volume</a:t>
                        </a:r>
                        <a:endParaRPr lang="en-US" sz="1200" b="1">
                          <a:solidFill>
                            <a:sysClr val="windowText" lastClr="000000"/>
                          </a:solidFill>
                        </a:endParaRPr>
                      </a:p>
                    </xdr:txBody>
                  </xdr:sp>
                </xdr:grpSp>
              </xdr:grpSp>
            </xdr:grpSp>
            <xdr:sp macro="" textlink="">
              <xdr:nvSpPr>
                <xdr:cNvPr id="12" name="Diamond 11">
                  <a:extLst>
                    <a:ext uri="{FF2B5EF4-FFF2-40B4-BE49-F238E27FC236}">
                      <a16:creationId xmlns:a16="http://schemas.microsoft.com/office/drawing/2014/main" id="{E3BA490C-EA0D-4469-821C-338C74F9379C}"/>
                    </a:ext>
                  </a:extLst>
                </xdr:cNvPr>
                <xdr:cNvSpPr/>
              </xdr:nvSpPr>
              <xdr:spPr>
                <a:xfrm>
                  <a:off x="139333" y="357754"/>
                  <a:ext cx="100099" cy="114299"/>
                </a:xfrm>
                <a:prstGeom prst="diamond">
                  <a:avLst/>
                </a:prstGeom>
                <a:solidFill>
                  <a:schemeClr val="bg2">
                    <a:lumMod val="75000"/>
                  </a:schemeClr>
                </a:solidFill>
                <a:ln>
                  <a:solidFill>
                    <a:sysClr val="windowText" lastClr="000000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wrap="square" rtlCol="0" anchor="t"/>
                <a:lstStyle>
                  <a:lvl1pPr marL="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algn="l"/>
                  <a:endParaRPr lang="en-US" sz="1100"/>
                </a:p>
              </xdr:txBody>
            </xdr:sp>
          </xdr:grpSp>
          <xdr:sp macro="" textlink="">
            <xdr:nvSpPr>
              <xdr:cNvPr id="10" name="Flowchart: Connector 9">
                <a:extLst>
                  <a:ext uri="{FF2B5EF4-FFF2-40B4-BE49-F238E27FC236}">
                    <a16:creationId xmlns:a16="http://schemas.microsoft.com/office/drawing/2014/main" id="{EFECED51-BDD3-4301-B0D4-3B16659ED069}"/>
                  </a:ext>
                </a:extLst>
              </xdr:cNvPr>
              <xdr:cNvSpPr/>
            </xdr:nvSpPr>
            <xdr:spPr>
              <a:xfrm>
                <a:off x="157293" y="608950"/>
                <a:ext cx="99950" cy="105227"/>
              </a:xfrm>
              <a:prstGeom prst="flowChartConnector">
                <a:avLst/>
              </a:prstGeom>
              <a:solidFill>
                <a:schemeClr val="bg2">
                  <a:lumMod val="75000"/>
                </a:schemeClr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/>
              <a:lstStyle>
                <a:lvl1pPr marL="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en-US"/>
              </a:p>
            </xdr:txBody>
          </xdr:sp>
        </xdr:grpSp>
        <xdr:grpSp>
          <xdr:nvGrpSpPr>
            <xdr:cNvPr id="6" name="Group 5">
              <a:extLst>
                <a:ext uri="{FF2B5EF4-FFF2-40B4-BE49-F238E27FC236}">
                  <a16:creationId xmlns:a16="http://schemas.microsoft.com/office/drawing/2014/main" id="{267905DD-1F14-46E8-A796-23E38A6404D0}"/>
                </a:ext>
              </a:extLst>
            </xdr:cNvPr>
            <xdr:cNvGrpSpPr/>
          </xdr:nvGrpSpPr>
          <xdr:grpSpPr>
            <a:xfrm>
              <a:off x="16875342" y="7923662"/>
              <a:ext cx="136955" cy="403420"/>
              <a:chOff x="14601861" y="7087095"/>
              <a:chExt cx="136955" cy="407230"/>
            </a:xfrm>
          </xdr:grpSpPr>
          <xdr:sp macro="" textlink="">
            <xdr:nvSpPr>
              <xdr:cNvPr id="7" name="Rectangle 6">
                <a:extLst>
                  <a:ext uri="{FF2B5EF4-FFF2-40B4-BE49-F238E27FC236}">
                    <a16:creationId xmlns:a16="http://schemas.microsoft.com/office/drawing/2014/main" id="{6BA88F44-AA30-4402-82F7-BB08F4615B60}"/>
                  </a:ext>
                </a:extLst>
              </xdr:cNvPr>
              <xdr:cNvSpPr/>
            </xdr:nvSpPr>
            <xdr:spPr>
              <a:xfrm>
                <a:off x="14611244" y="7391064"/>
                <a:ext cx="127572" cy="103261"/>
              </a:xfrm>
              <a:prstGeom prst="rect">
                <a:avLst/>
              </a:prstGeom>
              <a:solidFill>
                <a:schemeClr val="bg2">
                  <a:lumMod val="75000"/>
                </a:schemeClr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8" name="Isosceles Triangle 7">
                <a:extLst>
                  <a:ext uri="{FF2B5EF4-FFF2-40B4-BE49-F238E27FC236}">
                    <a16:creationId xmlns:a16="http://schemas.microsoft.com/office/drawing/2014/main" id="{C6161566-FD78-4BAA-BECE-8860F95ADF66}"/>
                  </a:ext>
                </a:extLst>
              </xdr:cNvPr>
              <xdr:cNvSpPr/>
            </xdr:nvSpPr>
            <xdr:spPr>
              <a:xfrm>
                <a:off x="14601861" y="7087095"/>
                <a:ext cx="129036" cy="136080"/>
              </a:xfrm>
              <a:prstGeom prst="triangle">
                <a:avLst/>
              </a:prstGeom>
              <a:solidFill>
                <a:schemeClr val="bg2">
                  <a:lumMod val="75000"/>
                </a:schemeClr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/>
              <a:lstStyle>
                <a:lvl1pPr marL="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en-US"/>
              </a:p>
            </xdr:txBody>
          </xdr:sp>
        </xdr:grpSp>
      </xdr:grpSp>
      <xdr:sp macro="" textlink="">
        <xdr:nvSpPr>
          <xdr:cNvPr id="4" name="Flowchart: Connector 3">
            <a:extLst>
              <a:ext uri="{FF2B5EF4-FFF2-40B4-BE49-F238E27FC236}">
                <a16:creationId xmlns:a16="http://schemas.microsoft.com/office/drawing/2014/main" id="{586BD9EF-3F7A-4549-8653-4FC58C5A6A0E}"/>
              </a:ext>
            </a:extLst>
          </xdr:cNvPr>
          <xdr:cNvSpPr/>
        </xdr:nvSpPr>
        <xdr:spPr>
          <a:xfrm>
            <a:off x="16905714" y="8534401"/>
            <a:ext cx="96135" cy="108968"/>
          </a:xfrm>
          <a:prstGeom prst="flowChartConnector">
            <a:avLst/>
          </a:prstGeom>
          <a:solidFill>
            <a:schemeClr val="bg2">
              <a:lumMod val="75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</xdr:grpSp>
    <xdr:clientData/>
  </xdr:twoCellAnchor>
  <xdr:twoCellAnchor>
    <xdr:from>
      <xdr:col>6</xdr:col>
      <xdr:colOff>145280</xdr:colOff>
      <xdr:row>18</xdr:row>
      <xdr:rowOff>135759</xdr:rowOff>
    </xdr:from>
    <xdr:to>
      <xdr:col>23</xdr:col>
      <xdr:colOff>190502</xdr:colOff>
      <xdr:row>52</xdr:row>
      <xdr:rowOff>52889</xdr:rowOff>
    </xdr:to>
    <xdr:grpSp>
      <xdr:nvGrpSpPr>
        <xdr:cNvPr id="31" name="Group 30">
          <a:extLst>
            <a:ext uri="{FF2B5EF4-FFF2-40B4-BE49-F238E27FC236}">
              <a16:creationId xmlns:a16="http://schemas.microsoft.com/office/drawing/2014/main" id="{435583E6-FF58-44F3-9938-2A122691594D}"/>
            </a:ext>
          </a:extLst>
        </xdr:cNvPr>
        <xdr:cNvGrpSpPr/>
      </xdr:nvGrpSpPr>
      <xdr:grpSpPr>
        <a:xfrm>
          <a:off x="4308571" y="3453923"/>
          <a:ext cx="10879476" cy="6151675"/>
          <a:chOff x="4006079" y="3497026"/>
          <a:chExt cx="10984176" cy="6360263"/>
        </a:xfrm>
      </xdr:grpSpPr>
      <xdr:grpSp>
        <xdr:nvGrpSpPr>
          <xdr:cNvPr id="32" name="Group 31">
            <a:extLst>
              <a:ext uri="{FF2B5EF4-FFF2-40B4-BE49-F238E27FC236}">
                <a16:creationId xmlns:a16="http://schemas.microsoft.com/office/drawing/2014/main" id="{62D737E7-DC4D-4B3F-8DE5-A9BADD124760}"/>
              </a:ext>
            </a:extLst>
          </xdr:cNvPr>
          <xdr:cNvGrpSpPr/>
        </xdr:nvGrpSpPr>
        <xdr:grpSpPr>
          <a:xfrm>
            <a:off x="4006079" y="3497026"/>
            <a:ext cx="10984176" cy="6360263"/>
            <a:chOff x="3835640" y="3056742"/>
            <a:chExt cx="10914428" cy="6208702"/>
          </a:xfrm>
        </xdr:grpSpPr>
        <xdr:grpSp>
          <xdr:nvGrpSpPr>
            <xdr:cNvPr id="34" name="Group 33">
              <a:extLst>
                <a:ext uri="{FF2B5EF4-FFF2-40B4-BE49-F238E27FC236}">
                  <a16:creationId xmlns:a16="http://schemas.microsoft.com/office/drawing/2014/main" id="{97D7CC50-0043-46E6-A8F0-4FB11C0DB4F6}"/>
                </a:ext>
              </a:extLst>
            </xdr:cNvPr>
            <xdr:cNvGrpSpPr/>
          </xdr:nvGrpSpPr>
          <xdr:grpSpPr>
            <a:xfrm>
              <a:off x="3835640" y="3056742"/>
              <a:ext cx="10914428" cy="6208702"/>
              <a:chOff x="3764371" y="2472267"/>
              <a:chExt cx="12256889" cy="6201547"/>
            </a:xfrm>
          </xdr:grpSpPr>
          <xdr:graphicFrame macro="">
            <xdr:nvGraphicFramePr>
              <xdr:cNvPr id="36" name="Chart 35">
                <a:extLst>
                  <a:ext uri="{FF2B5EF4-FFF2-40B4-BE49-F238E27FC236}">
                    <a16:creationId xmlns:a16="http://schemas.microsoft.com/office/drawing/2014/main" id="{823AFC36-193E-46A3-88EC-9FDECBDEC7D9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3764371" y="2472267"/>
              <a:ext cx="12147671" cy="6201547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1"/>
              </a:graphicData>
            </a:graphic>
          </xdr:graphicFrame>
          <xdr:grpSp>
            <xdr:nvGrpSpPr>
              <xdr:cNvPr id="37" name="Group 36">
                <a:extLst>
                  <a:ext uri="{FF2B5EF4-FFF2-40B4-BE49-F238E27FC236}">
                    <a16:creationId xmlns:a16="http://schemas.microsoft.com/office/drawing/2014/main" id="{D8D144FE-67A5-48DE-8035-B9FE7C25C993}"/>
                  </a:ext>
                </a:extLst>
              </xdr:cNvPr>
              <xdr:cNvGrpSpPr/>
            </xdr:nvGrpSpPr>
            <xdr:grpSpPr>
              <a:xfrm>
                <a:off x="14190413" y="4855395"/>
                <a:ext cx="1830847" cy="1294082"/>
                <a:chOff x="14442490" y="6512452"/>
                <a:chExt cx="1814748" cy="1244508"/>
              </a:xfrm>
            </xdr:grpSpPr>
            <xdr:sp macro="" textlink="">
              <xdr:nvSpPr>
                <xdr:cNvPr id="65" name="Rectangle 64">
                  <a:extLst>
                    <a:ext uri="{FF2B5EF4-FFF2-40B4-BE49-F238E27FC236}">
                      <a16:creationId xmlns:a16="http://schemas.microsoft.com/office/drawing/2014/main" id="{BA27D6CB-246F-43A2-91FB-5B69ECE2F815}"/>
                    </a:ext>
                  </a:extLst>
                </xdr:cNvPr>
                <xdr:cNvSpPr/>
              </xdr:nvSpPr>
              <xdr:spPr>
                <a:xfrm>
                  <a:off x="14442490" y="6737556"/>
                  <a:ext cx="1814748" cy="1019404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marL="0" marR="0" lvl="0" indent="0" algn="l" defTabSz="91440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/>
                  </a:pPr>
                  <a:r>
                    <a:rPr lang="en-US" sz="1200" b="1">
                      <a:solidFill>
                        <a:schemeClr val="accent4">
                          <a:lumMod val="60000"/>
                          <a:lumOff val="40000"/>
                        </a:schemeClr>
                      </a:solidFill>
                    </a:rPr>
                    <a:t>Yellow</a:t>
                  </a:r>
                  <a:r>
                    <a:rPr lang="en-US" sz="1200" b="1" baseline="0">
                      <a:solidFill>
                        <a:sysClr val="windowText" lastClr="000000"/>
                      </a:solidFill>
                    </a:rPr>
                    <a:t> palette = H0 </a:t>
                  </a:r>
                  <a:endParaRPr lang="en-US" sz="1200" b="1">
                    <a:solidFill>
                      <a:sysClr val="windowText" lastClr="000000"/>
                    </a:solidFill>
                    <a:effectLst/>
                    <a:latin typeface="+mn-lt"/>
                    <a:ea typeface="+mn-ea"/>
                    <a:cs typeface="+mn-cs"/>
                  </a:endParaRPr>
                </a:p>
                <a:p>
                  <a:pPr marL="0" marR="0" lvl="0" indent="0" algn="l" defTabSz="91440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/>
                  </a:pPr>
                  <a:r>
                    <a:rPr lang="en-US" sz="1200" b="1">
                      <a:solidFill>
                        <a:srgbClr val="00B0F0"/>
                      </a:solidFill>
                      <a:effectLst/>
                      <a:latin typeface="+mn-lt"/>
                      <a:ea typeface="+mn-ea"/>
                      <a:cs typeface="+mn-cs"/>
                    </a:rPr>
                    <a:t>Blue</a:t>
                  </a:r>
                  <a:r>
                    <a:rPr lang="en-US" sz="1200" b="1" baseline="0">
                      <a:solidFill>
                        <a:sysClr val="windowText" lastClr="000000"/>
                      </a:solidFill>
                      <a:effectLst/>
                      <a:latin typeface="+mn-lt"/>
                      <a:ea typeface="+mn-ea"/>
                      <a:cs typeface="+mn-cs"/>
                    </a:rPr>
                    <a:t> palette = H500</a:t>
                  </a:r>
                </a:p>
                <a:p>
                  <a:pPr marL="0" marR="0" lvl="0" indent="0" algn="l" defTabSz="91440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/>
                  </a:pPr>
                  <a:r>
                    <a:rPr lang="en-US" sz="1200" b="1" baseline="0">
                      <a:solidFill>
                        <a:srgbClr val="92D050"/>
                      </a:solidFill>
                      <a:effectLst/>
                      <a:latin typeface="+mn-lt"/>
                      <a:ea typeface="+mn-ea"/>
                      <a:cs typeface="+mn-cs"/>
                    </a:rPr>
                    <a:t>Green </a:t>
                  </a:r>
                  <a:r>
                    <a:rPr lang="en-US" sz="1200" b="1" baseline="0">
                      <a:solidFill>
                        <a:sysClr val="windowText" lastClr="000000"/>
                      </a:solidFill>
                      <a:effectLst/>
                      <a:latin typeface="+mn-lt"/>
                      <a:ea typeface="+mn-ea"/>
                      <a:cs typeface="+mn-cs"/>
                    </a:rPr>
                    <a:t>palette = H750</a:t>
                  </a:r>
                </a:p>
                <a:p>
                  <a:pPr marL="0" marR="0" lvl="0" indent="0" algn="l" defTabSz="91440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/>
                  </a:pPr>
                  <a:r>
                    <a:rPr lang="en-US" sz="1200" b="1" baseline="0">
                      <a:solidFill>
                        <a:srgbClr val="FF0000"/>
                      </a:solidFill>
                      <a:effectLst/>
                      <a:latin typeface="+mn-lt"/>
                      <a:ea typeface="+mn-ea"/>
                      <a:cs typeface="+mn-cs"/>
                    </a:rPr>
                    <a:t>Red</a:t>
                  </a:r>
                  <a:r>
                    <a:rPr lang="en-US" sz="1200" b="1" baseline="0">
                      <a:solidFill>
                        <a:sysClr val="windowText" lastClr="000000"/>
                      </a:solidFill>
                      <a:effectLst/>
                      <a:latin typeface="+mn-lt"/>
                      <a:ea typeface="+mn-ea"/>
                      <a:cs typeface="+mn-cs"/>
                    </a:rPr>
                    <a:t> palette =H1000</a:t>
                  </a:r>
                  <a:endParaRPr lang="en-US" sz="1100"/>
                </a:p>
              </xdr:txBody>
            </xdr:sp>
            <xdr:sp macro="" textlink="">
              <xdr:nvSpPr>
                <xdr:cNvPr id="66" name="Rectangle 65">
                  <a:extLst>
                    <a:ext uri="{FF2B5EF4-FFF2-40B4-BE49-F238E27FC236}">
                      <a16:creationId xmlns:a16="http://schemas.microsoft.com/office/drawing/2014/main" id="{2B29AF45-08E3-449A-A1C4-187FDA077023}"/>
                    </a:ext>
                  </a:extLst>
                </xdr:cNvPr>
                <xdr:cNvSpPr/>
              </xdr:nvSpPr>
              <xdr:spPr>
                <a:xfrm>
                  <a:off x="14956677" y="6512452"/>
                  <a:ext cx="714374" cy="228328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r>
                    <a:rPr lang="en-US" sz="1300" b="1">
                      <a:solidFill>
                        <a:sysClr val="windowText" lastClr="000000"/>
                      </a:solidFill>
                    </a:rPr>
                    <a:t>Colors</a:t>
                  </a:r>
                </a:p>
              </xdr:txBody>
            </xdr:sp>
          </xdr:grpSp>
          <xdr:grpSp>
            <xdr:nvGrpSpPr>
              <xdr:cNvPr id="38" name="Group 37">
                <a:extLst>
                  <a:ext uri="{FF2B5EF4-FFF2-40B4-BE49-F238E27FC236}">
                    <a16:creationId xmlns:a16="http://schemas.microsoft.com/office/drawing/2014/main" id="{53515B9B-E4BD-4AAB-9F81-22E7F993BCE2}"/>
                  </a:ext>
                </a:extLst>
              </xdr:cNvPr>
              <xdr:cNvGrpSpPr/>
            </xdr:nvGrpSpPr>
            <xdr:grpSpPr>
              <a:xfrm>
                <a:off x="14378123" y="6199417"/>
                <a:ext cx="1531467" cy="1927849"/>
                <a:chOff x="16665756" y="7032172"/>
                <a:chExt cx="1531467" cy="1924016"/>
              </a:xfrm>
            </xdr:grpSpPr>
            <xdr:grpSp>
              <xdr:nvGrpSpPr>
                <xdr:cNvPr id="39" name="Group 38">
                  <a:extLst>
                    <a:ext uri="{FF2B5EF4-FFF2-40B4-BE49-F238E27FC236}">
                      <a16:creationId xmlns:a16="http://schemas.microsoft.com/office/drawing/2014/main" id="{ACD56F69-B439-424A-AA1C-1FBCA465B889}"/>
                    </a:ext>
                  </a:extLst>
                </xdr:cNvPr>
                <xdr:cNvGrpSpPr/>
              </xdr:nvGrpSpPr>
              <xdr:grpSpPr>
                <a:xfrm>
                  <a:off x="16665756" y="7032172"/>
                  <a:ext cx="1531467" cy="1924016"/>
                  <a:chOff x="-78308" y="0"/>
                  <a:chExt cx="1531537" cy="1925287"/>
                </a:xfrm>
              </xdr:grpSpPr>
              <xdr:grpSp>
                <xdr:nvGrpSpPr>
                  <xdr:cNvPr id="43" name="Group 42">
                    <a:extLst>
                      <a:ext uri="{FF2B5EF4-FFF2-40B4-BE49-F238E27FC236}">
                        <a16:creationId xmlns:a16="http://schemas.microsoft.com/office/drawing/2014/main" id="{25B2EA93-0E2B-479A-9962-ED0E9A142150}"/>
                      </a:ext>
                    </a:extLst>
                  </xdr:cNvPr>
                  <xdr:cNvGrpSpPr/>
                </xdr:nvGrpSpPr>
                <xdr:grpSpPr>
                  <a:xfrm>
                    <a:off x="-78308" y="0"/>
                    <a:ext cx="1531537" cy="1925287"/>
                    <a:chOff x="-78308" y="0"/>
                    <a:chExt cx="1531537" cy="1925287"/>
                  </a:xfrm>
                </xdr:grpSpPr>
                <xdr:grpSp>
                  <xdr:nvGrpSpPr>
                    <xdr:cNvPr id="45" name="Group 44">
                      <a:extLst>
                        <a:ext uri="{FF2B5EF4-FFF2-40B4-BE49-F238E27FC236}">
                          <a16:creationId xmlns:a16="http://schemas.microsoft.com/office/drawing/2014/main" id="{D15AEE52-661D-464D-9E7A-9C6F4AC303C7}"/>
                        </a:ext>
                      </a:extLst>
                    </xdr:cNvPr>
                    <xdr:cNvGrpSpPr/>
                  </xdr:nvGrpSpPr>
                  <xdr:grpSpPr>
                    <a:xfrm>
                      <a:off x="-78308" y="0"/>
                      <a:ext cx="1531537" cy="1925287"/>
                      <a:chOff x="-77413" y="0"/>
                      <a:chExt cx="1514008" cy="1851001"/>
                    </a:xfrm>
                  </xdr:grpSpPr>
                  <xdr:sp macro="" textlink="">
                    <xdr:nvSpPr>
                      <xdr:cNvPr id="47" name="Oval 46">
                        <a:extLst>
                          <a:ext uri="{FF2B5EF4-FFF2-40B4-BE49-F238E27FC236}">
                            <a16:creationId xmlns:a16="http://schemas.microsoft.com/office/drawing/2014/main" id="{07B61CD4-6FAD-4238-A9F0-FF788E477F76}"/>
                          </a:ext>
                        </a:extLst>
                      </xdr:cNvPr>
                      <xdr:cNvSpPr/>
                    </xdr:nvSpPr>
                    <xdr:spPr>
                      <a:xfrm>
                        <a:off x="137123" y="1686513"/>
                        <a:ext cx="130141" cy="140760"/>
                      </a:xfrm>
                      <a:prstGeom prst="ellipse">
                        <a:avLst/>
                      </a:prstGeom>
                      <a:solidFill>
                        <a:schemeClr val="tx1"/>
                      </a:solidFill>
                      <a:ln>
                        <a:noFill/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wrap="square"/>
                      <a:lstStyle>
                        <a:lvl1pPr marL="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1pPr>
                        <a:lvl2pPr marL="4572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2pPr>
                        <a:lvl3pPr marL="9144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3pPr>
                        <a:lvl4pPr marL="13716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4pPr>
                        <a:lvl5pPr marL="18288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5pPr>
                        <a:lvl6pPr marL="22860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6pPr>
                        <a:lvl7pPr marL="27432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7pPr>
                        <a:lvl8pPr marL="32004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8pPr>
                        <a:lvl9pPr marL="36576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9pPr>
                      </a:lstStyle>
                      <a:p>
                        <a:endParaRPr lang="en-US"/>
                      </a:p>
                    </xdr:txBody>
                  </xdr:sp>
                  <xdr:grpSp>
                    <xdr:nvGrpSpPr>
                      <xdr:cNvPr id="48" name="Group 47">
                        <a:extLst>
                          <a:ext uri="{FF2B5EF4-FFF2-40B4-BE49-F238E27FC236}">
                            <a16:creationId xmlns:a16="http://schemas.microsoft.com/office/drawing/2014/main" id="{51D695C1-EC80-43B7-A6D4-499DDDC3C7C4}"/>
                          </a:ext>
                        </a:extLst>
                      </xdr:cNvPr>
                      <xdr:cNvGrpSpPr/>
                    </xdr:nvGrpSpPr>
                    <xdr:grpSpPr>
                      <a:xfrm>
                        <a:off x="-77413" y="0"/>
                        <a:ext cx="1514008" cy="1851001"/>
                        <a:chOff x="-77454" y="0"/>
                        <a:chExt cx="1514815" cy="1851001"/>
                      </a:xfrm>
                    </xdr:grpSpPr>
                    <xdr:cxnSp macro="">
                      <xdr:nvCxnSpPr>
                        <xdr:cNvPr id="49" name="Straight Connector 48">
                          <a:extLst>
                            <a:ext uri="{FF2B5EF4-FFF2-40B4-BE49-F238E27FC236}">
                              <a16:creationId xmlns:a16="http://schemas.microsoft.com/office/drawing/2014/main" id="{9C83FEB5-7D68-42CA-A60D-713D166022A4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46895" y="1497919"/>
                          <a:ext cx="323797" cy="0"/>
                        </a:xfrm>
                        <a:prstGeom prst="line">
                          <a:avLst/>
                        </a:prstGeom>
                        <a:ln w="28575"/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50" name="Straight Connector 49">
                          <a:extLst>
                            <a:ext uri="{FF2B5EF4-FFF2-40B4-BE49-F238E27FC236}">
                              <a16:creationId xmlns:a16="http://schemas.microsoft.com/office/drawing/2014/main" id="{826539EC-3BF1-4077-922B-3DE6330F6A64}"/>
                            </a:ext>
                          </a:extLst>
                        </xdr:cNvPr>
                        <xdr:cNvCxnSpPr/>
                      </xdr:nvCxnSpPr>
                      <xdr:spPr>
                        <a:xfrm flipV="1">
                          <a:off x="24315" y="1196456"/>
                          <a:ext cx="504136" cy="8885"/>
                        </a:xfrm>
                        <a:prstGeom prst="line">
                          <a:avLst/>
                        </a:prstGeom>
                        <a:ln w="28575">
                          <a:prstDash val="lgDashDot"/>
                        </a:ln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51" name="Straight Connector 50">
                          <a:extLst>
                            <a:ext uri="{FF2B5EF4-FFF2-40B4-BE49-F238E27FC236}">
                              <a16:creationId xmlns:a16="http://schemas.microsoft.com/office/drawing/2014/main" id="{0B108CFE-B2F9-4100-A1FA-F26A869BBDD7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1981" y="925698"/>
                          <a:ext cx="365546" cy="0"/>
                        </a:xfrm>
                        <a:prstGeom prst="line">
                          <a:avLst/>
                        </a:prstGeom>
                        <a:ln w="28575">
                          <a:prstDash val="dashDot"/>
                        </a:ln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52" name="Straight Connector 51">
                          <a:extLst>
                            <a:ext uri="{FF2B5EF4-FFF2-40B4-BE49-F238E27FC236}">
                              <a16:creationId xmlns:a16="http://schemas.microsoft.com/office/drawing/2014/main" id="{6E220659-B438-4309-8925-544BEFA9DF06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48715" y="642536"/>
                          <a:ext cx="319984" cy="0"/>
                        </a:xfrm>
                        <a:prstGeom prst="line">
                          <a:avLst/>
                        </a:prstGeom>
                        <a:ln w="28575">
                          <a:prstDash val="sysDash"/>
                        </a:ln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  <xdr:grpSp>
                      <xdr:nvGrpSpPr>
                        <xdr:cNvPr id="53" name="Group 52">
                          <a:extLst>
                            <a:ext uri="{FF2B5EF4-FFF2-40B4-BE49-F238E27FC236}">
                              <a16:creationId xmlns:a16="http://schemas.microsoft.com/office/drawing/2014/main" id="{1E885D59-DB7A-4C9B-A04E-3B99A8E4DA47}"/>
                            </a:ext>
                          </a:extLst>
                        </xdr:cNvPr>
                        <xdr:cNvGrpSpPr/>
                      </xdr:nvGrpSpPr>
                      <xdr:grpSpPr>
                        <a:xfrm>
                          <a:off x="-77454" y="0"/>
                          <a:ext cx="1514815" cy="1851001"/>
                          <a:chOff x="-77492" y="0"/>
                          <a:chExt cx="1515554" cy="1860534"/>
                        </a:xfrm>
                      </xdr:grpSpPr>
                      <xdr:grpSp>
                        <xdr:nvGrpSpPr>
                          <xdr:cNvPr id="54" name="Group 53">
                            <a:extLst>
                              <a:ext uri="{FF2B5EF4-FFF2-40B4-BE49-F238E27FC236}">
                                <a16:creationId xmlns:a16="http://schemas.microsoft.com/office/drawing/2014/main" id="{036F9AA6-B3A4-4526-988C-9F18EC82E34B}"/>
                              </a:ext>
                            </a:extLst>
                          </xdr:cNvPr>
                          <xdr:cNvGrpSpPr/>
                        </xdr:nvGrpSpPr>
                        <xdr:grpSpPr>
                          <a:xfrm>
                            <a:off x="46921" y="255953"/>
                            <a:ext cx="1379164" cy="1604581"/>
                            <a:chOff x="46921" y="255953"/>
                            <a:chExt cx="1390007" cy="1599362"/>
                          </a:xfrm>
                        </xdr:grpSpPr>
                        <xdr:grpSp>
                          <xdr:nvGrpSpPr>
                            <xdr:cNvPr id="56" name="Group 55">
                              <a:extLst>
                                <a:ext uri="{FF2B5EF4-FFF2-40B4-BE49-F238E27FC236}">
                                  <a16:creationId xmlns:a16="http://schemas.microsoft.com/office/drawing/2014/main" id="{C9979444-7EA9-483C-86F2-CDD142E29B7C}"/>
                                </a:ext>
                              </a:extLst>
                            </xdr:cNvPr>
                            <xdr:cNvGrpSpPr/>
                          </xdr:nvGrpSpPr>
                          <xdr:grpSpPr>
                            <a:xfrm>
                              <a:off x="294859" y="255953"/>
                              <a:ext cx="1142069" cy="1599362"/>
                              <a:chOff x="295017" y="255953"/>
                              <a:chExt cx="1127484" cy="1569673"/>
                            </a:xfrm>
                          </xdr:grpSpPr>
                          <xdr:grpSp>
                            <xdr:nvGrpSpPr>
                              <xdr:cNvPr id="58" name="Group 57">
                                <a:extLst>
                                  <a:ext uri="{FF2B5EF4-FFF2-40B4-BE49-F238E27FC236}">
                                    <a16:creationId xmlns:a16="http://schemas.microsoft.com/office/drawing/2014/main" id="{1EE5C377-A719-47F0-94B9-2B9F7CF5F006}"/>
                                  </a:ext>
                                </a:extLst>
                              </xdr:cNvPr>
                              <xdr:cNvGrpSpPr/>
                            </xdr:nvGrpSpPr>
                            <xdr:grpSpPr>
                              <a:xfrm>
                                <a:off x="295017" y="255953"/>
                                <a:ext cx="1127484" cy="1569673"/>
                                <a:chOff x="296650" y="255953"/>
                                <a:chExt cx="976373" cy="1602301"/>
                              </a:xfrm>
                            </xdr:grpSpPr>
                            <xdr:sp macro="" textlink="">
                              <xdr:nvSpPr>
                                <xdr:cNvPr id="62" name="Rectangle 61">
                                  <a:extLst>
                                    <a:ext uri="{FF2B5EF4-FFF2-40B4-BE49-F238E27FC236}">
                                      <a16:creationId xmlns:a16="http://schemas.microsoft.com/office/drawing/2014/main" id="{BC731E9E-7BC3-4533-8978-14AB6857CEEA}"/>
                                    </a:ext>
                                  </a:extLst>
                                </xdr:cNvPr>
                                <xdr:cNvSpPr/>
                              </xdr:nvSpPr>
                              <xdr:spPr>
                                <a:xfrm>
                                  <a:off x="330033" y="255953"/>
                                  <a:ext cx="939707" cy="267111"/>
                                </a:xfrm>
                                <a:prstGeom prst="rect">
                                  <a:avLst/>
                                </a:prstGeom>
                                <a:solidFill>
                                  <a:schemeClr val="bg1"/>
                                </a:solidFill>
                                <a:ln>
                                  <a:noFill/>
                                </a:ln>
                              </xdr:spPr>
                              <xdr:style>
                                <a:lnRef idx="2">
                                  <a:schemeClr val="accent1">
                                    <a:shade val="50000"/>
                                  </a:schemeClr>
                                </a:lnRef>
                                <a:fillRef idx="1">
                                  <a:schemeClr val="accent1"/>
                                </a:fillRef>
                                <a:effectRef idx="0">
                                  <a:schemeClr val="accent1"/>
                                </a:effectRef>
                                <a:fontRef idx="minor">
                                  <a:schemeClr val="lt1"/>
                                </a:fontRef>
                              </xdr:style>
                              <xdr:txBody>
                                <a:bodyPr wrap="square" rtlCol="0" anchor="t"/>
                                <a:lstStyle>
                                  <a:lvl1pPr marL="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1pPr>
                                  <a:lvl2pPr marL="457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2pPr>
                                  <a:lvl3pPr marL="914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3pPr>
                                  <a:lvl4pPr marL="1371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4pPr>
                                  <a:lvl5pPr marL="18288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5pPr>
                                  <a:lvl6pPr marL="22860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6pPr>
                                  <a:lvl7pPr marL="2743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7pPr>
                                  <a:lvl8pPr marL="3200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8pPr>
                                  <a:lvl9pPr marL="3657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9pPr>
                                </a:lstStyle>
                                <a:p>
                                  <a:pPr algn="l"/>
                                  <a:r>
                                    <a:rPr lang="en-US" sz="1200" b="1">
                                      <a:solidFill>
                                        <a:schemeClr val="tx1"/>
                                      </a:solidFill>
                                    </a:rPr>
                                    <a:t>= 0.7</a:t>
                                  </a:r>
                                  <a:r>
                                    <a:rPr lang="en-US" sz="1200" b="1" baseline="0">
                                      <a:solidFill>
                                        <a:schemeClr val="tx1"/>
                                      </a:solidFill>
                                    </a:rPr>
                                    <a:t> MAF</a:t>
                                  </a:r>
                                  <a:endParaRPr lang="en-US" sz="1200" b="1">
                                    <a:solidFill>
                                      <a:schemeClr val="tx1"/>
                                    </a:solidFill>
                                  </a:endParaRPr>
                                </a:p>
                              </xdr:txBody>
                            </xdr:sp>
                            <xdr:sp macro="" textlink="">
                              <xdr:nvSpPr>
                                <xdr:cNvPr id="63" name="Rectangle 62">
                                  <a:extLst>
                                    <a:ext uri="{FF2B5EF4-FFF2-40B4-BE49-F238E27FC236}">
                                      <a16:creationId xmlns:a16="http://schemas.microsoft.com/office/drawing/2014/main" id="{C99590E9-95C1-4EBF-BD4F-DD43C8354D75}"/>
                                    </a:ext>
                                  </a:extLst>
                                </xdr:cNvPr>
                                <xdr:cNvSpPr/>
                              </xdr:nvSpPr>
                              <xdr:spPr>
                                <a:xfrm>
                                  <a:off x="328364" y="511530"/>
                                  <a:ext cx="875121" cy="235528"/>
                                </a:xfrm>
                                <a:prstGeom prst="rect">
                                  <a:avLst/>
                                </a:prstGeom>
                                <a:solidFill>
                                  <a:schemeClr val="bg1"/>
                                </a:solidFill>
                                <a:ln>
                                  <a:noFill/>
                                </a:ln>
                              </xdr:spPr>
                              <xdr:style>
                                <a:lnRef idx="2">
                                  <a:schemeClr val="accent1">
                                    <a:shade val="50000"/>
                                  </a:schemeClr>
                                </a:lnRef>
                                <a:fillRef idx="1">
                                  <a:schemeClr val="accent1"/>
                                </a:fillRef>
                                <a:effectRef idx="0">
                                  <a:schemeClr val="accent1"/>
                                </a:effectRef>
                                <a:fontRef idx="minor">
                                  <a:schemeClr val="lt1"/>
                                </a:fontRef>
                              </xdr:style>
                              <xdr:txBody>
                                <a:bodyPr wrap="square" rtlCol="0" anchor="t"/>
                                <a:lstStyle>
                                  <a:lvl1pPr marL="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1pPr>
                                  <a:lvl2pPr marL="457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2pPr>
                                  <a:lvl3pPr marL="914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3pPr>
                                  <a:lvl4pPr marL="1371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4pPr>
                                  <a:lvl5pPr marL="18288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5pPr>
                                  <a:lvl6pPr marL="22860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6pPr>
                                  <a:lvl7pPr marL="2743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7pPr>
                                  <a:lvl8pPr marL="3200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8pPr>
                                  <a:lvl9pPr marL="3657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9pPr>
                                </a:lstStyle>
                                <a:p>
                                  <a:pPr algn="l"/>
                                  <a:r>
                                    <a:rPr lang="en-US" sz="1200" b="1">
                                      <a:solidFill>
                                        <a:schemeClr val="tx1"/>
                                      </a:solidFill>
                                    </a:rPr>
                                    <a:t>= 0.8 MAF</a:t>
                                  </a:r>
                                </a:p>
                              </xdr:txBody>
                            </xdr:sp>
                            <xdr:sp macro="" textlink="">
                              <xdr:nvSpPr>
                                <xdr:cNvPr id="64" name="Rectangle 63">
                                  <a:extLst>
                                    <a:ext uri="{FF2B5EF4-FFF2-40B4-BE49-F238E27FC236}">
                                      <a16:creationId xmlns:a16="http://schemas.microsoft.com/office/drawing/2014/main" id="{5CBAB596-D336-4649-BCAD-FE9671A19D2E}"/>
                                    </a:ext>
                                  </a:extLst>
                                </xdr:cNvPr>
                                <xdr:cNvSpPr/>
                              </xdr:nvSpPr>
                              <xdr:spPr>
                                <a:xfrm>
                                  <a:off x="296650" y="1610592"/>
                                  <a:ext cx="976373" cy="247662"/>
                                </a:xfrm>
                                <a:prstGeom prst="rect">
                                  <a:avLst/>
                                </a:prstGeom>
                                <a:solidFill>
                                  <a:schemeClr val="bg1"/>
                                </a:solidFill>
                                <a:ln>
                                  <a:noFill/>
                                </a:ln>
                              </xdr:spPr>
                              <xdr:style>
                                <a:lnRef idx="2">
                                  <a:schemeClr val="accent1">
                                    <a:shade val="50000"/>
                                  </a:schemeClr>
                                </a:lnRef>
                                <a:fillRef idx="1">
                                  <a:schemeClr val="accent1"/>
                                </a:fillRef>
                                <a:effectRef idx="0">
                                  <a:schemeClr val="accent1"/>
                                </a:effectRef>
                                <a:fontRef idx="minor">
                                  <a:schemeClr val="lt1"/>
                                </a:fontRef>
                              </xdr:style>
                              <xdr:txBody>
                                <a:bodyPr wrap="square" rtlCol="0" anchor="t"/>
                                <a:lstStyle>
                                  <a:lvl1pPr marL="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1pPr>
                                  <a:lvl2pPr marL="457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2pPr>
                                  <a:lvl3pPr marL="914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3pPr>
                                  <a:lvl4pPr marL="1371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4pPr>
                                  <a:lvl5pPr marL="18288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5pPr>
                                  <a:lvl6pPr marL="22860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6pPr>
                                  <a:lvl7pPr marL="2743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7pPr>
                                  <a:lvl8pPr marL="3200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8pPr>
                                  <a:lvl9pPr marL="3657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9pPr>
                                </a:lstStyle>
                                <a:p>
                                  <a:pPr algn="l"/>
                                  <a:r>
                                    <a:rPr lang="en-US" sz="1200" b="1">
                                      <a:solidFill>
                                        <a:schemeClr val="tx1"/>
                                      </a:solidFill>
                                    </a:rPr>
                                    <a:t>= Ideal</a:t>
                                  </a:r>
                                  <a:r>
                                    <a:rPr lang="en-US" sz="1200" b="1" baseline="0">
                                      <a:solidFill>
                                        <a:schemeClr val="tx1"/>
                                      </a:solidFill>
                                    </a:rPr>
                                    <a:t> </a:t>
                                  </a:r>
                                  <a:r>
                                    <a:rPr lang="en-US" sz="1200" b="1">
                                      <a:solidFill>
                                        <a:schemeClr val="tx1"/>
                                      </a:solidFill>
                                    </a:rPr>
                                    <a:t>Point</a:t>
                                  </a:r>
                                </a:p>
                              </xdr:txBody>
                            </xdr:sp>
                          </xdr:grpSp>
                          <xdr:sp macro="" textlink="">
                            <xdr:nvSpPr>
                              <xdr:cNvPr id="59" name="Rectangle 58">
                                <a:extLst>
                                  <a:ext uri="{FF2B5EF4-FFF2-40B4-BE49-F238E27FC236}">
                                    <a16:creationId xmlns:a16="http://schemas.microsoft.com/office/drawing/2014/main" id="{525DF4AC-3158-45D1-AA20-B499E4A0993E}"/>
                                  </a:ext>
                                </a:extLst>
                              </xdr:cNvPr>
                              <xdr:cNvSpPr/>
                            </xdr:nvSpPr>
                            <xdr:spPr>
                              <a:xfrm>
                                <a:off x="322667" y="763835"/>
                                <a:ext cx="1026708" cy="308962"/>
                              </a:xfrm>
                              <a:prstGeom prst="rect">
                                <a:avLst/>
                              </a:prstGeom>
                              <a:solidFill>
                                <a:schemeClr val="bg1"/>
                              </a:solidFill>
                              <a:ln>
                                <a:noFill/>
                              </a:ln>
                            </xdr:spPr>
                            <xdr:style>
                              <a:lnRef idx="2">
                                <a:schemeClr val="accent1">
                                  <a:shade val="50000"/>
                                </a:schemeClr>
                              </a:lnRef>
                              <a:fillRef idx="1">
                                <a:schemeClr val="accent1"/>
                              </a:fillRef>
                              <a:effectRef idx="0">
                                <a:schemeClr val="accent1"/>
                              </a:effectRef>
                              <a:fontRef idx="minor">
                                <a:schemeClr val="lt1"/>
                              </a:fontRef>
                            </xdr:style>
                            <xdr:txBody>
                              <a:bodyPr wrap="square" rtlCol="0" anchor="t"/>
                              <a:lstStyle>
                                <a:lvl1pPr marL="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1pPr>
                                <a:lvl2pPr marL="457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2pPr>
                                <a:lvl3pPr marL="914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3pPr>
                                <a:lvl4pPr marL="1371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4pPr>
                                <a:lvl5pPr marL="18288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5pPr>
                                <a:lvl6pPr marL="22860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6pPr>
                                <a:lvl7pPr marL="2743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7pPr>
                                <a:lvl8pPr marL="3200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8pPr>
                                <a:lvl9pPr marL="3657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9pPr>
                              </a:lstStyle>
                              <a:p>
                                <a:pPr algn="l"/>
                                <a:r>
                                  <a:rPr lang="en-US" sz="1200" b="1">
                                    <a:solidFill>
                                      <a:schemeClr val="tx1"/>
                                    </a:solidFill>
                                  </a:rPr>
                                  <a:t>= 0.9 MAF</a:t>
                                </a:r>
                              </a:p>
                            </xdr:txBody>
                          </xdr:sp>
                          <xdr:sp macro="" textlink="">
                            <xdr:nvSpPr>
                              <xdr:cNvPr id="60" name="Rectangle 59">
                                <a:extLst>
                                  <a:ext uri="{FF2B5EF4-FFF2-40B4-BE49-F238E27FC236}">
                                    <a16:creationId xmlns:a16="http://schemas.microsoft.com/office/drawing/2014/main" id="{087DA3CB-B427-42B8-B923-102B4159C39C}"/>
                                  </a:ext>
                                </a:extLst>
                              </xdr:cNvPr>
                              <xdr:cNvSpPr/>
                            </xdr:nvSpPr>
                            <xdr:spPr>
                              <a:xfrm>
                                <a:off x="322667" y="1041867"/>
                                <a:ext cx="1026708" cy="308962"/>
                              </a:xfrm>
                              <a:prstGeom prst="rect">
                                <a:avLst/>
                              </a:prstGeom>
                              <a:solidFill>
                                <a:schemeClr val="bg1"/>
                              </a:solidFill>
                              <a:ln>
                                <a:noFill/>
                              </a:ln>
                            </xdr:spPr>
                            <xdr:style>
                              <a:lnRef idx="2">
                                <a:schemeClr val="accent1">
                                  <a:shade val="50000"/>
                                </a:schemeClr>
                              </a:lnRef>
                              <a:fillRef idx="1">
                                <a:schemeClr val="accent1"/>
                              </a:fillRef>
                              <a:effectRef idx="0">
                                <a:schemeClr val="accent1"/>
                              </a:effectRef>
                              <a:fontRef idx="minor">
                                <a:schemeClr val="lt1"/>
                              </a:fontRef>
                            </xdr:style>
                            <xdr:txBody>
                              <a:bodyPr wrap="square" rtlCol="0" anchor="t"/>
                              <a:lstStyle>
                                <a:lvl1pPr marL="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1pPr>
                                <a:lvl2pPr marL="457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2pPr>
                                <a:lvl3pPr marL="914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3pPr>
                                <a:lvl4pPr marL="1371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4pPr>
                                <a:lvl5pPr marL="18288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5pPr>
                                <a:lvl6pPr marL="22860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6pPr>
                                <a:lvl7pPr marL="2743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7pPr>
                                <a:lvl8pPr marL="3200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8pPr>
                                <a:lvl9pPr marL="3657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9pPr>
                              </a:lstStyle>
                              <a:p>
                                <a:pPr algn="l"/>
                                <a:r>
                                  <a:rPr lang="en-US" sz="1200" b="1">
                                    <a:solidFill>
                                      <a:schemeClr val="tx1"/>
                                    </a:solidFill>
                                  </a:rPr>
                                  <a:t>= 1.0 MAF</a:t>
                                </a:r>
                              </a:p>
                            </xdr:txBody>
                          </xdr:sp>
                          <xdr:sp macro="" textlink="">
                            <xdr:nvSpPr>
                              <xdr:cNvPr id="61" name="Rectangle 60">
                                <a:extLst>
                                  <a:ext uri="{FF2B5EF4-FFF2-40B4-BE49-F238E27FC236}">
                                    <a16:creationId xmlns:a16="http://schemas.microsoft.com/office/drawing/2014/main" id="{F43C367C-EBF2-46FF-BAB6-1DEEA94D2785}"/>
                                  </a:ext>
                                </a:extLst>
                              </xdr:cNvPr>
                              <xdr:cNvSpPr/>
                            </xdr:nvSpPr>
                            <xdr:spPr>
                              <a:xfrm>
                                <a:off x="333526" y="1325453"/>
                                <a:ext cx="1015849" cy="308962"/>
                              </a:xfrm>
                              <a:prstGeom prst="rect">
                                <a:avLst/>
                              </a:prstGeom>
                              <a:solidFill>
                                <a:schemeClr val="bg1"/>
                              </a:solidFill>
                              <a:ln>
                                <a:noFill/>
                              </a:ln>
                            </xdr:spPr>
                            <xdr:style>
                              <a:lnRef idx="2">
                                <a:schemeClr val="accent1">
                                  <a:shade val="50000"/>
                                </a:schemeClr>
                              </a:lnRef>
                              <a:fillRef idx="1">
                                <a:schemeClr val="accent1"/>
                              </a:fillRef>
                              <a:effectRef idx="0">
                                <a:schemeClr val="accent1"/>
                              </a:effectRef>
                              <a:fontRef idx="minor">
                                <a:schemeClr val="lt1"/>
                              </a:fontRef>
                            </xdr:style>
                            <xdr:txBody>
                              <a:bodyPr wrap="square" rtlCol="0" anchor="t"/>
                              <a:lstStyle>
                                <a:lvl1pPr marL="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1pPr>
                                <a:lvl2pPr marL="457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2pPr>
                                <a:lvl3pPr marL="914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3pPr>
                                <a:lvl4pPr marL="1371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4pPr>
                                <a:lvl5pPr marL="18288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5pPr>
                                <a:lvl6pPr marL="22860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6pPr>
                                <a:lvl7pPr marL="2743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7pPr>
                                <a:lvl8pPr marL="3200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8pPr>
                                <a:lvl9pPr marL="3657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9pPr>
                              </a:lstStyle>
                              <a:p>
                                <a:pPr algn="l"/>
                                <a:r>
                                  <a:rPr lang="en-US" sz="1200" b="1">
                                    <a:solidFill>
                                      <a:schemeClr val="tx1"/>
                                    </a:solidFill>
                                  </a:rPr>
                                  <a:t>= 1.1 MAF</a:t>
                                </a:r>
                              </a:p>
                            </xdr:txBody>
                          </xdr:sp>
                        </xdr:grpSp>
                        <xdr:cxnSp macro="">
                          <xdr:nvCxnSpPr>
                            <xdr:cNvPr id="57" name="Straight Connector 56">
                              <a:extLst>
                                <a:ext uri="{FF2B5EF4-FFF2-40B4-BE49-F238E27FC236}">
                                  <a16:creationId xmlns:a16="http://schemas.microsoft.com/office/drawing/2014/main" id="{BA73CD31-66A8-47D1-BAB0-5D1337BFA75A}"/>
                                </a:ext>
                              </a:extLst>
                            </xdr:cNvPr>
                            <xdr:cNvCxnSpPr/>
                          </xdr:nvCxnSpPr>
                          <xdr:spPr>
                            <a:xfrm>
                              <a:off x="46921" y="400457"/>
                              <a:ext cx="326663" cy="0"/>
                            </a:xfrm>
                            <a:prstGeom prst="line">
                              <a:avLst/>
                            </a:prstGeom>
                            <a:ln w="28575">
                              <a:prstDash val="sysDot"/>
                            </a:ln>
                          </xdr:spPr>
                          <xdr:style>
                            <a:lnRef idx="1">
                              <a:schemeClr val="dk1"/>
                            </a:lnRef>
                            <a:fillRef idx="0">
                              <a:schemeClr val="dk1"/>
                            </a:fillRef>
                            <a:effectRef idx="0">
                              <a:schemeClr val="dk1"/>
                            </a:effectRef>
                            <a:fontRef idx="minor">
                              <a:schemeClr val="tx1"/>
                            </a:fontRef>
                          </xdr:style>
                        </xdr:cxnSp>
                      </xdr:grpSp>
                      <xdr:sp macro="" textlink="">
                        <xdr:nvSpPr>
                          <xdr:cNvPr id="55" name="Rectangle 54">
                            <a:extLst>
                              <a:ext uri="{FF2B5EF4-FFF2-40B4-BE49-F238E27FC236}">
                                <a16:creationId xmlns:a16="http://schemas.microsoft.com/office/drawing/2014/main" id="{692438FE-CA8B-4402-A23F-39F5CC1B70A7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-77492" y="0"/>
                            <a:ext cx="1515554" cy="335595"/>
                          </a:xfrm>
                          <a:prstGeom prst="rect">
                            <a:avLst/>
                          </a:prstGeom>
                          <a:noFill/>
                          <a:ln>
                            <a:noFill/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wrap="square" rtlCol="0" anchor="t"/>
                          <a:lstStyle>
                            <a:lvl1pPr marL="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1pPr>
                            <a:lvl2pPr marL="457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2pPr>
                            <a:lvl3pPr marL="914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3pPr>
                            <a:lvl4pPr marL="1371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4pPr>
                            <a:lvl5pPr marL="18288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5pPr>
                            <a:lvl6pPr marL="22860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6pPr>
                            <a:lvl7pPr marL="2743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7pPr>
                            <a:lvl8pPr marL="3200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8pPr>
                            <a:lvl9pPr marL="3657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9pPr>
                          </a:lstStyle>
                          <a:p>
                            <a:pPr algn="l"/>
                            <a:r>
                              <a:rPr lang="en-US" sz="1200" b="1">
                                <a:solidFill>
                                  <a:sysClr val="windowText" lastClr="000000"/>
                                </a:solidFill>
                              </a:rPr>
                              <a:t>Monthly</a:t>
                            </a:r>
                            <a:r>
                              <a:rPr lang="en-US" sz="1200" b="1" baseline="0">
                                <a:solidFill>
                                  <a:sysClr val="windowText" lastClr="000000"/>
                                </a:solidFill>
                              </a:rPr>
                              <a:t> Volume</a:t>
                            </a:r>
                            <a:endParaRPr lang="en-US" sz="1200" b="1">
                              <a:solidFill>
                                <a:sysClr val="windowText" lastClr="000000"/>
                              </a:solidFill>
                            </a:endParaRPr>
                          </a:p>
                        </xdr:txBody>
                      </xdr:sp>
                    </xdr:grpSp>
                  </xdr:grpSp>
                </xdr:grpSp>
                <xdr:sp macro="" textlink="">
                  <xdr:nvSpPr>
                    <xdr:cNvPr id="46" name="Diamond 45">
                      <a:extLst>
                        <a:ext uri="{FF2B5EF4-FFF2-40B4-BE49-F238E27FC236}">
                          <a16:creationId xmlns:a16="http://schemas.microsoft.com/office/drawing/2014/main" id="{05918C21-6255-4418-9B48-C9E919521776}"/>
                        </a:ext>
                      </a:extLst>
                    </xdr:cNvPr>
                    <xdr:cNvSpPr/>
                  </xdr:nvSpPr>
                  <xdr:spPr>
                    <a:xfrm>
                      <a:off x="139333" y="357754"/>
                      <a:ext cx="100099" cy="114299"/>
                    </a:xfrm>
                    <a:prstGeom prst="diamond">
                      <a:avLst/>
                    </a:prstGeom>
                    <a:solidFill>
                      <a:schemeClr val="bg2">
                        <a:lumMod val="75000"/>
                      </a:schemeClr>
                    </a:solidFill>
                    <a:ln>
                      <a:solidFill>
                        <a:sysClr val="windowText" lastClr="000000"/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wrap="square" rtlCol="0" anchor="t"/>
                    <a:lstStyle>
                      <a:lvl1pPr marL="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1pPr>
                      <a:lvl2pPr marL="4572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2pPr>
                      <a:lvl3pPr marL="9144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3pPr>
                      <a:lvl4pPr marL="13716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4pPr>
                      <a:lvl5pPr marL="18288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5pPr>
                      <a:lvl6pPr marL="22860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6pPr>
                      <a:lvl7pPr marL="27432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7pPr>
                      <a:lvl8pPr marL="32004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8pPr>
                      <a:lvl9pPr marL="36576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9pPr>
                    </a:lstStyle>
                    <a:p>
                      <a:pPr algn="l"/>
                      <a:endParaRPr lang="en-US" sz="1100"/>
                    </a:p>
                  </xdr:txBody>
                </xdr:sp>
              </xdr:grpSp>
              <xdr:sp macro="" textlink="">
                <xdr:nvSpPr>
                  <xdr:cNvPr id="44" name="Flowchart: Connector 43">
                    <a:extLst>
                      <a:ext uri="{FF2B5EF4-FFF2-40B4-BE49-F238E27FC236}">
                        <a16:creationId xmlns:a16="http://schemas.microsoft.com/office/drawing/2014/main" id="{300EE5B7-F3A1-4411-8F11-357495551FA9}"/>
                      </a:ext>
                    </a:extLst>
                  </xdr:cNvPr>
                  <xdr:cNvSpPr/>
                </xdr:nvSpPr>
                <xdr:spPr>
                  <a:xfrm>
                    <a:off x="157293" y="608950"/>
                    <a:ext cx="99950" cy="105227"/>
                  </a:xfrm>
                  <a:prstGeom prst="flowChartConnector">
                    <a:avLst/>
                  </a:prstGeom>
                  <a:solidFill>
                    <a:schemeClr val="bg2">
                      <a:lumMod val="75000"/>
                    </a:schemeClr>
                  </a:solidFill>
                  <a:ln>
                    <a:solidFill>
                      <a:schemeClr val="tx1"/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wrap="square"/>
                  <a:lstStyle>
                    <a:lvl1pPr marL="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endParaRPr lang="en-US"/>
                  </a:p>
                </xdr:txBody>
              </xdr:sp>
            </xdr:grpSp>
            <xdr:grpSp>
              <xdr:nvGrpSpPr>
                <xdr:cNvPr id="40" name="Group 39">
                  <a:extLst>
                    <a:ext uri="{FF2B5EF4-FFF2-40B4-BE49-F238E27FC236}">
                      <a16:creationId xmlns:a16="http://schemas.microsoft.com/office/drawing/2014/main" id="{8EF1A757-9B6F-41AC-B0F9-51BF7648B424}"/>
                    </a:ext>
                  </a:extLst>
                </xdr:cNvPr>
                <xdr:cNvGrpSpPr/>
              </xdr:nvGrpSpPr>
              <xdr:grpSpPr>
                <a:xfrm>
                  <a:off x="16875342" y="7923662"/>
                  <a:ext cx="136955" cy="403420"/>
                  <a:chOff x="14601861" y="7087095"/>
                  <a:chExt cx="136955" cy="407230"/>
                </a:xfrm>
              </xdr:grpSpPr>
              <xdr:sp macro="" textlink="">
                <xdr:nvSpPr>
                  <xdr:cNvPr id="41" name="Rectangle 40">
                    <a:extLst>
                      <a:ext uri="{FF2B5EF4-FFF2-40B4-BE49-F238E27FC236}">
                        <a16:creationId xmlns:a16="http://schemas.microsoft.com/office/drawing/2014/main" id="{390126E0-6BFC-4B54-8D5D-5309DF346075}"/>
                      </a:ext>
                    </a:extLst>
                  </xdr:cNvPr>
                  <xdr:cNvSpPr/>
                </xdr:nvSpPr>
                <xdr:spPr>
                  <a:xfrm>
                    <a:off x="14611244" y="7391064"/>
                    <a:ext cx="127572" cy="103261"/>
                  </a:xfrm>
                  <a:prstGeom prst="rect">
                    <a:avLst/>
                  </a:prstGeom>
                  <a:solidFill>
                    <a:schemeClr val="bg2">
                      <a:lumMod val="75000"/>
                    </a:schemeClr>
                  </a:solidFill>
                  <a:ln>
                    <a:solidFill>
                      <a:schemeClr val="tx1"/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42" name="Isosceles Triangle 41">
                    <a:extLst>
                      <a:ext uri="{FF2B5EF4-FFF2-40B4-BE49-F238E27FC236}">
                        <a16:creationId xmlns:a16="http://schemas.microsoft.com/office/drawing/2014/main" id="{6D7F5F58-2BAE-43C6-AC79-45E79F81B9C6}"/>
                      </a:ext>
                    </a:extLst>
                  </xdr:cNvPr>
                  <xdr:cNvSpPr/>
                </xdr:nvSpPr>
                <xdr:spPr>
                  <a:xfrm>
                    <a:off x="14601861" y="7087095"/>
                    <a:ext cx="129036" cy="136080"/>
                  </a:xfrm>
                  <a:prstGeom prst="triangle">
                    <a:avLst/>
                  </a:prstGeom>
                  <a:solidFill>
                    <a:schemeClr val="bg2">
                      <a:lumMod val="75000"/>
                    </a:schemeClr>
                  </a:solidFill>
                  <a:ln>
                    <a:solidFill>
                      <a:schemeClr val="tx1"/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wrap="square"/>
                  <a:lstStyle>
                    <a:lvl1pPr marL="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endParaRPr lang="en-US"/>
                  </a:p>
                </xdr:txBody>
              </xdr:sp>
            </xdr:grpSp>
          </xdr:grpSp>
        </xdr:grpSp>
        <xdr:sp macro="" textlink="">
          <xdr:nvSpPr>
            <xdr:cNvPr id="35" name="Rectangle 34">
              <a:extLst>
                <a:ext uri="{FF2B5EF4-FFF2-40B4-BE49-F238E27FC236}">
                  <a16:creationId xmlns:a16="http://schemas.microsoft.com/office/drawing/2014/main" id="{25118BAF-7E38-4A9B-B2BD-7AAC1B3DF7A6}"/>
                </a:ext>
              </a:extLst>
            </xdr:cNvPr>
            <xdr:cNvSpPr/>
          </xdr:nvSpPr>
          <xdr:spPr>
            <a:xfrm>
              <a:off x="13354342" y="8194138"/>
              <a:ext cx="281355" cy="257908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sz="1400">
                  <a:solidFill>
                    <a:schemeClr val="tx1"/>
                  </a:solidFill>
                  <a:sym typeface="Wingdings 2" panose="05020102010507070707" pitchFamily="18" charset="2"/>
                </a:rPr>
                <a:t></a:t>
              </a:r>
              <a:endParaRPr lang="en-US" sz="1400">
                <a:solidFill>
                  <a:schemeClr val="tx1"/>
                </a:solidFill>
              </a:endParaRPr>
            </a:p>
          </xdr:txBody>
        </xdr:sp>
      </xdr:grpSp>
      <xdr:sp macro="" textlink="">
        <xdr:nvSpPr>
          <xdr:cNvPr id="33" name="Oval 32">
            <a:extLst>
              <a:ext uri="{FF2B5EF4-FFF2-40B4-BE49-F238E27FC236}">
                <a16:creationId xmlns:a16="http://schemas.microsoft.com/office/drawing/2014/main" id="{3482E975-6809-4B15-BD48-7400286D841E}"/>
              </a:ext>
            </a:extLst>
          </xdr:cNvPr>
          <xdr:cNvSpPr/>
        </xdr:nvSpPr>
        <xdr:spPr>
          <a:xfrm>
            <a:off x="13287294" y="3664913"/>
            <a:ext cx="116546" cy="149331"/>
          </a:xfrm>
          <a:prstGeom prst="ellipse">
            <a:avLst/>
          </a:prstGeom>
          <a:solidFill>
            <a:schemeClr val="tx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339290</xdr:colOff>
      <xdr:row>29</xdr:row>
      <xdr:rowOff>108858</xdr:rowOff>
    </xdr:from>
    <xdr:to>
      <xdr:col>30</xdr:col>
      <xdr:colOff>394722</xdr:colOff>
      <xdr:row>39</xdr:row>
      <xdr:rowOff>171056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C2D2FD56-E958-44D4-9E9F-97DD8CD4F0D0}"/>
            </a:ext>
          </a:extLst>
        </xdr:cNvPr>
        <xdr:cNvGrpSpPr/>
      </xdr:nvGrpSpPr>
      <xdr:grpSpPr>
        <a:xfrm>
          <a:off x="18523381" y="5408222"/>
          <a:ext cx="1330050" cy="1863289"/>
          <a:chOff x="16744061" y="7032172"/>
          <a:chExt cx="1339947" cy="1912770"/>
        </a:xfrm>
      </xdr:grpSpPr>
      <xdr:grpSp>
        <xdr:nvGrpSpPr>
          <xdr:cNvPr id="3" name="Group 2">
            <a:extLst>
              <a:ext uri="{FF2B5EF4-FFF2-40B4-BE49-F238E27FC236}">
                <a16:creationId xmlns:a16="http://schemas.microsoft.com/office/drawing/2014/main" id="{A20BAE9F-134E-4D39-AAEA-0259059FC264}"/>
              </a:ext>
            </a:extLst>
          </xdr:cNvPr>
          <xdr:cNvGrpSpPr/>
        </xdr:nvGrpSpPr>
        <xdr:grpSpPr>
          <a:xfrm>
            <a:off x="16744061" y="7032172"/>
            <a:ext cx="1339947" cy="1912770"/>
            <a:chOff x="16744061" y="7032172"/>
            <a:chExt cx="1339947" cy="1912770"/>
          </a:xfrm>
        </xdr:grpSpPr>
        <xdr:grpSp>
          <xdr:nvGrpSpPr>
            <xdr:cNvPr id="5" name="Group 4">
              <a:extLst>
                <a:ext uri="{FF2B5EF4-FFF2-40B4-BE49-F238E27FC236}">
                  <a16:creationId xmlns:a16="http://schemas.microsoft.com/office/drawing/2014/main" id="{385FEDB2-5814-4F89-A937-3BFE48698A26}"/>
                </a:ext>
              </a:extLst>
            </xdr:cNvPr>
            <xdr:cNvGrpSpPr/>
          </xdr:nvGrpSpPr>
          <xdr:grpSpPr>
            <a:xfrm>
              <a:off x="16744061" y="7032172"/>
              <a:ext cx="1339947" cy="1912770"/>
              <a:chOff x="1" y="0"/>
              <a:chExt cx="1340009" cy="1914034"/>
            </a:xfrm>
          </xdr:grpSpPr>
          <xdr:grpSp>
            <xdr:nvGrpSpPr>
              <xdr:cNvPr id="9" name="Group 8">
                <a:extLst>
                  <a:ext uri="{FF2B5EF4-FFF2-40B4-BE49-F238E27FC236}">
                    <a16:creationId xmlns:a16="http://schemas.microsoft.com/office/drawing/2014/main" id="{3E34FCA2-A674-44F4-97F0-181940C2215B}"/>
                  </a:ext>
                </a:extLst>
              </xdr:cNvPr>
              <xdr:cNvGrpSpPr/>
            </xdr:nvGrpSpPr>
            <xdr:grpSpPr>
              <a:xfrm>
                <a:off x="1" y="0"/>
                <a:ext cx="1340009" cy="1914034"/>
                <a:chOff x="1" y="0"/>
                <a:chExt cx="1340009" cy="1914034"/>
              </a:xfrm>
            </xdr:grpSpPr>
            <xdr:grpSp>
              <xdr:nvGrpSpPr>
                <xdr:cNvPr id="11" name="Group 10">
                  <a:extLst>
                    <a:ext uri="{FF2B5EF4-FFF2-40B4-BE49-F238E27FC236}">
                      <a16:creationId xmlns:a16="http://schemas.microsoft.com/office/drawing/2014/main" id="{C0CC3648-DA5A-4C80-9295-20F924175503}"/>
                    </a:ext>
                  </a:extLst>
                </xdr:cNvPr>
                <xdr:cNvGrpSpPr/>
              </xdr:nvGrpSpPr>
              <xdr:grpSpPr>
                <a:xfrm>
                  <a:off x="1" y="0"/>
                  <a:ext cx="1340009" cy="1914034"/>
                  <a:chOff x="0" y="0"/>
                  <a:chExt cx="1324672" cy="1840183"/>
                </a:xfrm>
              </xdr:grpSpPr>
              <xdr:sp macro="" textlink="">
                <xdr:nvSpPr>
                  <xdr:cNvPr id="13" name="Oval 12">
                    <a:extLst>
                      <a:ext uri="{FF2B5EF4-FFF2-40B4-BE49-F238E27FC236}">
                        <a16:creationId xmlns:a16="http://schemas.microsoft.com/office/drawing/2014/main" id="{819607EA-4D1C-44B9-9523-B9CD28506696}"/>
                      </a:ext>
                    </a:extLst>
                  </xdr:cNvPr>
                  <xdr:cNvSpPr/>
                </xdr:nvSpPr>
                <xdr:spPr>
                  <a:xfrm>
                    <a:off x="137123" y="1686513"/>
                    <a:ext cx="130141" cy="140760"/>
                  </a:xfrm>
                  <a:prstGeom prst="ellipse">
                    <a:avLst/>
                  </a:prstGeom>
                  <a:solidFill>
                    <a:srgbClr val="FF0000"/>
                  </a:solidFill>
                  <a:ln>
                    <a:noFill/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wrap="square"/>
                  <a:lstStyle>
                    <a:lvl1pPr marL="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endParaRPr lang="en-US"/>
                  </a:p>
                </xdr:txBody>
              </xdr:sp>
              <xdr:grpSp>
                <xdr:nvGrpSpPr>
                  <xdr:cNvPr id="14" name="Group 13">
                    <a:extLst>
                      <a:ext uri="{FF2B5EF4-FFF2-40B4-BE49-F238E27FC236}">
                        <a16:creationId xmlns:a16="http://schemas.microsoft.com/office/drawing/2014/main" id="{5D6A0D24-4E8B-442C-BBB3-940A957C9F67}"/>
                      </a:ext>
                    </a:extLst>
                  </xdr:cNvPr>
                  <xdr:cNvGrpSpPr/>
                </xdr:nvGrpSpPr>
                <xdr:grpSpPr>
                  <a:xfrm>
                    <a:off x="0" y="0"/>
                    <a:ext cx="1324672" cy="1840183"/>
                    <a:chOff x="0" y="0"/>
                    <a:chExt cx="1325379" cy="1840183"/>
                  </a:xfrm>
                </xdr:grpSpPr>
                <xdr:cxnSp macro="">
                  <xdr:nvCxnSpPr>
                    <xdr:cNvPr id="15" name="Straight Connector 14">
                      <a:extLst>
                        <a:ext uri="{FF2B5EF4-FFF2-40B4-BE49-F238E27FC236}">
                          <a16:creationId xmlns:a16="http://schemas.microsoft.com/office/drawing/2014/main" id="{9E59E2D5-50F3-41A0-BED1-3C95415CF005}"/>
                        </a:ext>
                      </a:extLst>
                    </xdr:cNvPr>
                    <xdr:cNvCxnSpPr/>
                  </xdr:nvCxnSpPr>
                  <xdr:spPr>
                    <a:xfrm>
                      <a:off x="46895" y="1497919"/>
                      <a:ext cx="323797" cy="0"/>
                    </a:xfrm>
                    <a:prstGeom prst="line">
                      <a:avLst/>
                    </a:prstGeom>
                    <a:ln w="28575"/>
                  </xdr:spPr>
                  <xdr:style>
                    <a:lnRef idx="1">
                      <a:schemeClr val="dk1"/>
                    </a:lnRef>
                    <a:fillRef idx="0">
                      <a:schemeClr val="dk1"/>
                    </a:fillRef>
                    <a:effectRef idx="0">
                      <a:schemeClr val="dk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6" name="Straight Connector 15">
                      <a:extLst>
                        <a:ext uri="{FF2B5EF4-FFF2-40B4-BE49-F238E27FC236}">
                          <a16:creationId xmlns:a16="http://schemas.microsoft.com/office/drawing/2014/main" id="{AD7D917A-E2B9-4FC7-9784-79A9ADFFB7A9}"/>
                        </a:ext>
                      </a:extLst>
                    </xdr:cNvPr>
                    <xdr:cNvCxnSpPr/>
                  </xdr:nvCxnSpPr>
                  <xdr:spPr>
                    <a:xfrm flipV="1">
                      <a:off x="24315" y="1196456"/>
                      <a:ext cx="504136" cy="8885"/>
                    </a:xfrm>
                    <a:prstGeom prst="line">
                      <a:avLst/>
                    </a:prstGeom>
                    <a:ln w="28575">
                      <a:prstDash val="lgDashDot"/>
                    </a:ln>
                  </xdr:spPr>
                  <xdr:style>
                    <a:lnRef idx="1">
                      <a:schemeClr val="dk1"/>
                    </a:lnRef>
                    <a:fillRef idx="0">
                      <a:schemeClr val="dk1"/>
                    </a:fillRef>
                    <a:effectRef idx="0">
                      <a:schemeClr val="dk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7" name="Straight Connector 16">
                      <a:extLst>
                        <a:ext uri="{FF2B5EF4-FFF2-40B4-BE49-F238E27FC236}">
                          <a16:creationId xmlns:a16="http://schemas.microsoft.com/office/drawing/2014/main" id="{67164BFE-8184-4489-A6E4-00BECB3E8C9D}"/>
                        </a:ext>
                      </a:extLst>
                    </xdr:cNvPr>
                    <xdr:cNvCxnSpPr/>
                  </xdr:nvCxnSpPr>
                  <xdr:spPr>
                    <a:xfrm>
                      <a:off x="1981" y="925698"/>
                      <a:ext cx="365546" cy="0"/>
                    </a:xfrm>
                    <a:prstGeom prst="line">
                      <a:avLst/>
                    </a:prstGeom>
                    <a:ln w="28575">
                      <a:prstDash val="dashDot"/>
                    </a:ln>
                  </xdr:spPr>
                  <xdr:style>
                    <a:lnRef idx="1">
                      <a:schemeClr val="dk1"/>
                    </a:lnRef>
                    <a:fillRef idx="0">
                      <a:schemeClr val="dk1"/>
                    </a:fillRef>
                    <a:effectRef idx="0">
                      <a:schemeClr val="dk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8" name="Straight Connector 17">
                      <a:extLst>
                        <a:ext uri="{FF2B5EF4-FFF2-40B4-BE49-F238E27FC236}">
                          <a16:creationId xmlns:a16="http://schemas.microsoft.com/office/drawing/2014/main" id="{9A8B1F7E-75CF-48F2-BE93-3D62158C36A6}"/>
                        </a:ext>
                      </a:extLst>
                    </xdr:cNvPr>
                    <xdr:cNvCxnSpPr/>
                  </xdr:nvCxnSpPr>
                  <xdr:spPr>
                    <a:xfrm>
                      <a:off x="48715" y="642536"/>
                      <a:ext cx="319984" cy="0"/>
                    </a:xfrm>
                    <a:prstGeom prst="line">
                      <a:avLst/>
                    </a:prstGeom>
                    <a:ln w="28575">
                      <a:prstDash val="sysDash"/>
                    </a:ln>
                  </xdr:spPr>
                  <xdr:style>
                    <a:lnRef idx="1">
                      <a:schemeClr val="dk1"/>
                    </a:lnRef>
                    <a:fillRef idx="0">
                      <a:schemeClr val="dk1"/>
                    </a:fillRef>
                    <a:effectRef idx="0">
                      <a:schemeClr val="dk1"/>
                    </a:effectRef>
                    <a:fontRef idx="minor">
                      <a:schemeClr val="tx1"/>
                    </a:fontRef>
                  </xdr:style>
                </xdr:cxnSp>
                <xdr:grpSp>
                  <xdr:nvGrpSpPr>
                    <xdr:cNvPr id="19" name="Group 18">
                      <a:extLst>
                        <a:ext uri="{FF2B5EF4-FFF2-40B4-BE49-F238E27FC236}">
                          <a16:creationId xmlns:a16="http://schemas.microsoft.com/office/drawing/2014/main" id="{AF359F16-B277-4410-8E5C-D5E34D5D8777}"/>
                        </a:ext>
                      </a:extLst>
                    </xdr:cNvPr>
                    <xdr:cNvGrpSpPr/>
                  </xdr:nvGrpSpPr>
                  <xdr:grpSpPr>
                    <a:xfrm>
                      <a:off x="0" y="0"/>
                      <a:ext cx="1325379" cy="1840183"/>
                      <a:chOff x="0" y="0"/>
                      <a:chExt cx="1326026" cy="1849660"/>
                    </a:xfrm>
                  </xdr:grpSpPr>
                  <xdr:grpSp>
                    <xdr:nvGrpSpPr>
                      <xdr:cNvPr id="20" name="Group 19">
                        <a:extLst>
                          <a:ext uri="{FF2B5EF4-FFF2-40B4-BE49-F238E27FC236}">
                            <a16:creationId xmlns:a16="http://schemas.microsoft.com/office/drawing/2014/main" id="{73A48FEA-AFDD-44C9-84D9-E066D37655BF}"/>
                          </a:ext>
                        </a:extLst>
                      </xdr:cNvPr>
                      <xdr:cNvGrpSpPr/>
                    </xdr:nvGrpSpPr>
                    <xdr:grpSpPr>
                      <a:xfrm>
                        <a:off x="46921" y="255953"/>
                        <a:ext cx="1279105" cy="1593707"/>
                        <a:chOff x="46921" y="255953"/>
                        <a:chExt cx="1289160" cy="1588523"/>
                      </a:xfrm>
                    </xdr:grpSpPr>
                    <xdr:grpSp>
                      <xdr:nvGrpSpPr>
                        <xdr:cNvPr id="22" name="Group 21">
                          <a:extLst>
                            <a:ext uri="{FF2B5EF4-FFF2-40B4-BE49-F238E27FC236}">
                              <a16:creationId xmlns:a16="http://schemas.microsoft.com/office/drawing/2014/main" id="{312666A8-7C52-449A-ABF2-5D54BADA0A78}"/>
                            </a:ext>
                          </a:extLst>
                        </xdr:cNvPr>
                        <xdr:cNvGrpSpPr/>
                      </xdr:nvGrpSpPr>
                      <xdr:grpSpPr>
                        <a:xfrm>
                          <a:off x="307204" y="255953"/>
                          <a:ext cx="1028877" cy="1588523"/>
                          <a:chOff x="307204" y="255953"/>
                          <a:chExt cx="1015737" cy="1559035"/>
                        </a:xfrm>
                      </xdr:grpSpPr>
                      <xdr:grpSp>
                        <xdr:nvGrpSpPr>
                          <xdr:cNvPr id="24" name="Group 23">
                            <a:extLst>
                              <a:ext uri="{FF2B5EF4-FFF2-40B4-BE49-F238E27FC236}">
                                <a16:creationId xmlns:a16="http://schemas.microsoft.com/office/drawing/2014/main" id="{47AB71CD-1183-46B6-8975-FBE45B0602FE}"/>
                              </a:ext>
                            </a:extLst>
                          </xdr:cNvPr>
                          <xdr:cNvGrpSpPr/>
                        </xdr:nvGrpSpPr>
                        <xdr:grpSpPr>
                          <a:xfrm>
                            <a:off x="307204" y="255953"/>
                            <a:ext cx="1015737" cy="1559035"/>
                            <a:chOff x="307204" y="255953"/>
                            <a:chExt cx="879603" cy="1591441"/>
                          </a:xfrm>
                        </xdr:grpSpPr>
                        <xdr:sp macro="" textlink="">
                          <xdr:nvSpPr>
                            <xdr:cNvPr id="28" name="Rectangle 27">
                              <a:extLst>
                                <a:ext uri="{FF2B5EF4-FFF2-40B4-BE49-F238E27FC236}">
                                  <a16:creationId xmlns:a16="http://schemas.microsoft.com/office/drawing/2014/main" id="{41C57A3A-9F2A-4734-AAE7-5E5EE661BAC1}"/>
                                </a:ext>
                              </a:extLst>
                            </xdr:cNvPr>
                            <xdr:cNvSpPr/>
                          </xdr:nvSpPr>
                          <xdr:spPr>
                            <a:xfrm>
                              <a:off x="330033" y="255953"/>
                              <a:ext cx="715234" cy="256167"/>
                            </a:xfrm>
                            <a:prstGeom prst="rect">
                              <a:avLst/>
                            </a:prstGeom>
                            <a:solidFill>
                              <a:schemeClr val="bg1"/>
                            </a:solidFill>
                            <a:ln>
                              <a:noFill/>
                            </a:ln>
                          </xdr:spPr>
                          <xdr:style>
                            <a:lnRef idx="2">
                              <a:schemeClr val="accent1">
                                <a:shade val="50000"/>
                              </a:schemeClr>
                            </a:lnRef>
                            <a:fillRef idx="1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lt1"/>
                            </a:fontRef>
                          </xdr:style>
                          <xdr:txBody>
                            <a:bodyPr wrap="square" rtlCol="0" anchor="t"/>
                            <a:lstStyle>
                              <a:lvl1pPr marL="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1pPr>
                              <a:lvl2pPr marL="457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2pPr>
                              <a:lvl3pPr marL="914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3pPr>
                              <a:lvl4pPr marL="1371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4pPr>
                              <a:lvl5pPr marL="18288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5pPr>
                              <a:lvl6pPr marL="22860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6pPr>
                              <a:lvl7pPr marL="2743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7pPr>
                              <a:lvl8pPr marL="3200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8pPr>
                              <a:lvl9pPr marL="3657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9pPr>
                            </a:lstStyle>
                            <a:p>
                              <a:pPr algn="l"/>
                              <a:r>
                                <a:rPr lang="en-US" sz="1200" b="1">
                                  <a:solidFill>
                                    <a:schemeClr val="tx1"/>
                                  </a:solidFill>
                                </a:rPr>
                                <a:t>= 0.7</a:t>
                              </a:r>
                              <a:r>
                                <a:rPr lang="en-US" sz="1200" b="1" baseline="0">
                                  <a:solidFill>
                                    <a:schemeClr val="tx1"/>
                                  </a:solidFill>
                                </a:rPr>
                                <a:t> MAF</a:t>
                              </a:r>
                              <a:endParaRPr lang="en-US" sz="1200" b="1">
                                <a:solidFill>
                                  <a:schemeClr val="tx1"/>
                                </a:solidFill>
                              </a:endParaRPr>
                            </a:p>
                          </xdr:txBody>
                        </xdr:sp>
                        <xdr:sp macro="" textlink="">
                          <xdr:nvSpPr>
                            <xdr:cNvPr id="29" name="Rectangle 28">
                              <a:extLst>
                                <a:ext uri="{FF2B5EF4-FFF2-40B4-BE49-F238E27FC236}">
                                  <a16:creationId xmlns:a16="http://schemas.microsoft.com/office/drawing/2014/main" id="{53C93363-0F38-4677-AC66-8789258760EF}"/>
                                </a:ext>
                              </a:extLst>
                            </xdr:cNvPr>
                            <xdr:cNvSpPr/>
                          </xdr:nvSpPr>
                          <xdr:spPr>
                            <a:xfrm>
                              <a:off x="328364" y="511530"/>
                              <a:ext cx="773529" cy="316555"/>
                            </a:xfrm>
                            <a:prstGeom prst="rect">
                              <a:avLst/>
                            </a:prstGeom>
                            <a:solidFill>
                              <a:schemeClr val="bg1"/>
                            </a:solidFill>
                            <a:ln>
                              <a:noFill/>
                            </a:ln>
                          </xdr:spPr>
                          <xdr:style>
                            <a:lnRef idx="2">
                              <a:schemeClr val="accent1">
                                <a:shade val="50000"/>
                              </a:schemeClr>
                            </a:lnRef>
                            <a:fillRef idx="1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lt1"/>
                            </a:fontRef>
                          </xdr:style>
                          <xdr:txBody>
                            <a:bodyPr wrap="square" rtlCol="0" anchor="t"/>
                            <a:lstStyle>
                              <a:lvl1pPr marL="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1pPr>
                              <a:lvl2pPr marL="457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2pPr>
                              <a:lvl3pPr marL="914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3pPr>
                              <a:lvl4pPr marL="1371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4pPr>
                              <a:lvl5pPr marL="18288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5pPr>
                              <a:lvl6pPr marL="22860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6pPr>
                              <a:lvl7pPr marL="2743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7pPr>
                              <a:lvl8pPr marL="3200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8pPr>
                              <a:lvl9pPr marL="3657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9pPr>
                            </a:lstStyle>
                            <a:p>
                              <a:pPr algn="l"/>
                              <a:r>
                                <a:rPr lang="en-US" sz="1200" b="1">
                                  <a:solidFill>
                                    <a:schemeClr val="tx1"/>
                                  </a:solidFill>
                                </a:rPr>
                                <a:t>= 0.8 MAF</a:t>
                              </a:r>
                            </a:p>
                          </xdr:txBody>
                        </xdr:sp>
                        <xdr:sp macro="" textlink="">
                          <xdr:nvSpPr>
                            <xdr:cNvPr id="30" name="Rectangle 29">
                              <a:extLst>
                                <a:ext uri="{FF2B5EF4-FFF2-40B4-BE49-F238E27FC236}">
                                  <a16:creationId xmlns:a16="http://schemas.microsoft.com/office/drawing/2014/main" id="{7C1897D9-5AA0-46E3-8C76-69A46B154750}"/>
                                </a:ext>
                              </a:extLst>
                            </xdr:cNvPr>
                            <xdr:cNvSpPr/>
                          </xdr:nvSpPr>
                          <xdr:spPr>
                            <a:xfrm>
                              <a:off x="307204" y="1620324"/>
                              <a:ext cx="879603" cy="227070"/>
                            </a:xfrm>
                            <a:prstGeom prst="rect">
                              <a:avLst/>
                            </a:prstGeom>
                            <a:solidFill>
                              <a:schemeClr val="bg1"/>
                            </a:solidFill>
                            <a:ln>
                              <a:noFill/>
                            </a:ln>
                          </xdr:spPr>
                          <xdr:style>
                            <a:lnRef idx="2">
                              <a:schemeClr val="accent1">
                                <a:shade val="50000"/>
                              </a:schemeClr>
                            </a:lnRef>
                            <a:fillRef idx="1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lt1"/>
                            </a:fontRef>
                          </xdr:style>
                          <xdr:txBody>
                            <a:bodyPr wrap="square" rtlCol="0" anchor="t"/>
                            <a:lstStyle>
                              <a:lvl1pPr marL="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1pPr>
                              <a:lvl2pPr marL="457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2pPr>
                              <a:lvl3pPr marL="914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3pPr>
                              <a:lvl4pPr marL="1371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4pPr>
                              <a:lvl5pPr marL="18288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5pPr>
                              <a:lvl6pPr marL="22860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6pPr>
                              <a:lvl7pPr marL="2743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7pPr>
                              <a:lvl8pPr marL="3200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8pPr>
                              <a:lvl9pPr marL="3657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9pPr>
                            </a:lstStyle>
                            <a:p>
                              <a:pPr algn="l"/>
                              <a:r>
                                <a:rPr lang="en-US" sz="1200" b="1">
                                  <a:solidFill>
                                    <a:schemeClr val="tx1"/>
                                  </a:solidFill>
                                </a:rPr>
                                <a:t>= Ideal</a:t>
                              </a:r>
                              <a:r>
                                <a:rPr lang="en-US" sz="1200" b="1" baseline="0">
                                  <a:solidFill>
                                    <a:schemeClr val="tx1"/>
                                  </a:solidFill>
                                </a:rPr>
                                <a:t> </a:t>
                              </a:r>
                              <a:r>
                                <a:rPr lang="en-US" sz="1200" b="1">
                                  <a:solidFill>
                                    <a:schemeClr val="tx1"/>
                                  </a:solidFill>
                                </a:rPr>
                                <a:t>Point</a:t>
                              </a:r>
                            </a:p>
                          </xdr:txBody>
                        </xdr:sp>
                      </xdr:grpSp>
                      <xdr:sp macro="" textlink="">
                        <xdr:nvSpPr>
                          <xdr:cNvPr id="25" name="Rectangle 24">
                            <a:extLst>
                              <a:ext uri="{FF2B5EF4-FFF2-40B4-BE49-F238E27FC236}">
                                <a16:creationId xmlns:a16="http://schemas.microsoft.com/office/drawing/2014/main" id="{E9C75017-DA57-4C3E-B429-2BC8694C564E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322667" y="763835"/>
                            <a:ext cx="930788" cy="308962"/>
                          </a:xfrm>
                          <a:prstGeom prst="rect">
                            <a:avLst/>
                          </a:prstGeom>
                          <a:solidFill>
                            <a:schemeClr val="bg1"/>
                          </a:solidFill>
                          <a:ln>
                            <a:noFill/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wrap="square" rtlCol="0" anchor="t"/>
                          <a:lstStyle>
                            <a:lvl1pPr marL="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1pPr>
                            <a:lvl2pPr marL="457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2pPr>
                            <a:lvl3pPr marL="914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3pPr>
                            <a:lvl4pPr marL="1371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4pPr>
                            <a:lvl5pPr marL="18288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5pPr>
                            <a:lvl6pPr marL="22860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6pPr>
                            <a:lvl7pPr marL="2743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7pPr>
                            <a:lvl8pPr marL="3200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8pPr>
                            <a:lvl9pPr marL="3657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9pPr>
                          </a:lstStyle>
                          <a:p>
                            <a:pPr algn="l"/>
                            <a:r>
                              <a:rPr lang="en-US" sz="1200" b="1">
                                <a:solidFill>
                                  <a:schemeClr val="tx1"/>
                                </a:solidFill>
                              </a:rPr>
                              <a:t>= 0.9 MAF</a:t>
                            </a:r>
                          </a:p>
                        </xdr:txBody>
                      </xdr:sp>
                      <xdr:sp macro="" textlink="">
                        <xdr:nvSpPr>
                          <xdr:cNvPr id="26" name="Rectangle 25">
                            <a:extLst>
                              <a:ext uri="{FF2B5EF4-FFF2-40B4-BE49-F238E27FC236}">
                                <a16:creationId xmlns:a16="http://schemas.microsoft.com/office/drawing/2014/main" id="{975CDEA4-4B1D-4F34-9CEB-1DF094241640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322667" y="1041867"/>
                            <a:ext cx="930788" cy="308962"/>
                          </a:xfrm>
                          <a:prstGeom prst="rect">
                            <a:avLst/>
                          </a:prstGeom>
                          <a:solidFill>
                            <a:schemeClr val="bg1"/>
                          </a:solidFill>
                          <a:ln>
                            <a:noFill/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wrap="square" rtlCol="0" anchor="t"/>
                          <a:lstStyle>
                            <a:lvl1pPr marL="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1pPr>
                            <a:lvl2pPr marL="457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2pPr>
                            <a:lvl3pPr marL="914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3pPr>
                            <a:lvl4pPr marL="1371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4pPr>
                            <a:lvl5pPr marL="18288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5pPr>
                            <a:lvl6pPr marL="22860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6pPr>
                            <a:lvl7pPr marL="2743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7pPr>
                            <a:lvl8pPr marL="3200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8pPr>
                            <a:lvl9pPr marL="3657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9pPr>
                          </a:lstStyle>
                          <a:p>
                            <a:pPr algn="l"/>
                            <a:r>
                              <a:rPr lang="en-US" sz="1200" b="1">
                                <a:solidFill>
                                  <a:schemeClr val="tx1"/>
                                </a:solidFill>
                              </a:rPr>
                              <a:t>= 1.0 MAF</a:t>
                            </a:r>
                          </a:p>
                        </xdr:txBody>
                      </xdr:sp>
                      <xdr:sp macro="" textlink="">
                        <xdr:nvSpPr>
                          <xdr:cNvPr id="27" name="Rectangle 26">
                            <a:extLst>
                              <a:ext uri="{FF2B5EF4-FFF2-40B4-BE49-F238E27FC236}">
                                <a16:creationId xmlns:a16="http://schemas.microsoft.com/office/drawing/2014/main" id="{00D87819-F93B-48AA-86D0-8920477548C8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333528" y="1325453"/>
                            <a:ext cx="930788" cy="308962"/>
                          </a:xfrm>
                          <a:prstGeom prst="rect">
                            <a:avLst/>
                          </a:prstGeom>
                          <a:solidFill>
                            <a:schemeClr val="bg1"/>
                          </a:solidFill>
                          <a:ln>
                            <a:noFill/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wrap="square" rtlCol="0" anchor="t"/>
                          <a:lstStyle>
                            <a:lvl1pPr marL="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1pPr>
                            <a:lvl2pPr marL="457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2pPr>
                            <a:lvl3pPr marL="914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3pPr>
                            <a:lvl4pPr marL="1371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4pPr>
                            <a:lvl5pPr marL="18288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5pPr>
                            <a:lvl6pPr marL="22860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6pPr>
                            <a:lvl7pPr marL="2743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7pPr>
                            <a:lvl8pPr marL="3200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8pPr>
                            <a:lvl9pPr marL="3657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9pPr>
                          </a:lstStyle>
                          <a:p>
                            <a:pPr algn="l"/>
                            <a:r>
                              <a:rPr lang="en-US" sz="1200" b="1">
                                <a:solidFill>
                                  <a:schemeClr val="tx1"/>
                                </a:solidFill>
                              </a:rPr>
                              <a:t>= 1.1 MAF</a:t>
                            </a:r>
                          </a:p>
                        </xdr:txBody>
                      </xdr:sp>
                    </xdr:grpSp>
                    <xdr:cxnSp macro="">
                      <xdr:nvCxnSpPr>
                        <xdr:cNvPr id="23" name="Straight Connector 22">
                          <a:extLst>
                            <a:ext uri="{FF2B5EF4-FFF2-40B4-BE49-F238E27FC236}">
                              <a16:creationId xmlns:a16="http://schemas.microsoft.com/office/drawing/2014/main" id="{441401AF-C91E-445A-BD2F-E92ADADF73AD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46921" y="400457"/>
                          <a:ext cx="326663" cy="0"/>
                        </a:xfrm>
                        <a:prstGeom prst="line">
                          <a:avLst/>
                        </a:prstGeom>
                        <a:ln w="28575">
                          <a:prstDash val="sysDot"/>
                        </a:ln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</xdr:grpSp>
                  <xdr:sp macro="" textlink="">
                    <xdr:nvSpPr>
                      <xdr:cNvPr id="21" name="Rectangle 20">
                        <a:extLst>
                          <a:ext uri="{FF2B5EF4-FFF2-40B4-BE49-F238E27FC236}">
                            <a16:creationId xmlns:a16="http://schemas.microsoft.com/office/drawing/2014/main" id="{635B5ED1-AE2B-4D2D-8EBD-DDCDD0A585A6}"/>
                          </a:ext>
                        </a:extLst>
                      </xdr:cNvPr>
                      <xdr:cNvSpPr/>
                    </xdr:nvSpPr>
                    <xdr:spPr>
                      <a:xfrm>
                        <a:off x="0" y="0"/>
                        <a:ext cx="1326026" cy="251661"/>
                      </a:xfrm>
                      <a:prstGeom prst="rect">
                        <a:avLst/>
                      </a:prstGeom>
                      <a:noFill/>
                      <a:ln>
                        <a:noFill/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wrap="square" rtlCol="0" anchor="t"/>
                      <a:lstStyle>
                        <a:lvl1pPr marL="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1pPr>
                        <a:lvl2pPr marL="4572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2pPr>
                        <a:lvl3pPr marL="9144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3pPr>
                        <a:lvl4pPr marL="13716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4pPr>
                        <a:lvl5pPr marL="18288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5pPr>
                        <a:lvl6pPr marL="22860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6pPr>
                        <a:lvl7pPr marL="27432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7pPr>
                        <a:lvl8pPr marL="32004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8pPr>
                        <a:lvl9pPr marL="36576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9pPr>
                      </a:lstStyle>
                      <a:p>
                        <a:pPr algn="l"/>
                        <a:r>
                          <a:rPr lang="en-US" sz="1200" b="1">
                            <a:solidFill>
                              <a:sysClr val="windowText" lastClr="000000"/>
                            </a:solidFill>
                          </a:rPr>
                          <a:t>Monthly</a:t>
                        </a:r>
                        <a:r>
                          <a:rPr lang="en-US" sz="1200" b="1" baseline="0">
                            <a:solidFill>
                              <a:sysClr val="windowText" lastClr="000000"/>
                            </a:solidFill>
                          </a:rPr>
                          <a:t> Volume</a:t>
                        </a:r>
                        <a:endParaRPr lang="en-US" sz="1200" b="1">
                          <a:solidFill>
                            <a:sysClr val="windowText" lastClr="000000"/>
                          </a:solidFill>
                        </a:endParaRPr>
                      </a:p>
                    </xdr:txBody>
                  </xdr:sp>
                </xdr:grpSp>
              </xdr:grpSp>
            </xdr:grpSp>
            <xdr:sp macro="" textlink="">
              <xdr:nvSpPr>
                <xdr:cNvPr id="12" name="Diamond 11">
                  <a:extLst>
                    <a:ext uri="{FF2B5EF4-FFF2-40B4-BE49-F238E27FC236}">
                      <a16:creationId xmlns:a16="http://schemas.microsoft.com/office/drawing/2014/main" id="{F514E26A-3660-4ACF-B757-0277BD87F26B}"/>
                    </a:ext>
                  </a:extLst>
                </xdr:cNvPr>
                <xdr:cNvSpPr/>
              </xdr:nvSpPr>
              <xdr:spPr>
                <a:xfrm>
                  <a:off x="139333" y="357754"/>
                  <a:ext cx="100099" cy="114299"/>
                </a:xfrm>
                <a:prstGeom prst="diamond">
                  <a:avLst/>
                </a:prstGeom>
                <a:solidFill>
                  <a:schemeClr val="bg2">
                    <a:lumMod val="75000"/>
                  </a:schemeClr>
                </a:solidFill>
                <a:ln>
                  <a:solidFill>
                    <a:sysClr val="windowText" lastClr="000000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wrap="square" rtlCol="0" anchor="t"/>
                <a:lstStyle>
                  <a:lvl1pPr marL="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algn="l"/>
                  <a:endParaRPr lang="en-US" sz="1100"/>
                </a:p>
              </xdr:txBody>
            </xdr:sp>
          </xdr:grpSp>
          <xdr:sp macro="" textlink="">
            <xdr:nvSpPr>
              <xdr:cNvPr id="10" name="Flowchart: Connector 9">
                <a:extLst>
                  <a:ext uri="{FF2B5EF4-FFF2-40B4-BE49-F238E27FC236}">
                    <a16:creationId xmlns:a16="http://schemas.microsoft.com/office/drawing/2014/main" id="{29A8D229-7E37-44FB-853F-0BEC9740042D}"/>
                  </a:ext>
                </a:extLst>
              </xdr:cNvPr>
              <xdr:cNvSpPr/>
            </xdr:nvSpPr>
            <xdr:spPr>
              <a:xfrm>
                <a:off x="157293" y="608950"/>
                <a:ext cx="99950" cy="105227"/>
              </a:xfrm>
              <a:prstGeom prst="flowChartConnector">
                <a:avLst/>
              </a:prstGeom>
              <a:solidFill>
                <a:schemeClr val="bg2">
                  <a:lumMod val="75000"/>
                </a:schemeClr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/>
              <a:lstStyle>
                <a:lvl1pPr marL="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en-US"/>
              </a:p>
            </xdr:txBody>
          </xdr:sp>
        </xdr:grpSp>
        <xdr:grpSp>
          <xdr:nvGrpSpPr>
            <xdr:cNvPr id="6" name="Group 5">
              <a:extLst>
                <a:ext uri="{FF2B5EF4-FFF2-40B4-BE49-F238E27FC236}">
                  <a16:creationId xmlns:a16="http://schemas.microsoft.com/office/drawing/2014/main" id="{A314BC06-A387-4FA4-8256-A658A9C3A2FD}"/>
                </a:ext>
              </a:extLst>
            </xdr:cNvPr>
            <xdr:cNvGrpSpPr/>
          </xdr:nvGrpSpPr>
          <xdr:grpSpPr>
            <a:xfrm>
              <a:off x="16875342" y="7923662"/>
              <a:ext cx="136955" cy="403420"/>
              <a:chOff x="14601861" y="7087095"/>
              <a:chExt cx="136955" cy="407230"/>
            </a:xfrm>
          </xdr:grpSpPr>
          <xdr:sp macro="" textlink="">
            <xdr:nvSpPr>
              <xdr:cNvPr id="7" name="Rectangle 6">
                <a:extLst>
                  <a:ext uri="{FF2B5EF4-FFF2-40B4-BE49-F238E27FC236}">
                    <a16:creationId xmlns:a16="http://schemas.microsoft.com/office/drawing/2014/main" id="{58646440-B77B-412A-8DCD-C1050FC01AD2}"/>
                  </a:ext>
                </a:extLst>
              </xdr:cNvPr>
              <xdr:cNvSpPr/>
            </xdr:nvSpPr>
            <xdr:spPr>
              <a:xfrm>
                <a:off x="14611244" y="7391064"/>
                <a:ext cx="127572" cy="103261"/>
              </a:xfrm>
              <a:prstGeom prst="rect">
                <a:avLst/>
              </a:prstGeom>
              <a:solidFill>
                <a:schemeClr val="bg2">
                  <a:lumMod val="75000"/>
                </a:schemeClr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8" name="Isosceles Triangle 7">
                <a:extLst>
                  <a:ext uri="{FF2B5EF4-FFF2-40B4-BE49-F238E27FC236}">
                    <a16:creationId xmlns:a16="http://schemas.microsoft.com/office/drawing/2014/main" id="{20D256DE-D75F-4368-AFC7-192AF51D1D50}"/>
                  </a:ext>
                </a:extLst>
              </xdr:cNvPr>
              <xdr:cNvSpPr/>
            </xdr:nvSpPr>
            <xdr:spPr>
              <a:xfrm>
                <a:off x="14601861" y="7087095"/>
                <a:ext cx="129036" cy="136080"/>
              </a:xfrm>
              <a:prstGeom prst="triangle">
                <a:avLst/>
              </a:prstGeom>
              <a:solidFill>
                <a:schemeClr val="bg2">
                  <a:lumMod val="75000"/>
                </a:schemeClr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/>
              <a:lstStyle>
                <a:lvl1pPr marL="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en-US"/>
              </a:p>
            </xdr:txBody>
          </xdr:sp>
        </xdr:grpSp>
      </xdr:grpSp>
      <xdr:sp macro="" textlink="">
        <xdr:nvSpPr>
          <xdr:cNvPr id="4" name="Flowchart: Connector 3">
            <a:extLst>
              <a:ext uri="{FF2B5EF4-FFF2-40B4-BE49-F238E27FC236}">
                <a16:creationId xmlns:a16="http://schemas.microsoft.com/office/drawing/2014/main" id="{0F5FFE21-B1D5-4DEB-830B-70288C51BE99}"/>
              </a:ext>
            </a:extLst>
          </xdr:cNvPr>
          <xdr:cNvSpPr/>
        </xdr:nvSpPr>
        <xdr:spPr>
          <a:xfrm>
            <a:off x="16905714" y="8534401"/>
            <a:ext cx="96135" cy="108968"/>
          </a:xfrm>
          <a:prstGeom prst="flowChartConnector">
            <a:avLst/>
          </a:prstGeom>
          <a:solidFill>
            <a:schemeClr val="bg2">
              <a:lumMod val="75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</xdr:grpSp>
    <xdr:clientData/>
  </xdr:twoCellAnchor>
  <xdr:twoCellAnchor>
    <xdr:from>
      <xdr:col>6</xdr:col>
      <xdr:colOff>145280</xdr:colOff>
      <xdr:row>18</xdr:row>
      <xdr:rowOff>135759</xdr:rowOff>
    </xdr:from>
    <xdr:to>
      <xdr:col>23</xdr:col>
      <xdr:colOff>190502</xdr:colOff>
      <xdr:row>52</xdr:row>
      <xdr:rowOff>52889</xdr:rowOff>
    </xdr:to>
    <xdr:grpSp>
      <xdr:nvGrpSpPr>
        <xdr:cNvPr id="31" name="Group 30">
          <a:extLst>
            <a:ext uri="{FF2B5EF4-FFF2-40B4-BE49-F238E27FC236}">
              <a16:creationId xmlns:a16="http://schemas.microsoft.com/office/drawing/2014/main" id="{80463D49-5943-4488-B22E-956A99A1550B}"/>
            </a:ext>
          </a:extLst>
        </xdr:cNvPr>
        <xdr:cNvGrpSpPr/>
      </xdr:nvGrpSpPr>
      <xdr:grpSpPr>
        <a:xfrm>
          <a:off x="4308571" y="3453923"/>
          <a:ext cx="10879476" cy="6151675"/>
          <a:chOff x="4006079" y="3497026"/>
          <a:chExt cx="10984176" cy="6360263"/>
        </a:xfrm>
      </xdr:grpSpPr>
      <xdr:grpSp>
        <xdr:nvGrpSpPr>
          <xdr:cNvPr id="32" name="Group 31">
            <a:extLst>
              <a:ext uri="{FF2B5EF4-FFF2-40B4-BE49-F238E27FC236}">
                <a16:creationId xmlns:a16="http://schemas.microsoft.com/office/drawing/2014/main" id="{E48D04F5-8FA1-4612-8875-CEA81670D210}"/>
              </a:ext>
            </a:extLst>
          </xdr:cNvPr>
          <xdr:cNvGrpSpPr/>
        </xdr:nvGrpSpPr>
        <xdr:grpSpPr>
          <a:xfrm>
            <a:off x="4006079" y="3497026"/>
            <a:ext cx="10984176" cy="6360263"/>
            <a:chOff x="3835640" y="3056742"/>
            <a:chExt cx="10914428" cy="6208702"/>
          </a:xfrm>
        </xdr:grpSpPr>
        <xdr:grpSp>
          <xdr:nvGrpSpPr>
            <xdr:cNvPr id="34" name="Group 33">
              <a:extLst>
                <a:ext uri="{FF2B5EF4-FFF2-40B4-BE49-F238E27FC236}">
                  <a16:creationId xmlns:a16="http://schemas.microsoft.com/office/drawing/2014/main" id="{52A7A706-9025-4D50-AD8B-830215C0FE69}"/>
                </a:ext>
              </a:extLst>
            </xdr:cNvPr>
            <xdr:cNvGrpSpPr/>
          </xdr:nvGrpSpPr>
          <xdr:grpSpPr>
            <a:xfrm>
              <a:off x="3835640" y="3056742"/>
              <a:ext cx="10914428" cy="6208702"/>
              <a:chOff x="3764371" y="2472267"/>
              <a:chExt cx="12256889" cy="6201547"/>
            </a:xfrm>
          </xdr:grpSpPr>
          <xdr:graphicFrame macro="">
            <xdr:nvGraphicFramePr>
              <xdr:cNvPr id="36" name="Chart 35">
                <a:extLst>
                  <a:ext uri="{FF2B5EF4-FFF2-40B4-BE49-F238E27FC236}">
                    <a16:creationId xmlns:a16="http://schemas.microsoft.com/office/drawing/2014/main" id="{2516AC26-498F-4F14-BBEA-98EE2B919424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3764371" y="2472267"/>
              <a:ext cx="12147671" cy="6201547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1"/>
              </a:graphicData>
            </a:graphic>
          </xdr:graphicFrame>
          <xdr:grpSp>
            <xdr:nvGrpSpPr>
              <xdr:cNvPr id="37" name="Group 36">
                <a:extLst>
                  <a:ext uri="{FF2B5EF4-FFF2-40B4-BE49-F238E27FC236}">
                    <a16:creationId xmlns:a16="http://schemas.microsoft.com/office/drawing/2014/main" id="{57885A01-E4C9-4C05-AFD0-E306E3F751EF}"/>
                  </a:ext>
                </a:extLst>
              </xdr:cNvPr>
              <xdr:cNvGrpSpPr/>
            </xdr:nvGrpSpPr>
            <xdr:grpSpPr>
              <a:xfrm>
                <a:off x="14190413" y="4855395"/>
                <a:ext cx="1830847" cy="1294082"/>
                <a:chOff x="14442490" y="6512452"/>
                <a:chExt cx="1814748" cy="1244508"/>
              </a:xfrm>
            </xdr:grpSpPr>
            <xdr:sp macro="" textlink="">
              <xdr:nvSpPr>
                <xdr:cNvPr id="65" name="Rectangle 64">
                  <a:extLst>
                    <a:ext uri="{FF2B5EF4-FFF2-40B4-BE49-F238E27FC236}">
                      <a16:creationId xmlns:a16="http://schemas.microsoft.com/office/drawing/2014/main" id="{D98610B7-75A5-48BD-B9B0-A0848E180D3F}"/>
                    </a:ext>
                  </a:extLst>
                </xdr:cNvPr>
                <xdr:cNvSpPr/>
              </xdr:nvSpPr>
              <xdr:spPr>
                <a:xfrm>
                  <a:off x="14442490" y="6737556"/>
                  <a:ext cx="1814748" cy="1019404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marL="0" marR="0" lvl="0" indent="0" algn="l" defTabSz="91440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/>
                  </a:pPr>
                  <a:r>
                    <a:rPr lang="en-US" sz="1200" b="1">
                      <a:solidFill>
                        <a:schemeClr val="accent4">
                          <a:lumMod val="60000"/>
                          <a:lumOff val="40000"/>
                        </a:schemeClr>
                      </a:solidFill>
                    </a:rPr>
                    <a:t>Yellow</a:t>
                  </a:r>
                  <a:r>
                    <a:rPr lang="en-US" sz="1200" b="1" baseline="0">
                      <a:solidFill>
                        <a:sysClr val="windowText" lastClr="000000"/>
                      </a:solidFill>
                    </a:rPr>
                    <a:t> palette = H0 </a:t>
                  </a:r>
                  <a:endParaRPr lang="en-US" sz="1200" b="1">
                    <a:solidFill>
                      <a:sysClr val="windowText" lastClr="000000"/>
                    </a:solidFill>
                    <a:effectLst/>
                    <a:latin typeface="+mn-lt"/>
                    <a:ea typeface="+mn-ea"/>
                    <a:cs typeface="+mn-cs"/>
                  </a:endParaRPr>
                </a:p>
                <a:p>
                  <a:pPr marL="0" marR="0" lvl="0" indent="0" algn="l" defTabSz="91440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/>
                  </a:pPr>
                  <a:r>
                    <a:rPr lang="en-US" sz="1200" b="1">
                      <a:solidFill>
                        <a:srgbClr val="00B0F0"/>
                      </a:solidFill>
                      <a:effectLst/>
                      <a:latin typeface="+mn-lt"/>
                      <a:ea typeface="+mn-ea"/>
                      <a:cs typeface="+mn-cs"/>
                    </a:rPr>
                    <a:t>Blue</a:t>
                  </a:r>
                  <a:r>
                    <a:rPr lang="en-US" sz="1200" b="1" baseline="0">
                      <a:solidFill>
                        <a:sysClr val="windowText" lastClr="000000"/>
                      </a:solidFill>
                      <a:effectLst/>
                      <a:latin typeface="+mn-lt"/>
                      <a:ea typeface="+mn-ea"/>
                      <a:cs typeface="+mn-cs"/>
                    </a:rPr>
                    <a:t> palette = H500</a:t>
                  </a:r>
                </a:p>
                <a:p>
                  <a:pPr marL="0" marR="0" lvl="0" indent="0" algn="l" defTabSz="91440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/>
                  </a:pPr>
                  <a:r>
                    <a:rPr lang="en-US" sz="1200" b="1" baseline="0">
                      <a:solidFill>
                        <a:srgbClr val="92D050"/>
                      </a:solidFill>
                      <a:effectLst/>
                      <a:latin typeface="+mn-lt"/>
                      <a:ea typeface="+mn-ea"/>
                      <a:cs typeface="+mn-cs"/>
                    </a:rPr>
                    <a:t>Green </a:t>
                  </a:r>
                  <a:r>
                    <a:rPr lang="en-US" sz="1200" b="1" baseline="0">
                      <a:solidFill>
                        <a:sysClr val="windowText" lastClr="000000"/>
                      </a:solidFill>
                      <a:effectLst/>
                      <a:latin typeface="+mn-lt"/>
                      <a:ea typeface="+mn-ea"/>
                      <a:cs typeface="+mn-cs"/>
                    </a:rPr>
                    <a:t>palette = H750</a:t>
                  </a:r>
                </a:p>
                <a:p>
                  <a:pPr marL="0" marR="0" lvl="0" indent="0" algn="l" defTabSz="91440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/>
                  </a:pPr>
                  <a:r>
                    <a:rPr lang="en-US" sz="1200" b="1" baseline="0">
                      <a:solidFill>
                        <a:srgbClr val="FF0000"/>
                      </a:solidFill>
                      <a:effectLst/>
                      <a:latin typeface="+mn-lt"/>
                      <a:ea typeface="+mn-ea"/>
                      <a:cs typeface="+mn-cs"/>
                    </a:rPr>
                    <a:t>Red</a:t>
                  </a:r>
                  <a:r>
                    <a:rPr lang="en-US" sz="1200" b="1" baseline="0">
                      <a:solidFill>
                        <a:sysClr val="windowText" lastClr="000000"/>
                      </a:solidFill>
                      <a:effectLst/>
                      <a:latin typeface="+mn-lt"/>
                      <a:ea typeface="+mn-ea"/>
                      <a:cs typeface="+mn-cs"/>
                    </a:rPr>
                    <a:t> palette =H1000</a:t>
                  </a:r>
                  <a:endParaRPr lang="en-US" sz="1100"/>
                </a:p>
              </xdr:txBody>
            </xdr:sp>
            <xdr:sp macro="" textlink="">
              <xdr:nvSpPr>
                <xdr:cNvPr id="66" name="Rectangle 65">
                  <a:extLst>
                    <a:ext uri="{FF2B5EF4-FFF2-40B4-BE49-F238E27FC236}">
                      <a16:creationId xmlns:a16="http://schemas.microsoft.com/office/drawing/2014/main" id="{5512B0B0-E528-4F27-A5CA-5827FCF115D7}"/>
                    </a:ext>
                  </a:extLst>
                </xdr:cNvPr>
                <xdr:cNvSpPr/>
              </xdr:nvSpPr>
              <xdr:spPr>
                <a:xfrm>
                  <a:off x="14956677" y="6512452"/>
                  <a:ext cx="714374" cy="228328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r>
                    <a:rPr lang="en-US" sz="1300" b="1">
                      <a:solidFill>
                        <a:sysClr val="windowText" lastClr="000000"/>
                      </a:solidFill>
                    </a:rPr>
                    <a:t>Colors</a:t>
                  </a:r>
                </a:p>
              </xdr:txBody>
            </xdr:sp>
          </xdr:grpSp>
          <xdr:grpSp>
            <xdr:nvGrpSpPr>
              <xdr:cNvPr id="38" name="Group 37">
                <a:extLst>
                  <a:ext uri="{FF2B5EF4-FFF2-40B4-BE49-F238E27FC236}">
                    <a16:creationId xmlns:a16="http://schemas.microsoft.com/office/drawing/2014/main" id="{957B5AE3-0321-44EC-BAF9-9FD19E7F0AB5}"/>
                  </a:ext>
                </a:extLst>
              </xdr:cNvPr>
              <xdr:cNvGrpSpPr/>
            </xdr:nvGrpSpPr>
            <xdr:grpSpPr>
              <a:xfrm>
                <a:off x="14378123" y="6199417"/>
                <a:ext cx="1531467" cy="1927849"/>
                <a:chOff x="16665756" y="7032172"/>
                <a:chExt cx="1531467" cy="1924016"/>
              </a:xfrm>
            </xdr:grpSpPr>
            <xdr:grpSp>
              <xdr:nvGrpSpPr>
                <xdr:cNvPr id="39" name="Group 38">
                  <a:extLst>
                    <a:ext uri="{FF2B5EF4-FFF2-40B4-BE49-F238E27FC236}">
                      <a16:creationId xmlns:a16="http://schemas.microsoft.com/office/drawing/2014/main" id="{DBCF0039-8D6A-4767-8864-2B942036697B}"/>
                    </a:ext>
                  </a:extLst>
                </xdr:cNvPr>
                <xdr:cNvGrpSpPr/>
              </xdr:nvGrpSpPr>
              <xdr:grpSpPr>
                <a:xfrm>
                  <a:off x="16665756" y="7032172"/>
                  <a:ext cx="1531467" cy="1924016"/>
                  <a:chOff x="-78308" y="0"/>
                  <a:chExt cx="1531537" cy="1925287"/>
                </a:xfrm>
              </xdr:grpSpPr>
              <xdr:grpSp>
                <xdr:nvGrpSpPr>
                  <xdr:cNvPr id="43" name="Group 42">
                    <a:extLst>
                      <a:ext uri="{FF2B5EF4-FFF2-40B4-BE49-F238E27FC236}">
                        <a16:creationId xmlns:a16="http://schemas.microsoft.com/office/drawing/2014/main" id="{3B59972A-1990-47FA-B9D8-AFB4C684DDC2}"/>
                      </a:ext>
                    </a:extLst>
                  </xdr:cNvPr>
                  <xdr:cNvGrpSpPr/>
                </xdr:nvGrpSpPr>
                <xdr:grpSpPr>
                  <a:xfrm>
                    <a:off x="-78308" y="0"/>
                    <a:ext cx="1531537" cy="1925287"/>
                    <a:chOff x="-78308" y="0"/>
                    <a:chExt cx="1531537" cy="1925287"/>
                  </a:xfrm>
                </xdr:grpSpPr>
                <xdr:grpSp>
                  <xdr:nvGrpSpPr>
                    <xdr:cNvPr id="45" name="Group 44">
                      <a:extLst>
                        <a:ext uri="{FF2B5EF4-FFF2-40B4-BE49-F238E27FC236}">
                          <a16:creationId xmlns:a16="http://schemas.microsoft.com/office/drawing/2014/main" id="{B3DF8F5A-484B-4A62-8F23-44FFE1E849BD}"/>
                        </a:ext>
                      </a:extLst>
                    </xdr:cNvPr>
                    <xdr:cNvGrpSpPr/>
                  </xdr:nvGrpSpPr>
                  <xdr:grpSpPr>
                    <a:xfrm>
                      <a:off x="-78308" y="0"/>
                      <a:ext cx="1531537" cy="1925287"/>
                      <a:chOff x="-77413" y="0"/>
                      <a:chExt cx="1514008" cy="1851001"/>
                    </a:xfrm>
                  </xdr:grpSpPr>
                  <xdr:sp macro="" textlink="">
                    <xdr:nvSpPr>
                      <xdr:cNvPr id="47" name="Oval 46">
                        <a:extLst>
                          <a:ext uri="{FF2B5EF4-FFF2-40B4-BE49-F238E27FC236}">
                            <a16:creationId xmlns:a16="http://schemas.microsoft.com/office/drawing/2014/main" id="{9CEA3D26-63D0-40A4-BBC6-DBC8ADDDABEF}"/>
                          </a:ext>
                        </a:extLst>
                      </xdr:cNvPr>
                      <xdr:cNvSpPr/>
                    </xdr:nvSpPr>
                    <xdr:spPr>
                      <a:xfrm>
                        <a:off x="137123" y="1686513"/>
                        <a:ext cx="130141" cy="140760"/>
                      </a:xfrm>
                      <a:prstGeom prst="ellipse">
                        <a:avLst/>
                      </a:prstGeom>
                      <a:solidFill>
                        <a:schemeClr val="tx1"/>
                      </a:solidFill>
                      <a:ln>
                        <a:noFill/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wrap="square"/>
                      <a:lstStyle>
                        <a:lvl1pPr marL="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1pPr>
                        <a:lvl2pPr marL="4572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2pPr>
                        <a:lvl3pPr marL="9144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3pPr>
                        <a:lvl4pPr marL="13716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4pPr>
                        <a:lvl5pPr marL="18288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5pPr>
                        <a:lvl6pPr marL="22860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6pPr>
                        <a:lvl7pPr marL="27432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7pPr>
                        <a:lvl8pPr marL="32004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8pPr>
                        <a:lvl9pPr marL="36576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9pPr>
                      </a:lstStyle>
                      <a:p>
                        <a:endParaRPr lang="en-US"/>
                      </a:p>
                    </xdr:txBody>
                  </xdr:sp>
                  <xdr:grpSp>
                    <xdr:nvGrpSpPr>
                      <xdr:cNvPr id="48" name="Group 47">
                        <a:extLst>
                          <a:ext uri="{FF2B5EF4-FFF2-40B4-BE49-F238E27FC236}">
                            <a16:creationId xmlns:a16="http://schemas.microsoft.com/office/drawing/2014/main" id="{12EF2A99-24DB-4B51-95A5-860FCF770A84}"/>
                          </a:ext>
                        </a:extLst>
                      </xdr:cNvPr>
                      <xdr:cNvGrpSpPr/>
                    </xdr:nvGrpSpPr>
                    <xdr:grpSpPr>
                      <a:xfrm>
                        <a:off x="-77413" y="0"/>
                        <a:ext cx="1514008" cy="1851001"/>
                        <a:chOff x="-77454" y="0"/>
                        <a:chExt cx="1514815" cy="1851001"/>
                      </a:xfrm>
                    </xdr:grpSpPr>
                    <xdr:cxnSp macro="">
                      <xdr:nvCxnSpPr>
                        <xdr:cNvPr id="49" name="Straight Connector 48">
                          <a:extLst>
                            <a:ext uri="{FF2B5EF4-FFF2-40B4-BE49-F238E27FC236}">
                              <a16:creationId xmlns:a16="http://schemas.microsoft.com/office/drawing/2014/main" id="{1373FC8A-0AB1-43D1-A492-D6ED77C7B2EB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46895" y="1497919"/>
                          <a:ext cx="323797" cy="0"/>
                        </a:xfrm>
                        <a:prstGeom prst="line">
                          <a:avLst/>
                        </a:prstGeom>
                        <a:ln w="28575"/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50" name="Straight Connector 49">
                          <a:extLst>
                            <a:ext uri="{FF2B5EF4-FFF2-40B4-BE49-F238E27FC236}">
                              <a16:creationId xmlns:a16="http://schemas.microsoft.com/office/drawing/2014/main" id="{8D253E61-9145-482A-B6D2-B9338941A51E}"/>
                            </a:ext>
                          </a:extLst>
                        </xdr:cNvPr>
                        <xdr:cNvCxnSpPr/>
                      </xdr:nvCxnSpPr>
                      <xdr:spPr>
                        <a:xfrm flipV="1">
                          <a:off x="24315" y="1196456"/>
                          <a:ext cx="504136" cy="8885"/>
                        </a:xfrm>
                        <a:prstGeom prst="line">
                          <a:avLst/>
                        </a:prstGeom>
                        <a:ln w="28575">
                          <a:prstDash val="lgDashDot"/>
                        </a:ln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51" name="Straight Connector 50">
                          <a:extLst>
                            <a:ext uri="{FF2B5EF4-FFF2-40B4-BE49-F238E27FC236}">
                              <a16:creationId xmlns:a16="http://schemas.microsoft.com/office/drawing/2014/main" id="{C3ED49C0-83F4-4484-B9BD-68FCE684FADD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1981" y="925698"/>
                          <a:ext cx="365546" cy="0"/>
                        </a:xfrm>
                        <a:prstGeom prst="line">
                          <a:avLst/>
                        </a:prstGeom>
                        <a:ln w="28575">
                          <a:prstDash val="dashDot"/>
                        </a:ln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52" name="Straight Connector 51">
                          <a:extLst>
                            <a:ext uri="{FF2B5EF4-FFF2-40B4-BE49-F238E27FC236}">
                              <a16:creationId xmlns:a16="http://schemas.microsoft.com/office/drawing/2014/main" id="{CD40A562-92D2-4851-90E6-675CAD21CF7B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48715" y="642536"/>
                          <a:ext cx="319984" cy="0"/>
                        </a:xfrm>
                        <a:prstGeom prst="line">
                          <a:avLst/>
                        </a:prstGeom>
                        <a:ln w="28575">
                          <a:prstDash val="sysDash"/>
                        </a:ln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  <xdr:grpSp>
                      <xdr:nvGrpSpPr>
                        <xdr:cNvPr id="53" name="Group 52">
                          <a:extLst>
                            <a:ext uri="{FF2B5EF4-FFF2-40B4-BE49-F238E27FC236}">
                              <a16:creationId xmlns:a16="http://schemas.microsoft.com/office/drawing/2014/main" id="{7EB51C8F-3353-42BA-A63D-203776FEDE89}"/>
                            </a:ext>
                          </a:extLst>
                        </xdr:cNvPr>
                        <xdr:cNvGrpSpPr/>
                      </xdr:nvGrpSpPr>
                      <xdr:grpSpPr>
                        <a:xfrm>
                          <a:off x="-77454" y="0"/>
                          <a:ext cx="1514815" cy="1851001"/>
                          <a:chOff x="-77492" y="0"/>
                          <a:chExt cx="1515554" cy="1860534"/>
                        </a:xfrm>
                      </xdr:grpSpPr>
                      <xdr:grpSp>
                        <xdr:nvGrpSpPr>
                          <xdr:cNvPr id="54" name="Group 53">
                            <a:extLst>
                              <a:ext uri="{FF2B5EF4-FFF2-40B4-BE49-F238E27FC236}">
                                <a16:creationId xmlns:a16="http://schemas.microsoft.com/office/drawing/2014/main" id="{47BB1E39-62A7-47E0-89D8-A578C655DE64}"/>
                              </a:ext>
                            </a:extLst>
                          </xdr:cNvPr>
                          <xdr:cNvGrpSpPr/>
                        </xdr:nvGrpSpPr>
                        <xdr:grpSpPr>
                          <a:xfrm>
                            <a:off x="46921" y="255953"/>
                            <a:ext cx="1379164" cy="1604581"/>
                            <a:chOff x="46921" y="255953"/>
                            <a:chExt cx="1390007" cy="1599362"/>
                          </a:xfrm>
                        </xdr:grpSpPr>
                        <xdr:grpSp>
                          <xdr:nvGrpSpPr>
                            <xdr:cNvPr id="56" name="Group 55">
                              <a:extLst>
                                <a:ext uri="{FF2B5EF4-FFF2-40B4-BE49-F238E27FC236}">
                                  <a16:creationId xmlns:a16="http://schemas.microsoft.com/office/drawing/2014/main" id="{73977000-611A-4D03-B429-D333A9DE5A44}"/>
                                </a:ext>
                              </a:extLst>
                            </xdr:cNvPr>
                            <xdr:cNvGrpSpPr/>
                          </xdr:nvGrpSpPr>
                          <xdr:grpSpPr>
                            <a:xfrm>
                              <a:off x="294859" y="255953"/>
                              <a:ext cx="1142069" cy="1599362"/>
                              <a:chOff x="295017" y="255953"/>
                              <a:chExt cx="1127484" cy="1569673"/>
                            </a:xfrm>
                          </xdr:grpSpPr>
                          <xdr:grpSp>
                            <xdr:nvGrpSpPr>
                              <xdr:cNvPr id="58" name="Group 57">
                                <a:extLst>
                                  <a:ext uri="{FF2B5EF4-FFF2-40B4-BE49-F238E27FC236}">
                                    <a16:creationId xmlns:a16="http://schemas.microsoft.com/office/drawing/2014/main" id="{BB3953CD-E8FE-4020-942C-739189AA2B81}"/>
                                  </a:ext>
                                </a:extLst>
                              </xdr:cNvPr>
                              <xdr:cNvGrpSpPr/>
                            </xdr:nvGrpSpPr>
                            <xdr:grpSpPr>
                              <a:xfrm>
                                <a:off x="295017" y="255953"/>
                                <a:ext cx="1127484" cy="1569673"/>
                                <a:chOff x="296650" y="255953"/>
                                <a:chExt cx="976373" cy="1602301"/>
                              </a:xfrm>
                            </xdr:grpSpPr>
                            <xdr:sp macro="" textlink="">
                              <xdr:nvSpPr>
                                <xdr:cNvPr id="62" name="Rectangle 61">
                                  <a:extLst>
                                    <a:ext uri="{FF2B5EF4-FFF2-40B4-BE49-F238E27FC236}">
                                      <a16:creationId xmlns:a16="http://schemas.microsoft.com/office/drawing/2014/main" id="{2DE11E73-0024-4E3E-900B-08FF58399110}"/>
                                    </a:ext>
                                  </a:extLst>
                                </xdr:cNvPr>
                                <xdr:cNvSpPr/>
                              </xdr:nvSpPr>
                              <xdr:spPr>
                                <a:xfrm>
                                  <a:off x="330033" y="255953"/>
                                  <a:ext cx="939707" cy="267111"/>
                                </a:xfrm>
                                <a:prstGeom prst="rect">
                                  <a:avLst/>
                                </a:prstGeom>
                                <a:solidFill>
                                  <a:schemeClr val="bg1"/>
                                </a:solidFill>
                                <a:ln>
                                  <a:noFill/>
                                </a:ln>
                              </xdr:spPr>
                              <xdr:style>
                                <a:lnRef idx="2">
                                  <a:schemeClr val="accent1">
                                    <a:shade val="50000"/>
                                  </a:schemeClr>
                                </a:lnRef>
                                <a:fillRef idx="1">
                                  <a:schemeClr val="accent1"/>
                                </a:fillRef>
                                <a:effectRef idx="0">
                                  <a:schemeClr val="accent1"/>
                                </a:effectRef>
                                <a:fontRef idx="minor">
                                  <a:schemeClr val="lt1"/>
                                </a:fontRef>
                              </xdr:style>
                              <xdr:txBody>
                                <a:bodyPr wrap="square" rtlCol="0" anchor="t"/>
                                <a:lstStyle>
                                  <a:lvl1pPr marL="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1pPr>
                                  <a:lvl2pPr marL="457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2pPr>
                                  <a:lvl3pPr marL="914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3pPr>
                                  <a:lvl4pPr marL="1371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4pPr>
                                  <a:lvl5pPr marL="18288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5pPr>
                                  <a:lvl6pPr marL="22860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6pPr>
                                  <a:lvl7pPr marL="2743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7pPr>
                                  <a:lvl8pPr marL="3200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8pPr>
                                  <a:lvl9pPr marL="3657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9pPr>
                                </a:lstStyle>
                                <a:p>
                                  <a:pPr algn="l"/>
                                  <a:r>
                                    <a:rPr lang="en-US" sz="1200" b="1">
                                      <a:solidFill>
                                        <a:schemeClr val="tx1"/>
                                      </a:solidFill>
                                    </a:rPr>
                                    <a:t>= 0.7</a:t>
                                  </a:r>
                                  <a:r>
                                    <a:rPr lang="en-US" sz="1200" b="1" baseline="0">
                                      <a:solidFill>
                                        <a:schemeClr val="tx1"/>
                                      </a:solidFill>
                                    </a:rPr>
                                    <a:t> MAF</a:t>
                                  </a:r>
                                  <a:endParaRPr lang="en-US" sz="1200" b="1">
                                    <a:solidFill>
                                      <a:schemeClr val="tx1"/>
                                    </a:solidFill>
                                  </a:endParaRPr>
                                </a:p>
                              </xdr:txBody>
                            </xdr:sp>
                            <xdr:sp macro="" textlink="">
                              <xdr:nvSpPr>
                                <xdr:cNvPr id="63" name="Rectangle 62">
                                  <a:extLst>
                                    <a:ext uri="{FF2B5EF4-FFF2-40B4-BE49-F238E27FC236}">
                                      <a16:creationId xmlns:a16="http://schemas.microsoft.com/office/drawing/2014/main" id="{F315790C-85D6-4EA1-9709-1E1D7801692B}"/>
                                    </a:ext>
                                  </a:extLst>
                                </xdr:cNvPr>
                                <xdr:cNvSpPr/>
                              </xdr:nvSpPr>
                              <xdr:spPr>
                                <a:xfrm>
                                  <a:off x="328364" y="511530"/>
                                  <a:ext cx="875121" cy="235528"/>
                                </a:xfrm>
                                <a:prstGeom prst="rect">
                                  <a:avLst/>
                                </a:prstGeom>
                                <a:solidFill>
                                  <a:schemeClr val="bg1"/>
                                </a:solidFill>
                                <a:ln>
                                  <a:noFill/>
                                </a:ln>
                              </xdr:spPr>
                              <xdr:style>
                                <a:lnRef idx="2">
                                  <a:schemeClr val="accent1">
                                    <a:shade val="50000"/>
                                  </a:schemeClr>
                                </a:lnRef>
                                <a:fillRef idx="1">
                                  <a:schemeClr val="accent1"/>
                                </a:fillRef>
                                <a:effectRef idx="0">
                                  <a:schemeClr val="accent1"/>
                                </a:effectRef>
                                <a:fontRef idx="minor">
                                  <a:schemeClr val="lt1"/>
                                </a:fontRef>
                              </xdr:style>
                              <xdr:txBody>
                                <a:bodyPr wrap="square" rtlCol="0" anchor="t"/>
                                <a:lstStyle>
                                  <a:lvl1pPr marL="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1pPr>
                                  <a:lvl2pPr marL="457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2pPr>
                                  <a:lvl3pPr marL="914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3pPr>
                                  <a:lvl4pPr marL="1371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4pPr>
                                  <a:lvl5pPr marL="18288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5pPr>
                                  <a:lvl6pPr marL="22860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6pPr>
                                  <a:lvl7pPr marL="2743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7pPr>
                                  <a:lvl8pPr marL="3200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8pPr>
                                  <a:lvl9pPr marL="3657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9pPr>
                                </a:lstStyle>
                                <a:p>
                                  <a:pPr algn="l"/>
                                  <a:r>
                                    <a:rPr lang="en-US" sz="1200" b="1">
                                      <a:solidFill>
                                        <a:schemeClr val="tx1"/>
                                      </a:solidFill>
                                    </a:rPr>
                                    <a:t>= 0.8 MAF</a:t>
                                  </a:r>
                                </a:p>
                              </xdr:txBody>
                            </xdr:sp>
                            <xdr:sp macro="" textlink="">
                              <xdr:nvSpPr>
                                <xdr:cNvPr id="64" name="Rectangle 63">
                                  <a:extLst>
                                    <a:ext uri="{FF2B5EF4-FFF2-40B4-BE49-F238E27FC236}">
                                      <a16:creationId xmlns:a16="http://schemas.microsoft.com/office/drawing/2014/main" id="{6301458B-2CE3-49B4-A58E-092DA112231A}"/>
                                    </a:ext>
                                  </a:extLst>
                                </xdr:cNvPr>
                                <xdr:cNvSpPr/>
                              </xdr:nvSpPr>
                              <xdr:spPr>
                                <a:xfrm>
                                  <a:off x="296650" y="1610592"/>
                                  <a:ext cx="976373" cy="247662"/>
                                </a:xfrm>
                                <a:prstGeom prst="rect">
                                  <a:avLst/>
                                </a:prstGeom>
                                <a:solidFill>
                                  <a:schemeClr val="bg1"/>
                                </a:solidFill>
                                <a:ln>
                                  <a:noFill/>
                                </a:ln>
                              </xdr:spPr>
                              <xdr:style>
                                <a:lnRef idx="2">
                                  <a:schemeClr val="accent1">
                                    <a:shade val="50000"/>
                                  </a:schemeClr>
                                </a:lnRef>
                                <a:fillRef idx="1">
                                  <a:schemeClr val="accent1"/>
                                </a:fillRef>
                                <a:effectRef idx="0">
                                  <a:schemeClr val="accent1"/>
                                </a:effectRef>
                                <a:fontRef idx="minor">
                                  <a:schemeClr val="lt1"/>
                                </a:fontRef>
                              </xdr:style>
                              <xdr:txBody>
                                <a:bodyPr wrap="square" rtlCol="0" anchor="t"/>
                                <a:lstStyle>
                                  <a:lvl1pPr marL="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1pPr>
                                  <a:lvl2pPr marL="457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2pPr>
                                  <a:lvl3pPr marL="914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3pPr>
                                  <a:lvl4pPr marL="1371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4pPr>
                                  <a:lvl5pPr marL="18288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5pPr>
                                  <a:lvl6pPr marL="22860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6pPr>
                                  <a:lvl7pPr marL="2743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7pPr>
                                  <a:lvl8pPr marL="3200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8pPr>
                                  <a:lvl9pPr marL="3657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9pPr>
                                </a:lstStyle>
                                <a:p>
                                  <a:pPr algn="l"/>
                                  <a:r>
                                    <a:rPr lang="en-US" sz="1200" b="1">
                                      <a:solidFill>
                                        <a:schemeClr val="tx1"/>
                                      </a:solidFill>
                                    </a:rPr>
                                    <a:t>= Ideal</a:t>
                                  </a:r>
                                  <a:r>
                                    <a:rPr lang="en-US" sz="1200" b="1" baseline="0">
                                      <a:solidFill>
                                        <a:schemeClr val="tx1"/>
                                      </a:solidFill>
                                    </a:rPr>
                                    <a:t> </a:t>
                                  </a:r>
                                  <a:r>
                                    <a:rPr lang="en-US" sz="1200" b="1">
                                      <a:solidFill>
                                        <a:schemeClr val="tx1"/>
                                      </a:solidFill>
                                    </a:rPr>
                                    <a:t>Point</a:t>
                                  </a:r>
                                </a:p>
                              </xdr:txBody>
                            </xdr:sp>
                          </xdr:grpSp>
                          <xdr:sp macro="" textlink="">
                            <xdr:nvSpPr>
                              <xdr:cNvPr id="59" name="Rectangle 58">
                                <a:extLst>
                                  <a:ext uri="{FF2B5EF4-FFF2-40B4-BE49-F238E27FC236}">
                                    <a16:creationId xmlns:a16="http://schemas.microsoft.com/office/drawing/2014/main" id="{09FF8BB7-5067-425E-8898-901AD8DE6F37}"/>
                                  </a:ext>
                                </a:extLst>
                              </xdr:cNvPr>
                              <xdr:cNvSpPr/>
                            </xdr:nvSpPr>
                            <xdr:spPr>
                              <a:xfrm>
                                <a:off x="322667" y="763835"/>
                                <a:ext cx="1026708" cy="308962"/>
                              </a:xfrm>
                              <a:prstGeom prst="rect">
                                <a:avLst/>
                              </a:prstGeom>
                              <a:solidFill>
                                <a:schemeClr val="bg1"/>
                              </a:solidFill>
                              <a:ln>
                                <a:noFill/>
                              </a:ln>
                            </xdr:spPr>
                            <xdr:style>
                              <a:lnRef idx="2">
                                <a:schemeClr val="accent1">
                                  <a:shade val="50000"/>
                                </a:schemeClr>
                              </a:lnRef>
                              <a:fillRef idx="1">
                                <a:schemeClr val="accent1"/>
                              </a:fillRef>
                              <a:effectRef idx="0">
                                <a:schemeClr val="accent1"/>
                              </a:effectRef>
                              <a:fontRef idx="minor">
                                <a:schemeClr val="lt1"/>
                              </a:fontRef>
                            </xdr:style>
                            <xdr:txBody>
                              <a:bodyPr wrap="square" rtlCol="0" anchor="t"/>
                              <a:lstStyle>
                                <a:lvl1pPr marL="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1pPr>
                                <a:lvl2pPr marL="457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2pPr>
                                <a:lvl3pPr marL="914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3pPr>
                                <a:lvl4pPr marL="1371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4pPr>
                                <a:lvl5pPr marL="18288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5pPr>
                                <a:lvl6pPr marL="22860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6pPr>
                                <a:lvl7pPr marL="2743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7pPr>
                                <a:lvl8pPr marL="3200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8pPr>
                                <a:lvl9pPr marL="3657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9pPr>
                              </a:lstStyle>
                              <a:p>
                                <a:pPr algn="l"/>
                                <a:r>
                                  <a:rPr lang="en-US" sz="1200" b="1">
                                    <a:solidFill>
                                      <a:schemeClr val="tx1"/>
                                    </a:solidFill>
                                  </a:rPr>
                                  <a:t>= 0.9 MAF</a:t>
                                </a:r>
                              </a:p>
                            </xdr:txBody>
                          </xdr:sp>
                          <xdr:sp macro="" textlink="">
                            <xdr:nvSpPr>
                              <xdr:cNvPr id="60" name="Rectangle 59">
                                <a:extLst>
                                  <a:ext uri="{FF2B5EF4-FFF2-40B4-BE49-F238E27FC236}">
                                    <a16:creationId xmlns:a16="http://schemas.microsoft.com/office/drawing/2014/main" id="{F4B0ADCA-FBE3-4BFB-BD5D-58495ED7DA01}"/>
                                  </a:ext>
                                </a:extLst>
                              </xdr:cNvPr>
                              <xdr:cNvSpPr/>
                            </xdr:nvSpPr>
                            <xdr:spPr>
                              <a:xfrm>
                                <a:off x="322667" y="1041867"/>
                                <a:ext cx="1026708" cy="308962"/>
                              </a:xfrm>
                              <a:prstGeom prst="rect">
                                <a:avLst/>
                              </a:prstGeom>
                              <a:solidFill>
                                <a:schemeClr val="bg1"/>
                              </a:solidFill>
                              <a:ln>
                                <a:noFill/>
                              </a:ln>
                            </xdr:spPr>
                            <xdr:style>
                              <a:lnRef idx="2">
                                <a:schemeClr val="accent1">
                                  <a:shade val="50000"/>
                                </a:schemeClr>
                              </a:lnRef>
                              <a:fillRef idx="1">
                                <a:schemeClr val="accent1"/>
                              </a:fillRef>
                              <a:effectRef idx="0">
                                <a:schemeClr val="accent1"/>
                              </a:effectRef>
                              <a:fontRef idx="minor">
                                <a:schemeClr val="lt1"/>
                              </a:fontRef>
                            </xdr:style>
                            <xdr:txBody>
                              <a:bodyPr wrap="square" rtlCol="0" anchor="t"/>
                              <a:lstStyle>
                                <a:lvl1pPr marL="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1pPr>
                                <a:lvl2pPr marL="457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2pPr>
                                <a:lvl3pPr marL="914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3pPr>
                                <a:lvl4pPr marL="1371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4pPr>
                                <a:lvl5pPr marL="18288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5pPr>
                                <a:lvl6pPr marL="22860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6pPr>
                                <a:lvl7pPr marL="2743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7pPr>
                                <a:lvl8pPr marL="3200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8pPr>
                                <a:lvl9pPr marL="3657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9pPr>
                              </a:lstStyle>
                              <a:p>
                                <a:pPr algn="l"/>
                                <a:r>
                                  <a:rPr lang="en-US" sz="1200" b="1">
                                    <a:solidFill>
                                      <a:schemeClr val="tx1"/>
                                    </a:solidFill>
                                  </a:rPr>
                                  <a:t>= 1.0 MAF</a:t>
                                </a:r>
                              </a:p>
                            </xdr:txBody>
                          </xdr:sp>
                          <xdr:sp macro="" textlink="">
                            <xdr:nvSpPr>
                              <xdr:cNvPr id="61" name="Rectangle 60">
                                <a:extLst>
                                  <a:ext uri="{FF2B5EF4-FFF2-40B4-BE49-F238E27FC236}">
                                    <a16:creationId xmlns:a16="http://schemas.microsoft.com/office/drawing/2014/main" id="{6CFA0E4F-6892-4917-A4B0-2D55D8322B0D}"/>
                                  </a:ext>
                                </a:extLst>
                              </xdr:cNvPr>
                              <xdr:cNvSpPr/>
                            </xdr:nvSpPr>
                            <xdr:spPr>
                              <a:xfrm>
                                <a:off x="333526" y="1325453"/>
                                <a:ext cx="1015849" cy="308962"/>
                              </a:xfrm>
                              <a:prstGeom prst="rect">
                                <a:avLst/>
                              </a:prstGeom>
                              <a:solidFill>
                                <a:schemeClr val="bg1"/>
                              </a:solidFill>
                              <a:ln>
                                <a:noFill/>
                              </a:ln>
                            </xdr:spPr>
                            <xdr:style>
                              <a:lnRef idx="2">
                                <a:schemeClr val="accent1">
                                  <a:shade val="50000"/>
                                </a:schemeClr>
                              </a:lnRef>
                              <a:fillRef idx="1">
                                <a:schemeClr val="accent1"/>
                              </a:fillRef>
                              <a:effectRef idx="0">
                                <a:schemeClr val="accent1"/>
                              </a:effectRef>
                              <a:fontRef idx="minor">
                                <a:schemeClr val="lt1"/>
                              </a:fontRef>
                            </xdr:style>
                            <xdr:txBody>
                              <a:bodyPr wrap="square" rtlCol="0" anchor="t"/>
                              <a:lstStyle>
                                <a:lvl1pPr marL="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1pPr>
                                <a:lvl2pPr marL="457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2pPr>
                                <a:lvl3pPr marL="914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3pPr>
                                <a:lvl4pPr marL="1371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4pPr>
                                <a:lvl5pPr marL="18288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5pPr>
                                <a:lvl6pPr marL="22860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6pPr>
                                <a:lvl7pPr marL="2743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7pPr>
                                <a:lvl8pPr marL="3200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8pPr>
                                <a:lvl9pPr marL="3657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9pPr>
                              </a:lstStyle>
                              <a:p>
                                <a:pPr algn="l"/>
                                <a:r>
                                  <a:rPr lang="en-US" sz="1200" b="1">
                                    <a:solidFill>
                                      <a:schemeClr val="tx1"/>
                                    </a:solidFill>
                                  </a:rPr>
                                  <a:t>= 1.1 MAF</a:t>
                                </a:r>
                              </a:p>
                            </xdr:txBody>
                          </xdr:sp>
                        </xdr:grpSp>
                        <xdr:cxnSp macro="">
                          <xdr:nvCxnSpPr>
                            <xdr:cNvPr id="57" name="Straight Connector 56">
                              <a:extLst>
                                <a:ext uri="{FF2B5EF4-FFF2-40B4-BE49-F238E27FC236}">
                                  <a16:creationId xmlns:a16="http://schemas.microsoft.com/office/drawing/2014/main" id="{0BE7DFDA-1BF4-4BEB-B5FB-C2CAB78E378D}"/>
                                </a:ext>
                              </a:extLst>
                            </xdr:cNvPr>
                            <xdr:cNvCxnSpPr/>
                          </xdr:nvCxnSpPr>
                          <xdr:spPr>
                            <a:xfrm>
                              <a:off x="46921" y="400457"/>
                              <a:ext cx="326663" cy="0"/>
                            </a:xfrm>
                            <a:prstGeom prst="line">
                              <a:avLst/>
                            </a:prstGeom>
                            <a:ln w="28575">
                              <a:prstDash val="sysDot"/>
                            </a:ln>
                          </xdr:spPr>
                          <xdr:style>
                            <a:lnRef idx="1">
                              <a:schemeClr val="dk1"/>
                            </a:lnRef>
                            <a:fillRef idx="0">
                              <a:schemeClr val="dk1"/>
                            </a:fillRef>
                            <a:effectRef idx="0">
                              <a:schemeClr val="dk1"/>
                            </a:effectRef>
                            <a:fontRef idx="minor">
                              <a:schemeClr val="tx1"/>
                            </a:fontRef>
                          </xdr:style>
                        </xdr:cxnSp>
                      </xdr:grpSp>
                      <xdr:sp macro="" textlink="">
                        <xdr:nvSpPr>
                          <xdr:cNvPr id="55" name="Rectangle 54">
                            <a:extLst>
                              <a:ext uri="{FF2B5EF4-FFF2-40B4-BE49-F238E27FC236}">
                                <a16:creationId xmlns:a16="http://schemas.microsoft.com/office/drawing/2014/main" id="{F6911F2D-E6DE-411F-B207-00A16D4059E5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-77492" y="0"/>
                            <a:ext cx="1515554" cy="335595"/>
                          </a:xfrm>
                          <a:prstGeom prst="rect">
                            <a:avLst/>
                          </a:prstGeom>
                          <a:noFill/>
                          <a:ln>
                            <a:noFill/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wrap="square" rtlCol="0" anchor="t"/>
                          <a:lstStyle>
                            <a:lvl1pPr marL="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1pPr>
                            <a:lvl2pPr marL="457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2pPr>
                            <a:lvl3pPr marL="914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3pPr>
                            <a:lvl4pPr marL="1371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4pPr>
                            <a:lvl5pPr marL="18288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5pPr>
                            <a:lvl6pPr marL="22860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6pPr>
                            <a:lvl7pPr marL="2743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7pPr>
                            <a:lvl8pPr marL="3200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8pPr>
                            <a:lvl9pPr marL="3657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9pPr>
                          </a:lstStyle>
                          <a:p>
                            <a:pPr algn="l"/>
                            <a:r>
                              <a:rPr lang="en-US" sz="1200" b="1">
                                <a:solidFill>
                                  <a:sysClr val="windowText" lastClr="000000"/>
                                </a:solidFill>
                              </a:rPr>
                              <a:t>Monthly</a:t>
                            </a:r>
                            <a:r>
                              <a:rPr lang="en-US" sz="1200" b="1" baseline="0">
                                <a:solidFill>
                                  <a:sysClr val="windowText" lastClr="000000"/>
                                </a:solidFill>
                              </a:rPr>
                              <a:t> Volume</a:t>
                            </a:r>
                            <a:endParaRPr lang="en-US" sz="1200" b="1">
                              <a:solidFill>
                                <a:sysClr val="windowText" lastClr="000000"/>
                              </a:solidFill>
                            </a:endParaRPr>
                          </a:p>
                        </xdr:txBody>
                      </xdr:sp>
                    </xdr:grpSp>
                  </xdr:grpSp>
                </xdr:grpSp>
                <xdr:sp macro="" textlink="">
                  <xdr:nvSpPr>
                    <xdr:cNvPr id="46" name="Diamond 45">
                      <a:extLst>
                        <a:ext uri="{FF2B5EF4-FFF2-40B4-BE49-F238E27FC236}">
                          <a16:creationId xmlns:a16="http://schemas.microsoft.com/office/drawing/2014/main" id="{C6CE3388-8E16-4A21-B67C-685B14F74F67}"/>
                        </a:ext>
                      </a:extLst>
                    </xdr:cNvPr>
                    <xdr:cNvSpPr/>
                  </xdr:nvSpPr>
                  <xdr:spPr>
                    <a:xfrm>
                      <a:off x="139333" y="357754"/>
                      <a:ext cx="100099" cy="114299"/>
                    </a:xfrm>
                    <a:prstGeom prst="diamond">
                      <a:avLst/>
                    </a:prstGeom>
                    <a:solidFill>
                      <a:schemeClr val="bg2">
                        <a:lumMod val="75000"/>
                      </a:schemeClr>
                    </a:solidFill>
                    <a:ln>
                      <a:solidFill>
                        <a:sysClr val="windowText" lastClr="000000"/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wrap="square" rtlCol="0" anchor="t"/>
                    <a:lstStyle>
                      <a:lvl1pPr marL="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1pPr>
                      <a:lvl2pPr marL="4572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2pPr>
                      <a:lvl3pPr marL="9144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3pPr>
                      <a:lvl4pPr marL="13716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4pPr>
                      <a:lvl5pPr marL="18288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5pPr>
                      <a:lvl6pPr marL="22860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6pPr>
                      <a:lvl7pPr marL="27432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7pPr>
                      <a:lvl8pPr marL="32004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8pPr>
                      <a:lvl9pPr marL="36576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9pPr>
                    </a:lstStyle>
                    <a:p>
                      <a:pPr algn="l"/>
                      <a:endParaRPr lang="en-US" sz="1100"/>
                    </a:p>
                  </xdr:txBody>
                </xdr:sp>
              </xdr:grpSp>
              <xdr:sp macro="" textlink="">
                <xdr:nvSpPr>
                  <xdr:cNvPr id="44" name="Flowchart: Connector 43">
                    <a:extLst>
                      <a:ext uri="{FF2B5EF4-FFF2-40B4-BE49-F238E27FC236}">
                        <a16:creationId xmlns:a16="http://schemas.microsoft.com/office/drawing/2014/main" id="{3E37BD19-7C52-47AB-B82E-7FC2231733ED}"/>
                      </a:ext>
                    </a:extLst>
                  </xdr:cNvPr>
                  <xdr:cNvSpPr/>
                </xdr:nvSpPr>
                <xdr:spPr>
                  <a:xfrm>
                    <a:off x="157293" y="608950"/>
                    <a:ext cx="99950" cy="105227"/>
                  </a:xfrm>
                  <a:prstGeom prst="flowChartConnector">
                    <a:avLst/>
                  </a:prstGeom>
                  <a:solidFill>
                    <a:schemeClr val="bg2">
                      <a:lumMod val="75000"/>
                    </a:schemeClr>
                  </a:solidFill>
                  <a:ln>
                    <a:solidFill>
                      <a:schemeClr val="tx1"/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wrap="square"/>
                  <a:lstStyle>
                    <a:lvl1pPr marL="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endParaRPr lang="en-US"/>
                  </a:p>
                </xdr:txBody>
              </xdr:sp>
            </xdr:grpSp>
            <xdr:grpSp>
              <xdr:nvGrpSpPr>
                <xdr:cNvPr id="40" name="Group 39">
                  <a:extLst>
                    <a:ext uri="{FF2B5EF4-FFF2-40B4-BE49-F238E27FC236}">
                      <a16:creationId xmlns:a16="http://schemas.microsoft.com/office/drawing/2014/main" id="{87048F4F-C909-4C06-9B06-0C5E25715595}"/>
                    </a:ext>
                  </a:extLst>
                </xdr:cNvPr>
                <xdr:cNvGrpSpPr/>
              </xdr:nvGrpSpPr>
              <xdr:grpSpPr>
                <a:xfrm>
                  <a:off x="16875342" y="7923662"/>
                  <a:ext cx="136955" cy="403420"/>
                  <a:chOff x="14601861" y="7087095"/>
                  <a:chExt cx="136955" cy="407230"/>
                </a:xfrm>
              </xdr:grpSpPr>
              <xdr:sp macro="" textlink="">
                <xdr:nvSpPr>
                  <xdr:cNvPr id="41" name="Rectangle 40">
                    <a:extLst>
                      <a:ext uri="{FF2B5EF4-FFF2-40B4-BE49-F238E27FC236}">
                        <a16:creationId xmlns:a16="http://schemas.microsoft.com/office/drawing/2014/main" id="{008534EE-35AD-4756-BD96-FE57B4D8B3FA}"/>
                      </a:ext>
                    </a:extLst>
                  </xdr:cNvPr>
                  <xdr:cNvSpPr/>
                </xdr:nvSpPr>
                <xdr:spPr>
                  <a:xfrm>
                    <a:off x="14611244" y="7391064"/>
                    <a:ext cx="127572" cy="103261"/>
                  </a:xfrm>
                  <a:prstGeom prst="rect">
                    <a:avLst/>
                  </a:prstGeom>
                  <a:solidFill>
                    <a:schemeClr val="bg2">
                      <a:lumMod val="75000"/>
                    </a:schemeClr>
                  </a:solidFill>
                  <a:ln>
                    <a:solidFill>
                      <a:schemeClr val="tx1"/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42" name="Isosceles Triangle 41">
                    <a:extLst>
                      <a:ext uri="{FF2B5EF4-FFF2-40B4-BE49-F238E27FC236}">
                        <a16:creationId xmlns:a16="http://schemas.microsoft.com/office/drawing/2014/main" id="{33A2AD7A-2DCD-41E0-93C5-0095333F4F49}"/>
                      </a:ext>
                    </a:extLst>
                  </xdr:cNvPr>
                  <xdr:cNvSpPr/>
                </xdr:nvSpPr>
                <xdr:spPr>
                  <a:xfrm>
                    <a:off x="14601861" y="7087095"/>
                    <a:ext cx="129036" cy="136080"/>
                  </a:xfrm>
                  <a:prstGeom prst="triangle">
                    <a:avLst/>
                  </a:prstGeom>
                  <a:solidFill>
                    <a:schemeClr val="bg2">
                      <a:lumMod val="75000"/>
                    </a:schemeClr>
                  </a:solidFill>
                  <a:ln>
                    <a:solidFill>
                      <a:schemeClr val="tx1"/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wrap="square"/>
                  <a:lstStyle>
                    <a:lvl1pPr marL="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endParaRPr lang="en-US"/>
                  </a:p>
                </xdr:txBody>
              </xdr:sp>
            </xdr:grpSp>
          </xdr:grpSp>
        </xdr:grpSp>
        <xdr:sp macro="" textlink="">
          <xdr:nvSpPr>
            <xdr:cNvPr id="35" name="Rectangle 34">
              <a:extLst>
                <a:ext uri="{FF2B5EF4-FFF2-40B4-BE49-F238E27FC236}">
                  <a16:creationId xmlns:a16="http://schemas.microsoft.com/office/drawing/2014/main" id="{EC323570-D506-4763-81CD-258FD1A3FF46}"/>
                </a:ext>
              </a:extLst>
            </xdr:cNvPr>
            <xdr:cNvSpPr/>
          </xdr:nvSpPr>
          <xdr:spPr>
            <a:xfrm>
              <a:off x="13354342" y="8194138"/>
              <a:ext cx="281355" cy="257908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sz="1400">
                  <a:solidFill>
                    <a:schemeClr val="tx1"/>
                  </a:solidFill>
                  <a:sym typeface="Wingdings 2" panose="05020102010507070707" pitchFamily="18" charset="2"/>
                </a:rPr>
                <a:t></a:t>
              </a:r>
              <a:endParaRPr lang="en-US" sz="1400">
                <a:solidFill>
                  <a:schemeClr val="tx1"/>
                </a:solidFill>
              </a:endParaRPr>
            </a:p>
          </xdr:txBody>
        </xdr:sp>
      </xdr:grpSp>
      <xdr:sp macro="" textlink="">
        <xdr:nvSpPr>
          <xdr:cNvPr id="33" name="Oval 32">
            <a:extLst>
              <a:ext uri="{FF2B5EF4-FFF2-40B4-BE49-F238E27FC236}">
                <a16:creationId xmlns:a16="http://schemas.microsoft.com/office/drawing/2014/main" id="{C142B5C4-2335-4124-BB4F-33C1CF56AD97}"/>
              </a:ext>
            </a:extLst>
          </xdr:cNvPr>
          <xdr:cNvSpPr/>
        </xdr:nvSpPr>
        <xdr:spPr>
          <a:xfrm>
            <a:off x="13217355" y="3743697"/>
            <a:ext cx="116546" cy="149331"/>
          </a:xfrm>
          <a:prstGeom prst="ellipse">
            <a:avLst/>
          </a:prstGeom>
          <a:solidFill>
            <a:schemeClr val="tx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339290</xdr:colOff>
      <xdr:row>29</xdr:row>
      <xdr:rowOff>108858</xdr:rowOff>
    </xdr:from>
    <xdr:to>
      <xdr:col>30</xdr:col>
      <xdr:colOff>394722</xdr:colOff>
      <xdr:row>39</xdr:row>
      <xdr:rowOff>171056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9C698298-01A3-40BC-86A7-356E01F1DDBF}"/>
            </a:ext>
          </a:extLst>
        </xdr:cNvPr>
        <xdr:cNvGrpSpPr/>
      </xdr:nvGrpSpPr>
      <xdr:grpSpPr>
        <a:xfrm>
          <a:off x="18523381" y="5408222"/>
          <a:ext cx="1330050" cy="1863289"/>
          <a:chOff x="16744061" y="7032172"/>
          <a:chExt cx="1339947" cy="1912770"/>
        </a:xfrm>
      </xdr:grpSpPr>
      <xdr:grpSp>
        <xdr:nvGrpSpPr>
          <xdr:cNvPr id="3" name="Group 2">
            <a:extLst>
              <a:ext uri="{FF2B5EF4-FFF2-40B4-BE49-F238E27FC236}">
                <a16:creationId xmlns:a16="http://schemas.microsoft.com/office/drawing/2014/main" id="{4FCB32B3-2432-47C5-B44A-1F103BD50DEA}"/>
              </a:ext>
            </a:extLst>
          </xdr:cNvPr>
          <xdr:cNvGrpSpPr/>
        </xdr:nvGrpSpPr>
        <xdr:grpSpPr>
          <a:xfrm>
            <a:off x="16744061" y="7032172"/>
            <a:ext cx="1339947" cy="1912770"/>
            <a:chOff x="16744061" y="7032172"/>
            <a:chExt cx="1339947" cy="1912770"/>
          </a:xfrm>
        </xdr:grpSpPr>
        <xdr:grpSp>
          <xdr:nvGrpSpPr>
            <xdr:cNvPr id="5" name="Group 4">
              <a:extLst>
                <a:ext uri="{FF2B5EF4-FFF2-40B4-BE49-F238E27FC236}">
                  <a16:creationId xmlns:a16="http://schemas.microsoft.com/office/drawing/2014/main" id="{573629A5-12D6-495E-96F4-654303929930}"/>
                </a:ext>
              </a:extLst>
            </xdr:cNvPr>
            <xdr:cNvGrpSpPr/>
          </xdr:nvGrpSpPr>
          <xdr:grpSpPr>
            <a:xfrm>
              <a:off x="16744061" y="7032172"/>
              <a:ext cx="1339947" cy="1912770"/>
              <a:chOff x="1" y="0"/>
              <a:chExt cx="1340009" cy="1914034"/>
            </a:xfrm>
          </xdr:grpSpPr>
          <xdr:grpSp>
            <xdr:nvGrpSpPr>
              <xdr:cNvPr id="9" name="Group 8">
                <a:extLst>
                  <a:ext uri="{FF2B5EF4-FFF2-40B4-BE49-F238E27FC236}">
                    <a16:creationId xmlns:a16="http://schemas.microsoft.com/office/drawing/2014/main" id="{F24E48A8-D5D0-44E7-9BF7-65F6959DD8A0}"/>
                  </a:ext>
                </a:extLst>
              </xdr:cNvPr>
              <xdr:cNvGrpSpPr/>
            </xdr:nvGrpSpPr>
            <xdr:grpSpPr>
              <a:xfrm>
                <a:off x="1" y="0"/>
                <a:ext cx="1340009" cy="1914034"/>
                <a:chOff x="1" y="0"/>
                <a:chExt cx="1340009" cy="1914034"/>
              </a:xfrm>
            </xdr:grpSpPr>
            <xdr:grpSp>
              <xdr:nvGrpSpPr>
                <xdr:cNvPr id="11" name="Group 10">
                  <a:extLst>
                    <a:ext uri="{FF2B5EF4-FFF2-40B4-BE49-F238E27FC236}">
                      <a16:creationId xmlns:a16="http://schemas.microsoft.com/office/drawing/2014/main" id="{F50114C4-AD0E-4F02-9CE7-28014DDDB685}"/>
                    </a:ext>
                  </a:extLst>
                </xdr:cNvPr>
                <xdr:cNvGrpSpPr/>
              </xdr:nvGrpSpPr>
              <xdr:grpSpPr>
                <a:xfrm>
                  <a:off x="1" y="0"/>
                  <a:ext cx="1340009" cy="1914034"/>
                  <a:chOff x="0" y="0"/>
                  <a:chExt cx="1324672" cy="1840183"/>
                </a:xfrm>
              </xdr:grpSpPr>
              <xdr:sp macro="" textlink="">
                <xdr:nvSpPr>
                  <xdr:cNvPr id="13" name="Oval 12">
                    <a:extLst>
                      <a:ext uri="{FF2B5EF4-FFF2-40B4-BE49-F238E27FC236}">
                        <a16:creationId xmlns:a16="http://schemas.microsoft.com/office/drawing/2014/main" id="{F7608A85-45DA-423C-8176-194A7BAFB26E}"/>
                      </a:ext>
                    </a:extLst>
                  </xdr:cNvPr>
                  <xdr:cNvSpPr/>
                </xdr:nvSpPr>
                <xdr:spPr>
                  <a:xfrm>
                    <a:off x="137123" y="1686513"/>
                    <a:ext cx="130141" cy="140760"/>
                  </a:xfrm>
                  <a:prstGeom prst="ellipse">
                    <a:avLst/>
                  </a:prstGeom>
                  <a:solidFill>
                    <a:srgbClr val="FF0000"/>
                  </a:solidFill>
                  <a:ln>
                    <a:noFill/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wrap="square"/>
                  <a:lstStyle>
                    <a:lvl1pPr marL="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endParaRPr lang="en-US"/>
                  </a:p>
                </xdr:txBody>
              </xdr:sp>
              <xdr:grpSp>
                <xdr:nvGrpSpPr>
                  <xdr:cNvPr id="14" name="Group 13">
                    <a:extLst>
                      <a:ext uri="{FF2B5EF4-FFF2-40B4-BE49-F238E27FC236}">
                        <a16:creationId xmlns:a16="http://schemas.microsoft.com/office/drawing/2014/main" id="{CC131956-B16B-45BE-BD77-185E6B97A68D}"/>
                      </a:ext>
                    </a:extLst>
                  </xdr:cNvPr>
                  <xdr:cNvGrpSpPr/>
                </xdr:nvGrpSpPr>
                <xdr:grpSpPr>
                  <a:xfrm>
                    <a:off x="0" y="0"/>
                    <a:ext cx="1324672" cy="1840183"/>
                    <a:chOff x="0" y="0"/>
                    <a:chExt cx="1325379" cy="1840183"/>
                  </a:xfrm>
                </xdr:grpSpPr>
                <xdr:cxnSp macro="">
                  <xdr:nvCxnSpPr>
                    <xdr:cNvPr id="15" name="Straight Connector 14">
                      <a:extLst>
                        <a:ext uri="{FF2B5EF4-FFF2-40B4-BE49-F238E27FC236}">
                          <a16:creationId xmlns:a16="http://schemas.microsoft.com/office/drawing/2014/main" id="{0263E928-3A92-4EEF-97A8-C7A3EC719239}"/>
                        </a:ext>
                      </a:extLst>
                    </xdr:cNvPr>
                    <xdr:cNvCxnSpPr/>
                  </xdr:nvCxnSpPr>
                  <xdr:spPr>
                    <a:xfrm>
                      <a:off x="46895" y="1497919"/>
                      <a:ext cx="323797" cy="0"/>
                    </a:xfrm>
                    <a:prstGeom prst="line">
                      <a:avLst/>
                    </a:prstGeom>
                    <a:ln w="28575"/>
                  </xdr:spPr>
                  <xdr:style>
                    <a:lnRef idx="1">
                      <a:schemeClr val="dk1"/>
                    </a:lnRef>
                    <a:fillRef idx="0">
                      <a:schemeClr val="dk1"/>
                    </a:fillRef>
                    <a:effectRef idx="0">
                      <a:schemeClr val="dk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6" name="Straight Connector 15">
                      <a:extLst>
                        <a:ext uri="{FF2B5EF4-FFF2-40B4-BE49-F238E27FC236}">
                          <a16:creationId xmlns:a16="http://schemas.microsoft.com/office/drawing/2014/main" id="{EE306C5C-05F2-4FAA-AEC0-943DA1DE637E}"/>
                        </a:ext>
                      </a:extLst>
                    </xdr:cNvPr>
                    <xdr:cNvCxnSpPr/>
                  </xdr:nvCxnSpPr>
                  <xdr:spPr>
                    <a:xfrm flipV="1">
                      <a:off x="24315" y="1196456"/>
                      <a:ext cx="504136" cy="8885"/>
                    </a:xfrm>
                    <a:prstGeom prst="line">
                      <a:avLst/>
                    </a:prstGeom>
                    <a:ln w="28575">
                      <a:prstDash val="lgDashDot"/>
                    </a:ln>
                  </xdr:spPr>
                  <xdr:style>
                    <a:lnRef idx="1">
                      <a:schemeClr val="dk1"/>
                    </a:lnRef>
                    <a:fillRef idx="0">
                      <a:schemeClr val="dk1"/>
                    </a:fillRef>
                    <a:effectRef idx="0">
                      <a:schemeClr val="dk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7" name="Straight Connector 16">
                      <a:extLst>
                        <a:ext uri="{FF2B5EF4-FFF2-40B4-BE49-F238E27FC236}">
                          <a16:creationId xmlns:a16="http://schemas.microsoft.com/office/drawing/2014/main" id="{177AEBB3-1B6B-42F7-A54D-930FA97B6107}"/>
                        </a:ext>
                      </a:extLst>
                    </xdr:cNvPr>
                    <xdr:cNvCxnSpPr/>
                  </xdr:nvCxnSpPr>
                  <xdr:spPr>
                    <a:xfrm>
                      <a:off x="1981" y="925698"/>
                      <a:ext cx="365546" cy="0"/>
                    </a:xfrm>
                    <a:prstGeom prst="line">
                      <a:avLst/>
                    </a:prstGeom>
                    <a:ln w="28575">
                      <a:prstDash val="dashDot"/>
                    </a:ln>
                  </xdr:spPr>
                  <xdr:style>
                    <a:lnRef idx="1">
                      <a:schemeClr val="dk1"/>
                    </a:lnRef>
                    <a:fillRef idx="0">
                      <a:schemeClr val="dk1"/>
                    </a:fillRef>
                    <a:effectRef idx="0">
                      <a:schemeClr val="dk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8" name="Straight Connector 17">
                      <a:extLst>
                        <a:ext uri="{FF2B5EF4-FFF2-40B4-BE49-F238E27FC236}">
                          <a16:creationId xmlns:a16="http://schemas.microsoft.com/office/drawing/2014/main" id="{18EDCA13-BEFF-4AB5-948D-5ABE18A7C95C}"/>
                        </a:ext>
                      </a:extLst>
                    </xdr:cNvPr>
                    <xdr:cNvCxnSpPr/>
                  </xdr:nvCxnSpPr>
                  <xdr:spPr>
                    <a:xfrm>
                      <a:off x="48715" y="642536"/>
                      <a:ext cx="319984" cy="0"/>
                    </a:xfrm>
                    <a:prstGeom prst="line">
                      <a:avLst/>
                    </a:prstGeom>
                    <a:ln w="28575">
                      <a:prstDash val="sysDash"/>
                    </a:ln>
                  </xdr:spPr>
                  <xdr:style>
                    <a:lnRef idx="1">
                      <a:schemeClr val="dk1"/>
                    </a:lnRef>
                    <a:fillRef idx="0">
                      <a:schemeClr val="dk1"/>
                    </a:fillRef>
                    <a:effectRef idx="0">
                      <a:schemeClr val="dk1"/>
                    </a:effectRef>
                    <a:fontRef idx="minor">
                      <a:schemeClr val="tx1"/>
                    </a:fontRef>
                  </xdr:style>
                </xdr:cxnSp>
                <xdr:grpSp>
                  <xdr:nvGrpSpPr>
                    <xdr:cNvPr id="19" name="Group 18">
                      <a:extLst>
                        <a:ext uri="{FF2B5EF4-FFF2-40B4-BE49-F238E27FC236}">
                          <a16:creationId xmlns:a16="http://schemas.microsoft.com/office/drawing/2014/main" id="{CF194EFB-998A-4A3A-8EC3-22EFC1BCC90C}"/>
                        </a:ext>
                      </a:extLst>
                    </xdr:cNvPr>
                    <xdr:cNvGrpSpPr/>
                  </xdr:nvGrpSpPr>
                  <xdr:grpSpPr>
                    <a:xfrm>
                      <a:off x="0" y="0"/>
                      <a:ext cx="1325379" cy="1840183"/>
                      <a:chOff x="0" y="0"/>
                      <a:chExt cx="1326026" cy="1849660"/>
                    </a:xfrm>
                  </xdr:grpSpPr>
                  <xdr:grpSp>
                    <xdr:nvGrpSpPr>
                      <xdr:cNvPr id="20" name="Group 19">
                        <a:extLst>
                          <a:ext uri="{FF2B5EF4-FFF2-40B4-BE49-F238E27FC236}">
                            <a16:creationId xmlns:a16="http://schemas.microsoft.com/office/drawing/2014/main" id="{1B6EAA84-06C5-4A64-9686-21ADCD14B38A}"/>
                          </a:ext>
                        </a:extLst>
                      </xdr:cNvPr>
                      <xdr:cNvGrpSpPr/>
                    </xdr:nvGrpSpPr>
                    <xdr:grpSpPr>
                      <a:xfrm>
                        <a:off x="46921" y="255953"/>
                        <a:ext cx="1279105" cy="1593707"/>
                        <a:chOff x="46921" y="255953"/>
                        <a:chExt cx="1289160" cy="1588523"/>
                      </a:xfrm>
                    </xdr:grpSpPr>
                    <xdr:grpSp>
                      <xdr:nvGrpSpPr>
                        <xdr:cNvPr id="22" name="Group 21">
                          <a:extLst>
                            <a:ext uri="{FF2B5EF4-FFF2-40B4-BE49-F238E27FC236}">
                              <a16:creationId xmlns:a16="http://schemas.microsoft.com/office/drawing/2014/main" id="{0E3B52FF-E337-481D-80A1-F37E6AEACF1A}"/>
                            </a:ext>
                          </a:extLst>
                        </xdr:cNvPr>
                        <xdr:cNvGrpSpPr/>
                      </xdr:nvGrpSpPr>
                      <xdr:grpSpPr>
                        <a:xfrm>
                          <a:off x="307204" y="255953"/>
                          <a:ext cx="1028877" cy="1588523"/>
                          <a:chOff x="307204" y="255953"/>
                          <a:chExt cx="1015737" cy="1559035"/>
                        </a:xfrm>
                      </xdr:grpSpPr>
                      <xdr:grpSp>
                        <xdr:nvGrpSpPr>
                          <xdr:cNvPr id="24" name="Group 23">
                            <a:extLst>
                              <a:ext uri="{FF2B5EF4-FFF2-40B4-BE49-F238E27FC236}">
                                <a16:creationId xmlns:a16="http://schemas.microsoft.com/office/drawing/2014/main" id="{E5E99334-07C3-498F-B85B-C3246D71099A}"/>
                              </a:ext>
                            </a:extLst>
                          </xdr:cNvPr>
                          <xdr:cNvGrpSpPr/>
                        </xdr:nvGrpSpPr>
                        <xdr:grpSpPr>
                          <a:xfrm>
                            <a:off x="307204" y="255953"/>
                            <a:ext cx="1015737" cy="1559035"/>
                            <a:chOff x="307204" y="255953"/>
                            <a:chExt cx="879603" cy="1591441"/>
                          </a:xfrm>
                        </xdr:grpSpPr>
                        <xdr:sp macro="" textlink="">
                          <xdr:nvSpPr>
                            <xdr:cNvPr id="28" name="Rectangle 27">
                              <a:extLst>
                                <a:ext uri="{FF2B5EF4-FFF2-40B4-BE49-F238E27FC236}">
                                  <a16:creationId xmlns:a16="http://schemas.microsoft.com/office/drawing/2014/main" id="{A78DCF36-E9A8-45A3-B731-5907FBB8820D}"/>
                                </a:ext>
                              </a:extLst>
                            </xdr:cNvPr>
                            <xdr:cNvSpPr/>
                          </xdr:nvSpPr>
                          <xdr:spPr>
                            <a:xfrm>
                              <a:off x="330033" y="255953"/>
                              <a:ext cx="715234" cy="256167"/>
                            </a:xfrm>
                            <a:prstGeom prst="rect">
                              <a:avLst/>
                            </a:prstGeom>
                            <a:solidFill>
                              <a:schemeClr val="bg1"/>
                            </a:solidFill>
                            <a:ln>
                              <a:noFill/>
                            </a:ln>
                          </xdr:spPr>
                          <xdr:style>
                            <a:lnRef idx="2">
                              <a:schemeClr val="accent1">
                                <a:shade val="50000"/>
                              </a:schemeClr>
                            </a:lnRef>
                            <a:fillRef idx="1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lt1"/>
                            </a:fontRef>
                          </xdr:style>
                          <xdr:txBody>
                            <a:bodyPr wrap="square" rtlCol="0" anchor="t"/>
                            <a:lstStyle>
                              <a:lvl1pPr marL="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1pPr>
                              <a:lvl2pPr marL="457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2pPr>
                              <a:lvl3pPr marL="914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3pPr>
                              <a:lvl4pPr marL="1371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4pPr>
                              <a:lvl5pPr marL="18288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5pPr>
                              <a:lvl6pPr marL="22860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6pPr>
                              <a:lvl7pPr marL="2743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7pPr>
                              <a:lvl8pPr marL="3200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8pPr>
                              <a:lvl9pPr marL="3657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9pPr>
                            </a:lstStyle>
                            <a:p>
                              <a:pPr algn="l"/>
                              <a:r>
                                <a:rPr lang="en-US" sz="1200" b="1">
                                  <a:solidFill>
                                    <a:schemeClr val="tx1"/>
                                  </a:solidFill>
                                </a:rPr>
                                <a:t>= 0.7</a:t>
                              </a:r>
                              <a:r>
                                <a:rPr lang="en-US" sz="1200" b="1" baseline="0">
                                  <a:solidFill>
                                    <a:schemeClr val="tx1"/>
                                  </a:solidFill>
                                </a:rPr>
                                <a:t> MAF</a:t>
                              </a:r>
                              <a:endParaRPr lang="en-US" sz="1200" b="1">
                                <a:solidFill>
                                  <a:schemeClr val="tx1"/>
                                </a:solidFill>
                              </a:endParaRPr>
                            </a:p>
                          </xdr:txBody>
                        </xdr:sp>
                        <xdr:sp macro="" textlink="">
                          <xdr:nvSpPr>
                            <xdr:cNvPr id="29" name="Rectangle 28">
                              <a:extLst>
                                <a:ext uri="{FF2B5EF4-FFF2-40B4-BE49-F238E27FC236}">
                                  <a16:creationId xmlns:a16="http://schemas.microsoft.com/office/drawing/2014/main" id="{FA03E845-A3B3-4697-B5E6-3A493350052C}"/>
                                </a:ext>
                              </a:extLst>
                            </xdr:cNvPr>
                            <xdr:cNvSpPr/>
                          </xdr:nvSpPr>
                          <xdr:spPr>
                            <a:xfrm>
                              <a:off x="328364" y="511530"/>
                              <a:ext cx="773529" cy="316555"/>
                            </a:xfrm>
                            <a:prstGeom prst="rect">
                              <a:avLst/>
                            </a:prstGeom>
                            <a:solidFill>
                              <a:schemeClr val="bg1"/>
                            </a:solidFill>
                            <a:ln>
                              <a:noFill/>
                            </a:ln>
                          </xdr:spPr>
                          <xdr:style>
                            <a:lnRef idx="2">
                              <a:schemeClr val="accent1">
                                <a:shade val="50000"/>
                              </a:schemeClr>
                            </a:lnRef>
                            <a:fillRef idx="1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lt1"/>
                            </a:fontRef>
                          </xdr:style>
                          <xdr:txBody>
                            <a:bodyPr wrap="square" rtlCol="0" anchor="t"/>
                            <a:lstStyle>
                              <a:lvl1pPr marL="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1pPr>
                              <a:lvl2pPr marL="457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2pPr>
                              <a:lvl3pPr marL="914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3pPr>
                              <a:lvl4pPr marL="1371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4pPr>
                              <a:lvl5pPr marL="18288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5pPr>
                              <a:lvl6pPr marL="22860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6pPr>
                              <a:lvl7pPr marL="2743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7pPr>
                              <a:lvl8pPr marL="3200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8pPr>
                              <a:lvl9pPr marL="3657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9pPr>
                            </a:lstStyle>
                            <a:p>
                              <a:pPr algn="l"/>
                              <a:r>
                                <a:rPr lang="en-US" sz="1200" b="1">
                                  <a:solidFill>
                                    <a:schemeClr val="tx1"/>
                                  </a:solidFill>
                                </a:rPr>
                                <a:t>= 0.8 MAF</a:t>
                              </a:r>
                            </a:p>
                          </xdr:txBody>
                        </xdr:sp>
                        <xdr:sp macro="" textlink="">
                          <xdr:nvSpPr>
                            <xdr:cNvPr id="30" name="Rectangle 29">
                              <a:extLst>
                                <a:ext uri="{FF2B5EF4-FFF2-40B4-BE49-F238E27FC236}">
                                  <a16:creationId xmlns:a16="http://schemas.microsoft.com/office/drawing/2014/main" id="{2093602B-D858-4258-9432-94E81B5B4662}"/>
                                </a:ext>
                              </a:extLst>
                            </xdr:cNvPr>
                            <xdr:cNvSpPr/>
                          </xdr:nvSpPr>
                          <xdr:spPr>
                            <a:xfrm>
                              <a:off x="307204" y="1620324"/>
                              <a:ext cx="879603" cy="227070"/>
                            </a:xfrm>
                            <a:prstGeom prst="rect">
                              <a:avLst/>
                            </a:prstGeom>
                            <a:solidFill>
                              <a:schemeClr val="bg1"/>
                            </a:solidFill>
                            <a:ln>
                              <a:noFill/>
                            </a:ln>
                          </xdr:spPr>
                          <xdr:style>
                            <a:lnRef idx="2">
                              <a:schemeClr val="accent1">
                                <a:shade val="50000"/>
                              </a:schemeClr>
                            </a:lnRef>
                            <a:fillRef idx="1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lt1"/>
                            </a:fontRef>
                          </xdr:style>
                          <xdr:txBody>
                            <a:bodyPr wrap="square" rtlCol="0" anchor="t"/>
                            <a:lstStyle>
                              <a:lvl1pPr marL="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1pPr>
                              <a:lvl2pPr marL="457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2pPr>
                              <a:lvl3pPr marL="914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3pPr>
                              <a:lvl4pPr marL="1371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4pPr>
                              <a:lvl5pPr marL="18288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5pPr>
                              <a:lvl6pPr marL="22860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6pPr>
                              <a:lvl7pPr marL="2743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7pPr>
                              <a:lvl8pPr marL="3200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8pPr>
                              <a:lvl9pPr marL="3657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9pPr>
                            </a:lstStyle>
                            <a:p>
                              <a:pPr algn="l"/>
                              <a:r>
                                <a:rPr lang="en-US" sz="1200" b="1">
                                  <a:solidFill>
                                    <a:schemeClr val="tx1"/>
                                  </a:solidFill>
                                </a:rPr>
                                <a:t>= Ideal</a:t>
                              </a:r>
                              <a:r>
                                <a:rPr lang="en-US" sz="1200" b="1" baseline="0">
                                  <a:solidFill>
                                    <a:schemeClr val="tx1"/>
                                  </a:solidFill>
                                </a:rPr>
                                <a:t> </a:t>
                              </a:r>
                              <a:r>
                                <a:rPr lang="en-US" sz="1200" b="1">
                                  <a:solidFill>
                                    <a:schemeClr val="tx1"/>
                                  </a:solidFill>
                                </a:rPr>
                                <a:t>Point</a:t>
                              </a:r>
                            </a:p>
                          </xdr:txBody>
                        </xdr:sp>
                      </xdr:grpSp>
                      <xdr:sp macro="" textlink="">
                        <xdr:nvSpPr>
                          <xdr:cNvPr id="25" name="Rectangle 24">
                            <a:extLst>
                              <a:ext uri="{FF2B5EF4-FFF2-40B4-BE49-F238E27FC236}">
                                <a16:creationId xmlns:a16="http://schemas.microsoft.com/office/drawing/2014/main" id="{8001D99E-41B2-4285-8F5D-36C478C510F0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322667" y="763835"/>
                            <a:ext cx="930788" cy="308962"/>
                          </a:xfrm>
                          <a:prstGeom prst="rect">
                            <a:avLst/>
                          </a:prstGeom>
                          <a:solidFill>
                            <a:schemeClr val="bg1"/>
                          </a:solidFill>
                          <a:ln>
                            <a:noFill/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wrap="square" rtlCol="0" anchor="t"/>
                          <a:lstStyle>
                            <a:lvl1pPr marL="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1pPr>
                            <a:lvl2pPr marL="457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2pPr>
                            <a:lvl3pPr marL="914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3pPr>
                            <a:lvl4pPr marL="1371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4pPr>
                            <a:lvl5pPr marL="18288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5pPr>
                            <a:lvl6pPr marL="22860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6pPr>
                            <a:lvl7pPr marL="2743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7pPr>
                            <a:lvl8pPr marL="3200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8pPr>
                            <a:lvl9pPr marL="3657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9pPr>
                          </a:lstStyle>
                          <a:p>
                            <a:pPr algn="l"/>
                            <a:r>
                              <a:rPr lang="en-US" sz="1200" b="1">
                                <a:solidFill>
                                  <a:schemeClr val="tx1"/>
                                </a:solidFill>
                              </a:rPr>
                              <a:t>= 0.9 MAF</a:t>
                            </a:r>
                          </a:p>
                        </xdr:txBody>
                      </xdr:sp>
                      <xdr:sp macro="" textlink="">
                        <xdr:nvSpPr>
                          <xdr:cNvPr id="26" name="Rectangle 25">
                            <a:extLst>
                              <a:ext uri="{FF2B5EF4-FFF2-40B4-BE49-F238E27FC236}">
                                <a16:creationId xmlns:a16="http://schemas.microsoft.com/office/drawing/2014/main" id="{1D1E444A-F845-4CA4-AC5F-90A36CB86B06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322667" y="1041867"/>
                            <a:ext cx="930788" cy="308962"/>
                          </a:xfrm>
                          <a:prstGeom prst="rect">
                            <a:avLst/>
                          </a:prstGeom>
                          <a:solidFill>
                            <a:schemeClr val="bg1"/>
                          </a:solidFill>
                          <a:ln>
                            <a:noFill/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wrap="square" rtlCol="0" anchor="t"/>
                          <a:lstStyle>
                            <a:lvl1pPr marL="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1pPr>
                            <a:lvl2pPr marL="457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2pPr>
                            <a:lvl3pPr marL="914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3pPr>
                            <a:lvl4pPr marL="1371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4pPr>
                            <a:lvl5pPr marL="18288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5pPr>
                            <a:lvl6pPr marL="22860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6pPr>
                            <a:lvl7pPr marL="2743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7pPr>
                            <a:lvl8pPr marL="3200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8pPr>
                            <a:lvl9pPr marL="3657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9pPr>
                          </a:lstStyle>
                          <a:p>
                            <a:pPr algn="l"/>
                            <a:r>
                              <a:rPr lang="en-US" sz="1200" b="1">
                                <a:solidFill>
                                  <a:schemeClr val="tx1"/>
                                </a:solidFill>
                              </a:rPr>
                              <a:t>= 1.0 MAF</a:t>
                            </a:r>
                          </a:p>
                        </xdr:txBody>
                      </xdr:sp>
                      <xdr:sp macro="" textlink="">
                        <xdr:nvSpPr>
                          <xdr:cNvPr id="27" name="Rectangle 26">
                            <a:extLst>
                              <a:ext uri="{FF2B5EF4-FFF2-40B4-BE49-F238E27FC236}">
                                <a16:creationId xmlns:a16="http://schemas.microsoft.com/office/drawing/2014/main" id="{F09E0ECF-744C-4E3D-AAFB-9556133278A2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333528" y="1325453"/>
                            <a:ext cx="930788" cy="308962"/>
                          </a:xfrm>
                          <a:prstGeom prst="rect">
                            <a:avLst/>
                          </a:prstGeom>
                          <a:solidFill>
                            <a:schemeClr val="bg1"/>
                          </a:solidFill>
                          <a:ln>
                            <a:noFill/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wrap="square" rtlCol="0" anchor="t"/>
                          <a:lstStyle>
                            <a:lvl1pPr marL="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1pPr>
                            <a:lvl2pPr marL="457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2pPr>
                            <a:lvl3pPr marL="914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3pPr>
                            <a:lvl4pPr marL="1371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4pPr>
                            <a:lvl5pPr marL="18288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5pPr>
                            <a:lvl6pPr marL="22860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6pPr>
                            <a:lvl7pPr marL="2743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7pPr>
                            <a:lvl8pPr marL="3200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8pPr>
                            <a:lvl9pPr marL="3657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9pPr>
                          </a:lstStyle>
                          <a:p>
                            <a:pPr algn="l"/>
                            <a:r>
                              <a:rPr lang="en-US" sz="1200" b="1">
                                <a:solidFill>
                                  <a:schemeClr val="tx1"/>
                                </a:solidFill>
                              </a:rPr>
                              <a:t>= 1.1 MAF</a:t>
                            </a:r>
                          </a:p>
                        </xdr:txBody>
                      </xdr:sp>
                    </xdr:grpSp>
                    <xdr:cxnSp macro="">
                      <xdr:nvCxnSpPr>
                        <xdr:cNvPr id="23" name="Straight Connector 22">
                          <a:extLst>
                            <a:ext uri="{FF2B5EF4-FFF2-40B4-BE49-F238E27FC236}">
                              <a16:creationId xmlns:a16="http://schemas.microsoft.com/office/drawing/2014/main" id="{F2753EAC-CAA2-4F10-B72F-A1163D8577CD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46921" y="400457"/>
                          <a:ext cx="326663" cy="0"/>
                        </a:xfrm>
                        <a:prstGeom prst="line">
                          <a:avLst/>
                        </a:prstGeom>
                        <a:ln w="28575">
                          <a:prstDash val="sysDot"/>
                        </a:ln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</xdr:grpSp>
                  <xdr:sp macro="" textlink="">
                    <xdr:nvSpPr>
                      <xdr:cNvPr id="21" name="Rectangle 20">
                        <a:extLst>
                          <a:ext uri="{FF2B5EF4-FFF2-40B4-BE49-F238E27FC236}">
                            <a16:creationId xmlns:a16="http://schemas.microsoft.com/office/drawing/2014/main" id="{DC66E193-DB8D-4654-88AC-C71D3F635B78}"/>
                          </a:ext>
                        </a:extLst>
                      </xdr:cNvPr>
                      <xdr:cNvSpPr/>
                    </xdr:nvSpPr>
                    <xdr:spPr>
                      <a:xfrm>
                        <a:off x="0" y="0"/>
                        <a:ext cx="1326026" cy="251661"/>
                      </a:xfrm>
                      <a:prstGeom prst="rect">
                        <a:avLst/>
                      </a:prstGeom>
                      <a:noFill/>
                      <a:ln>
                        <a:noFill/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wrap="square" rtlCol="0" anchor="t"/>
                      <a:lstStyle>
                        <a:lvl1pPr marL="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1pPr>
                        <a:lvl2pPr marL="4572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2pPr>
                        <a:lvl3pPr marL="9144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3pPr>
                        <a:lvl4pPr marL="13716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4pPr>
                        <a:lvl5pPr marL="18288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5pPr>
                        <a:lvl6pPr marL="22860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6pPr>
                        <a:lvl7pPr marL="27432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7pPr>
                        <a:lvl8pPr marL="32004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8pPr>
                        <a:lvl9pPr marL="36576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9pPr>
                      </a:lstStyle>
                      <a:p>
                        <a:pPr algn="l"/>
                        <a:r>
                          <a:rPr lang="en-US" sz="1200" b="1">
                            <a:solidFill>
                              <a:sysClr val="windowText" lastClr="000000"/>
                            </a:solidFill>
                          </a:rPr>
                          <a:t>Monthly</a:t>
                        </a:r>
                        <a:r>
                          <a:rPr lang="en-US" sz="1200" b="1" baseline="0">
                            <a:solidFill>
                              <a:sysClr val="windowText" lastClr="000000"/>
                            </a:solidFill>
                          </a:rPr>
                          <a:t> Volume</a:t>
                        </a:r>
                        <a:endParaRPr lang="en-US" sz="1200" b="1">
                          <a:solidFill>
                            <a:sysClr val="windowText" lastClr="000000"/>
                          </a:solidFill>
                        </a:endParaRPr>
                      </a:p>
                    </xdr:txBody>
                  </xdr:sp>
                </xdr:grpSp>
              </xdr:grpSp>
            </xdr:grpSp>
            <xdr:sp macro="" textlink="">
              <xdr:nvSpPr>
                <xdr:cNvPr id="12" name="Diamond 11">
                  <a:extLst>
                    <a:ext uri="{FF2B5EF4-FFF2-40B4-BE49-F238E27FC236}">
                      <a16:creationId xmlns:a16="http://schemas.microsoft.com/office/drawing/2014/main" id="{BCEA42AC-7F1A-4E75-AD18-B7886A335301}"/>
                    </a:ext>
                  </a:extLst>
                </xdr:cNvPr>
                <xdr:cNvSpPr/>
              </xdr:nvSpPr>
              <xdr:spPr>
                <a:xfrm>
                  <a:off x="139333" y="357754"/>
                  <a:ext cx="100099" cy="114299"/>
                </a:xfrm>
                <a:prstGeom prst="diamond">
                  <a:avLst/>
                </a:prstGeom>
                <a:solidFill>
                  <a:schemeClr val="bg2">
                    <a:lumMod val="75000"/>
                  </a:schemeClr>
                </a:solidFill>
                <a:ln>
                  <a:solidFill>
                    <a:sysClr val="windowText" lastClr="000000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wrap="square" rtlCol="0" anchor="t"/>
                <a:lstStyle>
                  <a:lvl1pPr marL="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algn="l"/>
                  <a:endParaRPr lang="en-US" sz="1100"/>
                </a:p>
              </xdr:txBody>
            </xdr:sp>
          </xdr:grpSp>
          <xdr:sp macro="" textlink="">
            <xdr:nvSpPr>
              <xdr:cNvPr id="10" name="Flowchart: Connector 9">
                <a:extLst>
                  <a:ext uri="{FF2B5EF4-FFF2-40B4-BE49-F238E27FC236}">
                    <a16:creationId xmlns:a16="http://schemas.microsoft.com/office/drawing/2014/main" id="{AD772014-EF05-437F-824E-8F07D6606F99}"/>
                  </a:ext>
                </a:extLst>
              </xdr:cNvPr>
              <xdr:cNvSpPr/>
            </xdr:nvSpPr>
            <xdr:spPr>
              <a:xfrm>
                <a:off x="157293" y="608950"/>
                <a:ext cx="99950" cy="105227"/>
              </a:xfrm>
              <a:prstGeom prst="flowChartConnector">
                <a:avLst/>
              </a:prstGeom>
              <a:solidFill>
                <a:schemeClr val="bg2">
                  <a:lumMod val="75000"/>
                </a:schemeClr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/>
              <a:lstStyle>
                <a:lvl1pPr marL="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en-US"/>
              </a:p>
            </xdr:txBody>
          </xdr:sp>
        </xdr:grpSp>
        <xdr:grpSp>
          <xdr:nvGrpSpPr>
            <xdr:cNvPr id="6" name="Group 5">
              <a:extLst>
                <a:ext uri="{FF2B5EF4-FFF2-40B4-BE49-F238E27FC236}">
                  <a16:creationId xmlns:a16="http://schemas.microsoft.com/office/drawing/2014/main" id="{180C5057-476C-42EB-9E17-A95911D41900}"/>
                </a:ext>
              </a:extLst>
            </xdr:cNvPr>
            <xdr:cNvGrpSpPr/>
          </xdr:nvGrpSpPr>
          <xdr:grpSpPr>
            <a:xfrm>
              <a:off x="16875342" y="7923662"/>
              <a:ext cx="136955" cy="403420"/>
              <a:chOff x="14601861" y="7087095"/>
              <a:chExt cx="136955" cy="407230"/>
            </a:xfrm>
          </xdr:grpSpPr>
          <xdr:sp macro="" textlink="">
            <xdr:nvSpPr>
              <xdr:cNvPr id="7" name="Rectangle 6">
                <a:extLst>
                  <a:ext uri="{FF2B5EF4-FFF2-40B4-BE49-F238E27FC236}">
                    <a16:creationId xmlns:a16="http://schemas.microsoft.com/office/drawing/2014/main" id="{FDB0E0E7-540D-4172-B975-B40CEFABD099}"/>
                  </a:ext>
                </a:extLst>
              </xdr:cNvPr>
              <xdr:cNvSpPr/>
            </xdr:nvSpPr>
            <xdr:spPr>
              <a:xfrm>
                <a:off x="14611244" y="7391064"/>
                <a:ext cx="127572" cy="103261"/>
              </a:xfrm>
              <a:prstGeom prst="rect">
                <a:avLst/>
              </a:prstGeom>
              <a:solidFill>
                <a:schemeClr val="bg2">
                  <a:lumMod val="75000"/>
                </a:schemeClr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8" name="Isosceles Triangle 7">
                <a:extLst>
                  <a:ext uri="{FF2B5EF4-FFF2-40B4-BE49-F238E27FC236}">
                    <a16:creationId xmlns:a16="http://schemas.microsoft.com/office/drawing/2014/main" id="{1BE70C4D-6F95-4FB2-8DE0-B4D793203BE2}"/>
                  </a:ext>
                </a:extLst>
              </xdr:cNvPr>
              <xdr:cNvSpPr/>
            </xdr:nvSpPr>
            <xdr:spPr>
              <a:xfrm>
                <a:off x="14601861" y="7087095"/>
                <a:ext cx="129036" cy="136080"/>
              </a:xfrm>
              <a:prstGeom prst="triangle">
                <a:avLst/>
              </a:prstGeom>
              <a:solidFill>
                <a:schemeClr val="bg2">
                  <a:lumMod val="75000"/>
                </a:schemeClr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/>
              <a:lstStyle>
                <a:lvl1pPr marL="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en-US"/>
              </a:p>
            </xdr:txBody>
          </xdr:sp>
        </xdr:grpSp>
      </xdr:grpSp>
      <xdr:sp macro="" textlink="">
        <xdr:nvSpPr>
          <xdr:cNvPr id="4" name="Flowchart: Connector 3">
            <a:extLst>
              <a:ext uri="{FF2B5EF4-FFF2-40B4-BE49-F238E27FC236}">
                <a16:creationId xmlns:a16="http://schemas.microsoft.com/office/drawing/2014/main" id="{9AE1486D-3A57-4B06-828C-1E806432FADE}"/>
              </a:ext>
            </a:extLst>
          </xdr:cNvPr>
          <xdr:cNvSpPr/>
        </xdr:nvSpPr>
        <xdr:spPr>
          <a:xfrm>
            <a:off x="16905714" y="8534401"/>
            <a:ext cx="96135" cy="108968"/>
          </a:xfrm>
          <a:prstGeom prst="flowChartConnector">
            <a:avLst/>
          </a:prstGeom>
          <a:solidFill>
            <a:schemeClr val="bg2">
              <a:lumMod val="75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</xdr:grpSp>
    <xdr:clientData/>
  </xdr:twoCellAnchor>
  <xdr:twoCellAnchor>
    <xdr:from>
      <xdr:col>6</xdr:col>
      <xdr:colOff>145280</xdr:colOff>
      <xdr:row>18</xdr:row>
      <xdr:rowOff>135759</xdr:rowOff>
    </xdr:from>
    <xdr:to>
      <xdr:col>23</xdr:col>
      <xdr:colOff>190502</xdr:colOff>
      <xdr:row>52</xdr:row>
      <xdr:rowOff>52889</xdr:rowOff>
    </xdr:to>
    <xdr:grpSp>
      <xdr:nvGrpSpPr>
        <xdr:cNvPr id="31" name="Group 30">
          <a:extLst>
            <a:ext uri="{FF2B5EF4-FFF2-40B4-BE49-F238E27FC236}">
              <a16:creationId xmlns:a16="http://schemas.microsoft.com/office/drawing/2014/main" id="{08CD6A50-EF90-4A1D-9D42-81EC0BE36698}"/>
            </a:ext>
          </a:extLst>
        </xdr:cNvPr>
        <xdr:cNvGrpSpPr/>
      </xdr:nvGrpSpPr>
      <xdr:grpSpPr>
        <a:xfrm>
          <a:off x="4308571" y="3453923"/>
          <a:ext cx="10879476" cy="6151675"/>
          <a:chOff x="4006079" y="3497026"/>
          <a:chExt cx="10984176" cy="6360263"/>
        </a:xfrm>
      </xdr:grpSpPr>
      <xdr:grpSp>
        <xdr:nvGrpSpPr>
          <xdr:cNvPr id="32" name="Group 31">
            <a:extLst>
              <a:ext uri="{FF2B5EF4-FFF2-40B4-BE49-F238E27FC236}">
                <a16:creationId xmlns:a16="http://schemas.microsoft.com/office/drawing/2014/main" id="{465446AD-901C-43A6-8864-3D11E87B307C}"/>
              </a:ext>
            </a:extLst>
          </xdr:cNvPr>
          <xdr:cNvGrpSpPr/>
        </xdr:nvGrpSpPr>
        <xdr:grpSpPr>
          <a:xfrm>
            <a:off x="4006079" y="3497026"/>
            <a:ext cx="10984176" cy="6360263"/>
            <a:chOff x="3835640" y="3056742"/>
            <a:chExt cx="10914428" cy="6208702"/>
          </a:xfrm>
        </xdr:grpSpPr>
        <xdr:grpSp>
          <xdr:nvGrpSpPr>
            <xdr:cNvPr id="34" name="Group 33">
              <a:extLst>
                <a:ext uri="{FF2B5EF4-FFF2-40B4-BE49-F238E27FC236}">
                  <a16:creationId xmlns:a16="http://schemas.microsoft.com/office/drawing/2014/main" id="{273CBABD-63CE-4AA6-BCF5-3C0A24E67488}"/>
                </a:ext>
              </a:extLst>
            </xdr:cNvPr>
            <xdr:cNvGrpSpPr/>
          </xdr:nvGrpSpPr>
          <xdr:grpSpPr>
            <a:xfrm>
              <a:off x="3835640" y="3056742"/>
              <a:ext cx="10914428" cy="6208702"/>
              <a:chOff x="3764371" y="2472267"/>
              <a:chExt cx="12256889" cy="6201547"/>
            </a:xfrm>
          </xdr:grpSpPr>
          <xdr:graphicFrame macro="">
            <xdr:nvGraphicFramePr>
              <xdr:cNvPr id="36" name="Chart 35">
                <a:extLst>
                  <a:ext uri="{FF2B5EF4-FFF2-40B4-BE49-F238E27FC236}">
                    <a16:creationId xmlns:a16="http://schemas.microsoft.com/office/drawing/2014/main" id="{09F2BC75-0199-45D9-B9FB-9E7A81F8D439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3764371" y="2472267"/>
              <a:ext cx="12147671" cy="6201547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1"/>
              </a:graphicData>
            </a:graphic>
          </xdr:graphicFrame>
          <xdr:grpSp>
            <xdr:nvGrpSpPr>
              <xdr:cNvPr id="37" name="Group 36">
                <a:extLst>
                  <a:ext uri="{FF2B5EF4-FFF2-40B4-BE49-F238E27FC236}">
                    <a16:creationId xmlns:a16="http://schemas.microsoft.com/office/drawing/2014/main" id="{8D3C9093-EAF9-43CC-A5A3-D3385BDB07B7}"/>
                  </a:ext>
                </a:extLst>
              </xdr:cNvPr>
              <xdr:cNvGrpSpPr/>
            </xdr:nvGrpSpPr>
            <xdr:grpSpPr>
              <a:xfrm>
                <a:off x="14190413" y="4855395"/>
                <a:ext cx="1830847" cy="1294082"/>
                <a:chOff x="14442490" y="6512452"/>
                <a:chExt cx="1814748" cy="1244508"/>
              </a:xfrm>
            </xdr:grpSpPr>
            <xdr:sp macro="" textlink="">
              <xdr:nvSpPr>
                <xdr:cNvPr id="65" name="Rectangle 64">
                  <a:extLst>
                    <a:ext uri="{FF2B5EF4-FFF2-40B4-BE49-F238E27FC236}">
                      <a16:creationId xmlns:a16="http://schemas.microsoft.com/office/drawing/2014/main" id="{B297D35E-9C39-4F36-B3B0-4875515CBCAB}"/>
                    </a:ext>
                  </a:extLst>
                </xdr:cNvPr>
                <xdr:cNvSpPr/>
              </xdr:nvSpPr>
              <xdr:spPr>
                <a:xfrm>
                  <a:off x="14442490" y="6737556"/>
                  <a:ext cx="1814748" cy="1019404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marL="0" marR="0" lvl="0" indent="0" algn="l" defTabSz="91440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/>
                  </a:pPr>
                  <a:r>
                    <a:rPr lang="en-US" sz="1200" b="1">
                      <a:solidFill>
                        <a:schemeClr val="accent4">
                          <a:lumMod val="60000"/>
                          <a:lumOff val="40000"/>
                        </a:schemeClr>
                      </a:solidFill>
                    </a:rPr>
                    <a:t>Yellow</a:t>
                  </a:r>
                  <a:r>
                    <a:rPr lang="en-US" sz="1200" b="1" baseline="0">
                      <a:solidFill>
                        <a:sysClr val="windowText" lastClr="000000"/>
                      </a:solidFill>
                    </a:rPr>
                    <a:t> palette = H0 </a:t>
                  </a:r>
                  <a:endParaRPr lang="en-US" sz="1200" b="1">
                    <a:solidFill>
                      <a:sysClr val="windowText" lastClr="000000"/>
                    </a:solidFill>
                    <a:effectLst/>
                    <a:latin typeface="+mn-lt"/>
                    <a:ea typeface="+mn-ea"/>
                    <a:cs typeface="+mn-cs"/>
                  </a:endParaRPr>
                </a:p>
                <a:p>
                  <a:pPr marL="0" marR="0" lvl="0" indent="0" algn="l" defTabSz="91440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/>
                  </a:pPr>
                  <a:r>
                    <a:rPr lang="en-US" sz="1200" b="1">
                      <a:solidFill>
                        <a:srgbClr val="00B0F0"/>
                      </a:solidFill>
                      <a:effectLst/>
                      <a:latin typeface="+mn-lt"/>
                      <a:ea typeface="+mn-ea"/>
                      <a:cs typeface="+mn-cs"/>
                    </a:rPr>
                    <a:t>Blue</a:t>
                  </a:r>
                  <a:r>
                    <a:rPr lang="en-US" sz="1200" b="1" baseline="0">
                      <a:solidFill>
                        <a:sysClr val="windowText" lastClr="000000"/>
                      </a:solidFill>
                      <a:effectLst/>
                      <a:latin typeface="+mn-lt"/>
                      <a:ea typeface="+mn-ea"/>
                      <a:cs typeface="+mn-cs"/>
                    </a:rPr>
                    <a:t> palette = H500</a:t>
                  </a:r>
                </a:p>
                <a:p>
                  <a:pPr marL="0" marR="0" lvl="0" indent="0" algn="l" defTabSz="91440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/>
                  </a:pPr>
                  <a:r>
                    <a:rPr lang="en-US" sz="1200" b="1" baseline="0">
                      <a:solidFill>
                        <a:srgbClr val="92D050"/>
                      </a:solidFill>
                      <a:effectLst/>
                      <a:latin typeface="+mn-lt"/>
                      <a:ea typeface="+mn-ea"/>
                      <a:cs typeface="+mn-cs"/>
                    </a:rPr>
                    <a:t>Green </a:t>
                  </a:r>
                  <a:r>
                    <a:rPr lang="en-US" sz="1200" b="1" baseline="0">
                      <a:solidFill>
                        <a:sysClr val="windowText" lastClr="000000"/>
                      </a:solidFill>
                      <a:effectLst/>
                      <a:latin typeface="+mn-lt"/>
                      <a:ea typeface="+mn-ea"/>
                      <a:cs typeface="+mn-cs"/>
                    </a:rPr>
                    <a:t>palette = H750</a:t>
                  </a:r>
                </a:p>
                <a:p>
                  <a:pPr marL="0" marR="0" lvl="0" indent="0" algn="l" defTabSz="91440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/>
                  </a:pPr>
                  <a:r>
                    <a:rPr lang="en-US" sz="1200" b="1" baseline="0">
                      <a:solidFill>
                        <a:srgbClr val="FF0000"/>
                      </a:solidFill>
                      <a:effectLst/>
                      <a:latin typeface="+mn-lt"/>
                      <a:ea typeface="+mn-ea"/>
                      <a:cs typeface="+mn-cs"/>
                    </a:rPr>
                    <a:t>Red</a:t>
                  </a:r>
                  <a:r>
                    <a:rPr lang="en-US" sz="1200" b="1" baseline="0">
                      <a:solidFill>
                        <a:sysClr val="windowText" lastClr="000000"/>
                      </a:solidFill>
                      <a:effectLst/>
                      <a:latin typeface="+mn-lt"/>
                      <a:ea typeface="+mn-ea"/>
                      <a:cs typeface="+mn-cs"/>
                    </a:rPr>
                    <a:t> palette =H1000</a:t>
                  </a:r>
                  <a:endParaRPr lang="en-US" sz="1100"/>
                </a:p>
              </xdr:txBody>
            </xdr:sp>
            <xdr:sp macro="" textlink="">
              <xdr:nvSpPr>
                <xdr:cNvPr id="66" name="Rectangle 65">
                  <a:extLst>
                    <a:ext uri="{FF2B5EF4-FFF2-40B4-BE49-F238E27FC236}">
                      <a16:creationId xmlns:a16="http://schemas.microsoft.com/office/drawing/2014/main" id="{1D8F366C-DB3D-437C-82BC-07F86AAFAAA3}"/>
                    </a:ext>
                  </a:extLst>
                </xdr:cNvPr>
                <xdr:cNvSpPr/>
              </xdr:nvSpPr>
              <xdr:spPr>
                <a:xfrm>
                  <a:off x="14956677" y="6512452"/>
                  <a:ext cx="714374" cy="228328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r>
                    <a:rPr lang="en-US" sz="1300" b="1">
                      <a:solidFill>
                        <a:sysClr val="windowText" lastClr="000000"/>
                      </a:solidFill>
                    </a:rPr>
                    <a:t>Colors</a:t>
                  </a:r>
                </a:p>
              </xdr:txBody>
            </xdr:sp>
          </xdr:grpSp>
          <xdr:grpSp>
            <xdr:nvGrpSpPr>
              <xdr:cNvPr id="38" name="Group 37">
                <a:extLst>
                  <a:ext uri="{FF2B5EF4-FFF2-40B4-BE49-F238E27FC236}">
                    <a16:creationId xmlns:a16="http://schemas.microsoft.com/office/drawing/2014/main" id="{5F79BEA9-9715-45D8-A216-C99A44B97001}"/>
                  </a:ext>
                </a:extLst>
              </xdr:cNvPr>
              <xdr:cNvGrpSpPr/>
            </xdr:nvGrpSpPr>
            <xdr:grpSpPr>
              <a:xfrm>
                <a:off x="14378123" y="6199417"/>
                <a:ext cx="1531467" cy="1927849"/>
                <a:chOff x="16665756" y="7032172"/>
                <a:chExt cx="1531467" cy="1924016"/>
              </a:xfrm>
            </xdr:grpSpPr>
            <xdr:grpSp>
              <xdr:nvGrpSpPr>
                <xdr:cNvPr id="39" name="Group 38">
                  <a:extLst>
                    <a:ext uri="{FF2B5EF4-FFF2-40B4-BE49-F238E27FC236}">
                      <a16:creationId xmlns:a16="http://schemas.microsoft.com/office/drawing/2014/main" id="{EC6ED899-71F9-4671-B42D-0C9343454573}"/>
                    </a:ext>
                  </a:extLst>
                </xdr:cNvPr>
                <xdr:cNvGrpSpPr/>
              </xdr:nvGrpSpPr>
              <xdr:grpSpPr>
                <a:xfrm>
                  <a:off x="16665756" y="7032172"/>
                  <a:ext cx="1531467" cy="1924016"/>
                  <a:chOff x="-78308" y="0"/>
                  <a:chExt cx="1531537" cy="1925287"/>
                </a:xfrm>
              </xdr:grpSpPr>
              <xdr:grpSp>
                <xdr:nvGrpSpPr>
                  <xdr:cNvPr id="43" name="Group 42">
                    <a:extLst>
                      <a:ext uri="{FF2B5EF4-FFF2-40B4-BE49-F238E27FC236}">
                        <a16:creationId xmlns:a16="http://schemas.microsoft.com/office/drawing/2014/main" id="{2D166CA5-CA99-4682-8919-408A3AE6D8A6}"/>
                      </a:ext>
                    </a:extLst>
                  </xdr:cNvPr>
                  <xdr:cNvGrpSpPr/>
                </xdr:nvGrpSpPr>
                <xdr:grpSpPr>
                  <a:xfrm>
                    <a:off x="-78308" y="0"/>
                    <a:ext cx="1531537" cy="1925287"/>
                    <a:chOff x="-78308" y="0"/>
                    <a:chExt cx="1531537" cy="1925287"/>
                  </a:xfrm>
                </xdr:grpSpPr>
                <xdr:grpSp>
                  <xdr:nvGrpSpPr>
                    <xdr:cNvPr id="45" name="Group 44">
                      <a:extLst>
                        <a:ext uri="{FF2B5EF4-FFF2-40B4-BE49-F238E27FC236}">
                          <a16:creationId xmlns:a16="http://schemas.microsoft.com/office/drawing/2014/main" id="{BDD3FAE2-A45E-4EF6-8D00-90B0CE049270}"/>
                        </a:ext>
                      </a:extLst>
                    </xdr:cNvPr>
                    <xdr:cNvGrpSpPr/>
                  </xdr:nvGrpSpPr>
                  <xdr:grpSpPr>
                    <a:xfrm>
                      <a:off x="-78308" y="0"/>
                      <a:ext cx="1531537" cy="1925287"/>
                      <a:chOff x="-77413" y="0"/>
                      <a:chExt cx="1514008" cy="1851001"/>
                    </a:xfrm>
                  </xdr:grpSpPr>
                  <xdr:sp macro="" textlink="">
                    <xdr:nvSpPr>
                      <xdr:cNvPr id="47" name="Oval 46">
                        <a:extLst>
                          <a:ext uri="{FF2B5EF4-FFF2-40B4-BE49-F238E27FC236}">
                            <a16:creationId xmlns:a16="http://schemas.microsoft.com/office/drawing/2014/main" id="{C7636594-FD61-483D-95CF-241ED7D46803}"/>
                          </a:ext>
                        </a:extLst>
                      </xdr:cNvPr>
                      <xdr:cNvSpPr/>
                    </xdr:nvSpPr>
                    <xdr:spPr>
                      <a:xfrm>
                        <a:off x="137123" y="1686513"/>
                        <a:ext cx="130141" cy="140760"/>
                      </a:xfrm>
                      <a:prstGeom prst="ellipse">
                        <a:avLst/>
                      </a:prstGeom>
                      <a:solidFill>
                        <a:schemeClr val="tx1"/>
                      </a:solidFill>
                      <a:ln>
                        <a:noFill/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wrap="square"/>
                      <a:lstStyle>
                        <a:lvl1pPr marL="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1pPr>
                        <a:lvl2pPr marL="4572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2pPr>
                        <a:lvl3pPr marL="9144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3pPr>
                        <a:lvl4pPr marL="13716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4pPr>
                        <a:lvl5pPr marL="18288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5pPr>
                        <a:lvl6pPr marL="22860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6pPr>
                        <a:lvl7pPr marL="27432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7pPr>
                        <a:lvl8pPr marL="32004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8pPr>
                        <a:lvl9pPr marL="36576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9pPr>
                      </a:lstStyle>
                      <a:p>
                        <a:endParaRPr lang="en-US"/>
                      </a:p>
                    </xdr:txBody>
                  </xdr:sp>
                  <xdr:grpSp>
                    <xdr:nvGrpSpPr>
                      <xdr:cNvPr id="48" name="Group 47">
                        <a:extLst>
                          <a:ext uri="{FF2B5EF4-FFF2-40B4-BE49-F238E27FC236}">
                            <a16:creationId xmlns:a16="http://schemas.microsoft.com/office/drawing/2014/main" id="{9537378F-954E-4248-BBC1-C2F43433C89C}"/>
                          </a:ext>
                        </a:extLst>
                      </xdr:cNvPr>
                      <xdr:cNvGrpSpPr/>
                    </xdr:nvGrpSpPr>
                    <xdr:grpSpPr>
                      <a:xfrm>
                        <a:off x="-77413" y="0"/>
                        <a:ext cx="1514008" cy="1851001"/>
                        <a:chOff x="-77454" y="0"/>
                        <a:chExt cx="1514815" cy="1851001"/>
                      </a:xfrm>
                    </xdr:grpSpPr>
                    <xdr:cxnSp macro="">
                      <xdr:nvCxnSpPr>
                        <xdr:cNvPr id="49" name="Straight Connector 48">
                          <a:extLst>
                            <a:ext uri="{FF2B5EF4-FFF2-40B4-BE49-F238E27FC236}">
                              <a16:creationId xmlns:a16="http://schemas.microsoft.com/office/drawing/2014/main" id="{B703BDF0-E07B-456F-8F2B-D6C5D07DA0FC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46895" y="1497919"/>
                          <a:ext cx="323797" cy="0"/>
                        </a:xfrm>
                        <a:prstGeom prst="line">
                          <a:avLst/>
                        </a:prstGeom>
                        <a:ln w="28575"/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50" name="Straight Connector 49">
                          <a:extLst>
                            <a:ext uri="{FF2B5EF4-FFF2-40B4-BE49-F238E27FC236}">
                              <a16:creationId xmlns:a16="http://schemas.microsoft.com/office/drawing/2014/main" id="{D84F4A71-61A9-42D6-B68E-6C4BB0F06511}"/>
                            </a:ext>
                          </a:extLst>
                        </xdr:cNvPr>
                        <xdr:cNvCxnSpPr/>
                      </xdr:nvCxnSpPr>
                      <xdr:spPr>
                        <a:xfrm flipV="1">
                          <a:off x="24315" y="1196456"/>
                          <a:ext cx="504136" cy="8885"/>
                        </a:xfrm>
                        <a:prstGeom prst="line">
                          <a:avLst/>
                        </a:prstGeom>
                        <a:ln w="28575">
                          <a:prstDash val="lgDashDot"/>
                        </a:ln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51" name="Straight Connector 50">
                          <a:extLst>
                            <a:ext uri="{FF2B5EF4-FFF2-40B4-BE49-F238E27FC236}">
                              <a16:creationId xmlns:a16="http://schemas.microsoft.com/office/drawing/2014/main" id="{496262DD-79C9-4D53-9C6A-3F2460EA6620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1981" y="925698"/>
                          <a:ext cx="365546" cy="0"/>
                        </a:xfrm>
                        <a:prstGeom prst="line">
                          <a:avLst/>
                        </a:prstGeom>
                        <a:ln w="28575">
                          <a:prstDash val="dashDot"/>
                        </a:ln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52" name="Straight Connector 51">
                          <a:extLst>
                            <a:ext uri="{FF2B5EF4-FFF2-40B4-BE49-F238E27FC236}">
                              <a16:creationId xmlns:a16="http://schemas.microsoft.com/office/drawing/2014/main" id="{E48583D8-5CD4-4C82-8158-FC6D96CCD911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48715" y="642536"/>
                          <a:ext cx="319984" cy="0"/>
                        </a:xfrm>
                        <a:prstGeom prst="line">
                          <a:avLst/>
                        </a:prstGeom>
                        <a:ln w="28575">
                          <a:prstDash val="sysDash"/>
                        </a:ln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  <xdr:grpSp>
                      <xdr:nvGrpSpPr>
                        <xdr:cNvPr id="53" name="Group 52">
                          <a:extLst>
                            <a:ext uri="{FF2B5EF4-FFF2-40B4-BE49-F238E27FC236}">
                              <a16:creationId xmlns:a16="http://schemas.microsoft.com/office/drawing/2014/main" id="{E445DE23-4C42-4214-997F-EF0AB6A377F9}"/>
                            </a:ext>
                          </a:extLst>
                        </xdr:cNvPr>
                        <xdr:cNvGrpSpPr/>
                      </xdr:nvGrpSpPr>
                      <xdr:grpSpPr>
                        <a:xfrm>
                          <a:off x="-77454" y="0"/>
                          <a:ext cx="1514815" cy="1851001"/>
                          <a:chOff x="-77492" y="0"/>
                          <a:chExt cx="1515554" cy="1860534"/>
                        </a:xfrm>
                      </xdr:grpSpPr>
                      <xdr:grpSp>
                        <xdr:nvGrpSpPr>
                          <xdr:cNvPr id="54" name="Group 53">
                            <a:extLst>
                              <a:ext uri="{FF2B5EF4-FFF2-40B4-BE49-F238E27FC236}">
                                <a16:creationId xmlns:a16="http://schemas.microsoft.com/office/drawing/2014/main" id="{E6A2E883-5DC0-4C9A-B002-D9010FA7C951}"/>
                              </a:ext>
                            </a:extLst>
                          </xdr:cNvPr>
                          <xdr:cNvGrpSpPr/>
                        </xdr:nvGrpSpPr>
                        <xdr:grpSpPr>
                          <a:xfrm>
                            <a:off x="46921" y="255953"/>
                            <a:ext cx="1379164" cy="1604581"/>
                            <a:chOff x="46921" y="255953"/>
                            <a:chExt cx="1390007" cy="1599362"/>
                          </a:xfrm>
                        </xdr:grpSpPr>
                        <xdr:grpSp>
                          <xdr:nvGrpSpPr>
                            <xdr:cNvPr id="56" name="Group 55">
                              <a:extLst>
                                <a:ext uri="{FF2B5EF4-FFF2-40B4-BE49-F238E27FC236}">
                                  <a16:creationId xmlns:a16="http://schemas.microsoft.com/office/drawing/2014/main" id="{B580DCA2-3694-4A42-AD5F-99C5150A9EE3}"/>
                                </a:ext>
                              </a:extLst>
                            </xdr:cNvPr>
                            <xdr:cNvGrpSpPr/>
                          </xdr:nvGrpSpPr>
                          <xdr:grpSpPr>
                            <a:xfrm>
                              <a:off x="294859" y="255953"/>
                              <a:ext cx="1142069" cy="1599362"/>
                              <a:chOff x="295017" y="255953"/>
                              <a:chExt cx="1127484" cy="1569673"/>
                            </a:xfrm>
                          </xdr:grpSpPr>
                          <xdr:grpSp>
                            <xdr:nvGrpSpPr>
                              <xdr:cNvPr id="58" name="Group 57">
                                <a:extLst>
                                  <a:ext uri="{FF2B5EF4-FFF2-40B4-BE49-F238E27FC236}">
                                    <a16:creationId xmlns:a16="http://schemas.microsoft.com/office/drawing/2014/main" id="{ABA4A0EA-524A-4DB0-B44D-C79D72253054}"/>
                                  </a:ext>
                                </a:extLst>
                              </xdr:cNvPr>
                              <xdr:cNvGrpSpPr/>
                            </xdr:nvGrpSpPr>
                            <xdr:grpSpPr>
                              <a:xfrm>
                                <a:off x="295017" y="255953"/>
                                <a:ext cx="1127484" cy="1569673"/>
                                <a:chOff x="296650" y="255953"/>
                                <a:chExt cx="976373" cy="1602301"/>
                              </a:xfrm>
                            </xdr:grpSpPr>
                            <xdr:sp macro="" textlink="">
                              <xdr:nvSpPr>
                                <xdr:cNvPr id="62" name="Rectangle 61">
                                  <a:extLst>
                                    <a:ext uri="{FF2B5EF4-FFF2-40B4-BE49-F238E27FC236}">
                                      <a16:creationId xmlns:a16="http://schemas.microsoft.com/office/drawing/2014/main" id="{AFF769B2-E4CE-4809-AB17-D6C0D7E08BEF}"/>
                                    </a:ext>
                                  </a:extLst>
                                </xdr:cNvPr>
                                <xdr:cNvSpPr/>
                              </xdr:nvSpPr>
                              <xdr:spPr>
                                <a:xfrm>
                                  <a:off x="330033" y="255953"/>
                                  <a:ext cx="939707" cy="267111"/>
                                </a:xfrm>
                                <a:prstGeom prst="rect">
                                  <a:avLst/>
                                </a:prstGeom>
                                <a:solidFill>
                                  <a:schemeClr val="bg1"/>
                                </a:solidFill>
                                <a:ln>
                                  <a:noFill/>
                                </a:ln>
                              </xdr:spPr>
                              <xdr:style>
                                <a:lnRef idx="2">
                                  <a:schemeClr val="accent1">
                                    <a:shade val="50000"/>
                                  </a:schemeClr>
                                </a:lnRef>
                                <a:fillRef idx="1">
                                  <a:schemeClr val="accent1"/>
                                </a:fillRef>
                                <a:effectRef idx="0">
                                  <a:schemeClr val="accent1"/>
                                </a:effectRef>
                                <a:fontRef idx="minor">
                                  <a:schemeClr val="lt1"/>
                                </a:fontRef>
                              </xdr:style>
                              <xdr:txBody>
                                <a:bodyPr wrap="square" rtlCol="0" anchor="t"/>
                                <a:lstStyle>
                                  <a:lvl1pPr marL="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1pPr>
                                  <a:lvl2pPr marL="457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2pPr>
                                  <a:lvl3pPr marL="914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3pPr>
                                  <a:lvl4pPr marL="1371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4pPr>
                                  <a:lvl5pPr marL="18288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5pPr>
                                  <a:lvl6pPr marL="22860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6pPr>
                                  <a:lvl7pPr marL="2743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7pPr>
                                  <a:lvl8pPr marL="3200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8pPr>
                                  <a:lvl9pPr marL="3657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9pPr>
                                </a:lstStyle>
                                <a:p>
                                  <a:pPr algn="l"/>
                                  <a:r>
                                    <a:rPr lang="en-US" sz="1200" b="1">
                                      <a:solidFill>
                                        <a:schemeClr val="tx1"/>
                                      </a:solidFill>
                                    </a:rPr>
                                    <a:t>= 0.7</a:t>
                                  </a:r>
                                  <a:r>
                                    <a:rPr lang="en-US" sz="1200" b="1" baseline="0">
                                      <a:solidFill>
                                        <a:schemeClr val="tx1"/>
                                      </a:solidFill>
                                    </a:rPr>
                                    <a:t> MAF</a:t>
                                  </a:r>
                                  <a:endParaRPr lang="en-US" sz="1200" b="1">
                                    <a:solidFill>
                                      <a:schemeClr val="tx1"/>
                                    </a:solidFill>
                                  </a:endParaRPr>
                                </a:p>
                              </xdr:txBody>
                            </xdr:sp>
                            <xdr:sp macro="" textlink="">
                              <xdr:nvSpPr>
                                <xdr:cNvPr id="63" name="Rectangle 62">
                                  <a:extLst>
                                    <a:ext uri="{FF2B5EF4-FFF2-40B4-BE49-F238E27FC236}">
                                      <a16:creationId xmlns:a16="http://schemas.microsoft.com/office/drawing/2014/main" id="{7D1EE49D-5F12-4534-9C3D-BDC989E7A7E1}"/>
                                    </a:ext>
                                  </a:extLst>
                                </xdr:cNvPr>
                                <xdr:cNvSpPr/>
                              </xdr:nvSpPr>
                              <xdr:spPr>
                                <a:xfrm>
                                  <a:off x="328364" y="511530"/>
                                  <a:ext cx="875121" cy="235528"/>
                                </a:xfrm>
                                <a:prstGeom prst="rect">
                                  <a:avLst/>
                                </a:prstGeom>
                                <a:solidFill>
                                  <a:schemeClr val="bg1"/>
                                </a:solidFill>
                                <a:ln>
                                  <a:noFill/>
                                </a:ln>
                              </xdr:spPr>
                              <xdr:style>
                                <a:lnRef idx="2">
                                  <a:schemeClr val="accent1">
                                    <a:shade val="50000"/>
                                  </a:schemeClr>
                                </a:lnRef>
                                <a:fillRef idx="1">
                                  <a:schemeClr val="accent1"/>
                                </a:fillRef>
                                <a:effectRef idx="0">
                                  <a:schemeClr val="accent1"/>
                                </a:effectRef>
                                <a:fontRef idx="minor">
                                  <a:schemeClr val="lt1"/>
                                </a:fontRef>
                              </xdr:style>
                              <xdr:txBody>
                                <a:bodyPr wrap="square" rtlCol="0" anchor="t"/>
                                <a:lstStyle>
                                  <a:lvl1pPr marL="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1pPr>
                                  <a:lvl2pPr marL="457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2pPr>
                                  <a:lvl3pPr marL="914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3pPr>
                                  <a:lvl4pPr marL="1371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4pPr>
                                  <a:lvl5pPr marL="18288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5pPr>
                                  <a:lvl6pPr marL="22860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6pPr>
                                  <a:lvl7pPr marL="2743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7pPr>
                                  <a:lvl8pPr marL="3200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8pPr>
                                  <a:lvl9pPr marL="3657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9pPr>
                                </a:lstStyle>
                                <a:p>
                                  <a:pPr algn="l"/>
                                  <a:r>
                                    <a:rPr lang="en-US" sz="1200" b="1">
                                      <a:solidFill>
                                        <a:schemeClr val="tx1"/>
                                      </a:solidFill>
                                    </a:rPr>
                                    <a:t>= 0.8 MAF</a:t>
                                  </a:r>
                                </a:p>
                              </xdr:txBody>
                            </xdr:sp>
                            <xdr:sp macro="" textlink="">
                              <xdr:nvSpPr>
                                <xdr:cNvPr id="64" name="Rectangle 63">
                                  <a:extLst>
                                    <a:ext uri="{FF2B5EF4-FFF2-40B4-BE49-F238E27FC236}">
                                      <a16:creationId xmlns:a16="http://schemas.microsoft.com/office/drawing/2014/main" id="{F60324E8-2603-4966-80EF-05D7291D2F5A}"/>
                                    </a:ext>
                                  </a:extLst>
                                </xdr:cNvPr>
                                <xdr:cNvSpPr/>
                              </xdr:nvSpPr>
                              <xdr:spPr>
                                <a:xfrm>
                                  <a:off x="296650" y="1610592"/>
                                  <a:ext cx="976373" cy="247662"/>
                                </a:xfrm>
                                <a:prstGeom prst="rect">
                                  <a:avLst/>
                                </a:prstGeom>
                                <a:solidFill>
                                  <a:schemeClr val="bg1"/>
                                </a:solidFill>
                                <a:ln>
                                  <a:noFill/>
                                </a:ln>
                              </xdr:spPr>
                              <xdr:style>
                                <a:lnRef idx="2">
                                  <a:schemeClr val="accent1">
                                    <a:shade val="50000"/>
                                  </a:schemeClr>
                                </a:lnRef>
                                <a:fillRef idx="1">
                                  <a:schemeClr val="accent1"/>
                                </a:fillRef>
                                <a:effectRef idx="0">
                                  <a:schemeClr val="accent1"/>
                                </a:effectRef>
                                <a:fontRef idx="minor">
                                  <a:schemeClr val="lt1"/>
                                </a:fontRef>
                              </xdr:style>
                              <xdr:txBody>
                                <a:bodyPr wrap="square" rtlCol="0" anchor="t"/>
                                <a:lstStyle>
                                  <a:lvl1pPr marL="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1pPr>
                                  <a:lvl2pPr marL="457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2pPr>
                                  <a:lvl3pPr marL="914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3pPr>
                                  <a:lvl4pPr marL="1371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4pPr>
                                  <a:lvl5pPr marL="18288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5pPr>
                                  <a:lvl6pPr marL="22860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6pPr>
                                  <a:lvl7pPr marL="2743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7pPr>
                                  <a:lvl8pPr marL="3200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8pPr>
                                  <a:lvl9pPr marL="3657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9pPr>
                                </a:lstStyle>
                                <a:p>
                                  <a:pPr algn="l"/>
                                  <a:r>
                                    <a:rPr lang="en-US" sz="1200" b="1">
                                      <a:solidFill>
                                        <a:schemeClr val="tx1"/>
                                      </a:solidFill>
                                    </a:rPr>
                                    <a:t>= Ideal</a:t>
                                  </a:r>
                                  <a:r>
                                    <a:rPr lang="en-US" sz="1200" b="1" baseline="0">
                                      <a:solidFill>
                                        <a:schemeClr val="tx1"/>
                                      </a:solidFill>
                                    </a:rPr>
                                    <a:t> </a:t>
                                  </a:r>
                                  <a:r>
                                    <a:rPr lang="en-US" sz="1200" b="1">
                                      <a:solidFill>
                                        <a:schemeClr val="tx1"/>
                                      </a:solidFill>
                                    </a:rPr>
                                    <a:t>Point</a:t>
                                  </a:r>
                                </a:p>
                              </xdr:txBody>
                            </xdr:sp>
                          </xdr:grpSp>
                          <xdr:sp macro="" textlink="">
                            <xdr:nvSpPr>
                              <xdr:cNvPr id="59" name="Rectangle 58">
                                <a:extLst>
                                  <a:ext uri="{FF2B5EF4-FFF2-40B4-BE49-F238E27FC236}">
                                    <a16:creationId xmlns:a16="http://schemas.microsoft.com/office/drawing/2014/main" id="{C16E29A7-EB84-4E33-9705-1A593BA942F5}"/>
                                  </a:ext>
                                </a:extLst>
                              </xdr:cNvPr>
                              <xdr:cNvSpPr/>
                            </xdr:nvSpPr>
                            <xdr:spPr>
                              <a:xfrm>
                                <a:off x="322667" y="763835"/>
                                <a:ext cx="1026708" cy="308962"/>
                              </a:xfrm>
                              <a:prstGeom prst="rect">
                                <a:avLst/>
                              </a:prstGeom>
                              <a:solidFill>
                                <a:schemeClr val="bg1"/>
                              </a:solidFill>
                              <a:ln>
                                <a:noFill/>
                              </a:ln>
                            </xdr:spPr>
                            <xdr:style>
                              <a:lnRef idx="2">
                                <a:schemeClr val="accent1">
                                  <a:shade val="50000"/>
                                </a:schemeClr>
                              </a:lnRef>
                              <a:fillRef idx="1">
                                <a:schemeClr val="accent1"/>
                              </a:fillRef>
                              <a:effectRef idx="0">
                                <a:schemeClr val="accent1"/>
                              </a:effectRef>
                              <a:fontRef idx="minor">
                                <a:schemeClr val="lt1"/>
                              </a:fontRef>
                            </xdr:style>
                            <xdr:txBody>
                              <a:bodyPr wrap="square" rtlCol="0" anchor="t"/>
                              <a:lstStyle>
                                <a:lvl1pPr marL="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1pPr>
                                <a:lvl2pPr marL="457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2pPr>
                                <a:lvl3pPr marL="914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3pPr>
                                <a:lvl4pPr marL="1371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4pPr>
                                <a:lvl5pPr marL="18288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5pPr>
                                <a:lvl6pPr marL="22860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6pPr>
                                <a:lvl7pPr marL="2743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7pPr>
                                <a:lvl8pPr marL="3200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8pPr>
                                <a:lvl9pPr marL="3657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9pPr>
                              </a:lstStyle>
                              <a:p>
                                <a:pPr algn="l"/>
                                <a:r>
                                  <a:rPr lang="en-US" sz="1200" b="1">
                                    <a:solidFill>
                                      <a:schemeClr val="tx1"/>
                                    </a:solidFill>
                                  </a:rPr>
                                  <a:t>= 0.9 MAF</a:t>
                                </a:r>
                              </a:p>
                            </xdr:txBody>
                          </xdr:sp>
                          <xdr:sp macro="" textlink="">
                            <xdr:nvSpPr>
                              <xdr:cNvPr id="60" name="Rectangle 59">
                                <a:extLst>
                                  <a:ext uri="{FF2B5EF4-FFF2-40B4-BE49-F238E27FC236}">
                                    <a16:creationId xmlns:a16="http://schemas.microsoft.com/office/drawing/2014/main" id="{2594F8D6-6F45-4A2D-9DE5-C1DD02235145}"/>
                                  </a:ext>
                                </a:extLst>
                              </xdr:cNvPr>
                              <xdr:cNvSpPr/>
                            </xdr:nvSpPr>
                            <xdr:spPr>
                              <a:xfrm>
                                <a:off x="322667" y="1041867"/>
                                <a:ext cx="1026708" cy="308962"/>
                              </a:xfrm>
                              <a:prstGeom prst="rect">
                                <a:avLst/>
                              </a:prstGeom>
                              <a:solidFill>
                                <a:schemeClr val="bg1"/>
                              </a:solidFill>
                              <a:ln>
                                <a:noFill/>
                              </a:ln>
                            </xdr:spPr>
                            <xdr:style>
                              <a:lnRef idx="2">
                                <a:schemeClr val="accent1">
                                  <a:shade val="50000"/>
                                </a:schemeClr>
                              </a:lnRef>
                              <a:fillRef idx="1">
                                <a:schemeClr val="accent1"/>
                              </a:fillRef>
                              <a:effectRef idx="0">
                                <a:schemeClr val="accent1"/>
                              </a:effectRef>
                              <a:fontRef idx="minor">
                                <a:schemeClr val="lt1"/>
                              </a:fontRef>
                            </xdr:style>
                            <xdr:txBody>
                              <a:bodyPr wrap="square" rtlCol="0" anchor="t"/>
                              <a:lstStyle>
                                <a:lvl1pPr marL="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1pPr>
                                <a:lvl2pPr marL="457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2pPr>
                                <a:lvl3pPr marL="914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3pPr>
                                <a:lvl4pPr marL="1371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4pPr>
                                <a:lvl5pPr marL="18288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5pPr>
                                <a:lvl6pPr marL="22860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6pPr>
                                <a:lvl7pPr marL="2743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7pPr>
                                <a:lvl8pPr marL="3200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8pPr>
                                <a:lvl9pPr marL="3657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9pPr>
                              </a:lstStyle>
                              <a:p>
                                <a:pPr algn="l"/>
                                <a:r>
                                  <a:rPr lang="en-US" sz="1200" b="1">
                                    <a:solidFill>
                                      <a:schemeClr val="tx1"/>
                                    </a:solidFill>
                                  </a:rPr>
                                  <a:t>= 1.0 MAF</a:t>
                                </a:r>
                              </a:p>
                            </xdr:txBody>
                          </xdr:sp>
                          <xdr:sp macro="" textlink="">
                            <xdr:nvSpPr>
                              <xdr:cNvPr id="61" name="Rectangle 60">
                                <a:extLst>
                                  <a:ext uri="{FF2B5EF4-FFF2-40B4-BE49-F238E27FC236}">
                                    <a16:creationId xmlns:a16="http://schemas.microsoft.com/office/drawing/2014/main" id="{F2AACA6C-7549-4CEB-9FD0-BE5D75077C00}"/>
                                  </a:ext>
                                </a:extLst>
                              </xdr:cNvPr>
                              <xdr:cNvSpPr/>
                            </xdr:nvSpPr>
                            <xdr:spPr>
                              <a:xfrm>
                                <a:off x="333526" y="1325453"/>
                                <a:ext cx="1015849" cy="308962"/>
                              </a:xfrm>
                              <a:prstGeom prst="rect">
                                <a:avLst/>
                              </a:prstGeom>
                              <a:solidFill>
                                <a:schemeClr val="bg1"/>
                              </a:solidFill>
                              <a:ln>
                                <a:noFill/>
                              </a:ln>
                            </xdr:spPr>
                            <xdr:style>
                              <a:lnRef idx="2">
                                <a:schemeClr val="accent1">
                                  <a:shade val="50000"/>
                                </a:schemeClr>
                              </a:lnRef>
                              <a:fillRef idx="1">
                                <a:schemeClr val="accent1"/>
                              </a:fillRef>
                              <a:effectRef idx="0">
                                <a:schemeClr val="accent1"/>
                              </a:effectRef>
                              <a:fontRef idx="minor">
                                <a:schemeClr val="lt1"/>
                              </a:fontRef>
                            </xdr:style>
                            <xdr:txBody>
                              <a:bodyPr wrap="square" rtlCol="0" anchor="t"/>
                              <a:lstStyle>
                                <a:lvl1pPr marL="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1pPr>
                                <a:lvl2pPr marL="457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2pPr>
                                <a:lvl3pPr marL="914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3pPr>
                                <a:lvl4pPr marL="1371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4pPr>
                                <a:lvl5pPr marL="18288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5pPr>
                                <a:lvl6pPr marL="22860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6pPr>
                                <a:lvl7pPr marL="2743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7pPr>
                                <a:lvl8pPr marL="3200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8pPr>
                                <a:lvl9pPr marL="3657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9pPr>
                              </a:lstStyle>
                              <a:p>
                                <a:pPr algn="l"/>
                                <a:r>
                                  <a:rPr lang="en-US" sz="1200" b="1">
                                    <a:solidFill>
                                      <a:schemeClr val="tx1"/>
                                    </a:solidFill>
                                  </a:rPr>
                                  <a:t>= 1.1 MAF</a:t>
                                </a:r>
                              </a:p>
                            </xdr:txBody>
                          </xdr:sp>
                        </xdr:grpSp>
                        <xdr:cxnSp macro="">
                          <xdr:nvCxnSpPr>
                            <xdr:cNvPr id="57" name="Straight Connector 56">
                              <a:extLst>
                                <a:ext uri="{FF2B5EF4-FFF2-40B4-BE49-F238E27FC236}">
                                  <a16:creationId xmlns:a16="http://schemas.microsoft.com/office/drawing/2014/main" id="{38A7F144-7C39-4D28-8BE4-ED322C8D025C}"/>
                                </a:ext>
                              </a:extLst>
                            </xdr:cNvPr>
                            <xdr:cNvCxnSpPr/>
                          </xdr:nvCxnSpPr>
                          <xdr:spPr>
                            <a:xfrm>
                              <a:off x="46921" y="400457"/>
                              <a:ext cx="326663" cy="0"/>
                            </a:xfrm>
                            <a:prstGeom prst="line">
                              <a:avLst/>
                            </a:prstGeom>
                            <a:ln w="28575">
                              <a:prstDash val="sysDot"/>
                            </a:ln>
                          </xdr:spPr>
                          <xdr:style>
                            <a:lnRef idx="1">
                              <a:schemeClr val="dk1"/>
                            </a:lnRef>
                            <a:fillRef idx="0">
                              <a:schemeClr val="dk1"/>
                            </a:fillRef>
                            <a:effectRef idx="0">
                              <a:schemeClr val="dk1"/>
                            </a:effectRef>
                            <a:fontRef idx="minor">
                              <a:schemeClr val="tx1"/>
                            </a:fontRef>
                          </xdr:style>
                        </xdr:cxnSp>
                      </xdr:grpSp>
                      <xdr:sp macro="" textlink="">
                        <xdr:nvSpPr>
                          <xdr:cNvPr id="55" name="Rectangle 54">
                            <a:extLst>
                              <a:ext uri="{FF2B5EF4-FFF2-40B4-BE49-F238E27FC236}">
                                <a16:creationId xmlns:a16="http://schemas.microsoft.com/office/drawing/2014/main" id="{077C8DDF-10E3-4B1C-BAF1-0C268FE56432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-77492" y="0"/>
                            <a:ext cx="1515554" cy="335595"/>
                          </a:xfrm>
                          <a:prstGeom prst="rect">
                            <a:avLst/>
                          </a:prstGeom>
                          <a:noFill/>
                          <a:ln>
                            <a:noFill/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wrap="square" rtlCol="0" anchor="t"/>
                          <a:lstStyle>
                            <a:lvl1pPr marL="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1pPr>
                            <a:lvl2pPr marL="457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2pPr>
                            <a:lvl3pPr marL="914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3pPr>
                            <a:lvl4pPr marL="1371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4pPr>
                            <a:lvl5pPr marL="18288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5pPr>
                            <a:lvl6pPr marL="22860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6pPr>
                            <a:lvl7pPr marL="2743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7pPr>
                            <a:lvl8pPr marL="3200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8pPr>
                            <a:lvl9pPr marL="3657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9pPr>
                          </a:lstStyle>
                          <a:p>
                            <a:pPr algn="l"/>
                            <a:r>
                              <a:rPr lang="en-US" sz="1200" b="1">
                                <a:solidFill>
                                  <a:sysClr val="windowText" lastClr="000000"/>
                                </a:solidFill>
                              </a:rPr>
                              <a:t>Monthly</a:t>
                            </a:r>
                            <a:r>
                              <a:rPr lang="en-US" sz="1200" b="1" baseline="0">
                                <a:solidFill>
                                  <a:sysClr val="windowText" lastClr="000000"/>
                                </a:solidFill>
                              </a:rPr>
                              <a:t> Volume</a:t>
                            </a:r>
                            <a:endParaRPr lang="en-US" sz="1200" b="1">
                              <a:solidFill>
                                <a:sysClr val="windowText" lastClr="000000"/>
                              </a:solidFill>
                            </a:endParaRPr>
                          </a:p>
                        </xdr:txBody>
                      </xdr:sp>
                    </xdr:grpSp>
                  </xdr:grpSp>
                </xdr:grpSp>
                <xdr:sp macro="" textlink="">
                  <xdr:nvSpPr>
                    <xdr:cNvPr id="46" name="Diamond 45">
                      <a:extLst>
                        <a:ext uri="{FF2B5EF4-FFF2-40B4-BE49-F238E27FC236}">
                          <a16:creationId xmlns:a16="http://schemas.microsoft.com/office/drawing/2014/main" id="{9DCF43CF-2525-43E8-88D1-62C9B3E2E53F}"/>
                        </a:ext>
                      </a:extLst>
                    </xdr:cNvPr>
                    <xdr:cNvSpPr/>
                  </xdr:nvSpPr>
                  <xdr:spPr>
                    <a:xfrm>
                      <a:off x="139333" y="357754"/>
                      <a:ext cx="100099" cy="114299"/>
                    </a:xfrm>
                    <a:prstGeom prst="diamond">
                      <a:avLst/>
                    </a:prstGeom>
                    <a:solidFill>
                      <a:schemeClr val="bg2">
                        <a:lumMod val="75000"/>
                      </a:schemeClr>
                    </a:solidFill>
                    <a:ln>
                      <a:solidFill>
                        <a:sysClr val="windowText" lastClr="000000"/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wrap="square" rtlCol="0" anchor="t"/>
                    <a:lstStyle>
                      <a:lvl1pPr marL="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1pPr>
                      <a:lvl2pPr marL="4572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2pPr>
                      <a:lvl3pPr marL="9144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3pPr>
                      <a:lvl4pPr marL="13716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4pPr>
                      <a:lvl5pPr marL="18288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5pPr>
                      <a:lvl6pPr marL="22860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6pPr>
                      <a:lvl7pPr marL="27432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7pPr>
                      <a:lvl8pPr marL="32004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8pPr>
                      <a:lvl9pPr marL="36576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9pPr>
                    </a:lstStyle>
                    <a:p>
                      <a:pPr algn="l"/>
                      <a:endParaRPr lang="en-US" sz="1100"/>
                    </a:p>
                  </xdr:txBody>
                </xdr:sp>
              </xdr:grpSp>
              <xdr:sp macro="" textlink="">
                <xdr:nvSpPr>
                  <xdr:cNvPr id="44" name="Flowchart: Connector 43">
                    <a:extLst>
                      <a:ext uri="{FF2B5EF4-FFF2-40B4-BE49-F238E27FC236}">
                        <a16:creationId xmlns:a16="http://schemas.microsoft.com/office/drawing/2014/main" id="{12AB0800-3527-4A0A-9071-9CACB834951D}"/>
                      </a:ext>
                    </a:extLst>
                  </xdr:cNvPr>
                  <xdr:cNvSpPr/>
                </xdr:nvSpPr>
                <xdr:spPr>
                  <a:xfrm>
                    <a:off x="157293" y="608950"/>
                    <a:ext cx="99950" cy="105227"/>
                  </a:xfrm>
                  <a:prstGeom prst="flowChartConnector">
                    <a:avLst/>
                  </a:prstGeom>
                  <a:solidFill>
                    <a:schemeClr val="bg2">
                      <a:lumMod val="75000"/>
                    </a:schemeClr>
                  </a:solidFill>
                  <a:ln>
                    <a:solidFill>
                      <a:schemeClr val="tx1"/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wrap="square"/>
                  <a:lstStyle>
                    <a:lvl1pPr marL="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endParaRPr lang="en-US"/>
                  </a:p>
                </xdr:txBody>
              </xdr:sp>
            </xdr:grpSp>
            <xdr:grpSp>
              <xdr:nvGrpSpPr>
                <xdr:cNvPr id="40" name="Group 39">
                  <a:extLst>
                    <a:ext uri="{FF2B5EF4-FFF2-40B4-BE49-F238E27FC236}">
                      <a16:creationId xmlns:a16="http://schemas.microsoft.com/office/drawing/2014/main" id="{D37F188F-1D97-4FCA-8038-7A66EE02F0D3}"/>
                    </a:ext>
                  </a:extLst>
                </xdr:cNvPr>
                <xdr:cNvGrpSpPr/>
              </xdr:nvGrpSpPr>
              <xdr:grpSpPr>
                <a:xfrm>
                  <a:off x="16875342" y="7923662"/>
                  <a:ext cx="136955" cy="403420"/>
                  <a:chOff x="14601861" y="7087095"/>
                  <a:chExt cx="136955" cy="407230"/>
                </a:xfrm>
              </xdr:grpSpPr>
              <xdr:sp macro="" textlink="">
                <xdr:nvSpPr>
                  <xdr:cNvPr id="41" name="Rectangle 40">
                    <a:extLst>
                      <a:ext uri="{FF2B5EF4-FFF2-40B4-BE49-F238E27FC236}">
                        <a16:creationId xmlns:a16="http://schemas.microsoft.com/office/drawing/2014/main" id="{571C2816-96DE-4A2A-866C-69DE4E8AC4C3}"/>
                      </a:ext>
                    </a:extLst>
                  </xdr:cNvPr>
                  <xdr:cNvSpPr/>
                </xdr:nvSpPr>
                <xdr:spPr>
                  <a:xfrm>
                    <a:off x="14611244" y="7391064"/>
                    <a:ext cx="127572" cy="103261"/>
                  </a:xfrm>
                  <a:prstGeom prst="rect">
                    <a:avLst/>
                  </a:prstGeom>
                  <a:solidFill>
                    <a:schemeClr val="bg2">
                      <a:lumMod val="75000"/>
                    </a:schemeClr>
                  </a:solidFill>
                  <a:ln>
                    <a:solidFill>
                      <a:schemeClr val="tx1"/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42" name="Isosceles Triangle 41">
                    <a:extLst>
                      <a:ext uri="{FF2B5EF4-FFF2-40B4-BE49-F238E27FC236}">
                        <a16:creationId xmlns:a16="http://schemas.microsoft.com/office/drawing/2014/main" id="{F436CDB3-CD2F-4EA2-9AE5-5636BD9FE32B}"/>
                      </a:ext>
                    </a:extLst>
                  </xdr:cNvPr>
                  <xdr:cNvSpPr/>
                </xdr:nvSpPr>
                <xdr:spPr>
                  <a:xfrm>
                    <a:off x="14601861" y="7087095"/>
                    <a:ext cx="129036" cy="136080"/>
                  </a:xfrm>
                  <a:prstGeom prst="triangle">
                    <a:avLst/>
                  </a:prstGeom>
                  <a:solidFill>
                    <a:schemeClr val="bg2">
                      <a:lumMod val="75000"/>
                    </a:schemeClr>
                  </a:solidFill>
                  <a:ln>
                    <a:solidFill>
                      <a:schemeClr val="tx1"/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wrap="square"/>
                  <a:lstStyle>
                    <a:lvl1pPr marL="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endParaRPr lang="en-US"/>
                  </a:p>
                </xdr:txBody>
              </xdr:sp>
            </xdr:grpSp>
          </xdr:grpSp>
        </xdr:grpSp>
        <xdr:sp macro="" textlink="">
          <xdr:nvSpPr>
            <xdr:cNvPr id="35" name="Rectangle 34">
              <a:extLst>
                <a:ext uri="{FF2B5EF4-FFF2-40B4-BE49-F238E27FC236}">
                  <a16:creationId xmlns:a16="http://schemas.microsoft.com/office/drawing/2014/main" id="{470F3787-5822-480A-B834-1ADE417571E0}"/>
                </a:ext>
              </a:extLst>
            </xdr:cNvPr>
            <xdr:cNvSpPr/>
          </xdr:nvSpPr>
          <xdr:spPr>
            <a:xfrm>
              <a:off x="13354342" y="8194138"/>
              <a:ext cx="281355" cy="257908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sz="1400">
                  <a:solidFill>
                    <a:schemeClr val="tx1"/>
                  </a:solidFill>
                  <a:sym typeface="Wingdings 2" panose="05020102010507070707" pitchFamily="18" charset="2"/>
                </a:rPr>
                <a:t></a:t>
              </a:r>
              <a:endParaRPr lang="en-US" sz="1400">
                <a:solidFill>
                  <a:schemeClr val="tx1"/>
                </a:solidFill>
              </a:endParaRPr>
            </a:p>
          </xdr:txBody>
        </xdr:sp>
      </xdr:grpSp>
      <xdr:sp macro="" textlink="">
        <xdr:nvSpPr>
          <xdr:cNvPr id="33" name="Oval 32">
            <a:extLst>
              <a:ext uri="{FF2B5EF4-FFF2-40B4-BE49-F238E27FC236}">
                <a16:creationId xmlns:a16="http://schemas.microsoft.com/office/drawing/2014/main" id="{150C7A7A-4307-4E86-B637-BD3615400905}"/>
              </a:ext>
            </a:extLst>
          </xdr:cNvPr>
          <xdr:cNvSpPr/>
        </xdr:nvSpPr>
        <xdr:spPr>
          <a:xfrm>
            <a:off x="13217355" y="3743697"/>
            <a:ext cx="116546" cy="149331"/>
          </a:xfrm>
          <a:prstGeom prst="ellipse">
            <a:avLst/>
          </a:prstGeom>
          <a:solidFill>
            <a:schemeClr val="tx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E907CD-54B3-4D25-924E-2860203B62DC}">
  <dimension ref="A1:BX106"/>
  <sheetViews>
    <sheetView tabSelected="1" topLeftCell="A10" zoomScale="55" zoomScaleNormal="64" workbookViewId="0">
      <selection activeCell="Y30" sqref="Y30"/>
    </sheetView>
  </sheetViews>
  <sheetFormatPr defaultRowHeight="14.4" x14ac:dyDescent="0.55000000000000004"/>
  <cols>
    <col min="68" max="68" width="10.20703125" bestFit="1" customWidth="1"/>
  </cols>
  <sheetData>
    <row r="1" spans="1:48" s="3" customFormat="1" ht="27.9" customHeight="1" x14ac:dyDescent="0.7">
      <c r="A1" s="13" t="s">
        <v>34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</row>
    <row r="2" spans="1:48" s="6" customFormat="1" ht="27.9" customHeight="1" x14ac:dyDescent="0.7">
      <c r="A2" s="14" t="s">
        <v>37</v>
      </c>
      <c r="B2" s="14"/>
      <c r="C2" s="14"/>
      <c r="D2" s="14"/>
      <c r="E2" s="14"/>
      <c r="F2" s="14"/>
      <c r="G2" s="14"/>
      <c r="H2" s="15" t="s">
        <v>46</v>
      </c>
      <c r="I2" s="15"/>
      <c r="J2" s="15"/>
      <c r="K2" s="15"/>
      <c r="L2" s="15"/>
      <c r="M2" s="15"/>
      <c r="N2" s="15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I2" s="20" t="s">
        <v>47</v>
      </c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</row>
    <row r="3" spans="1:48" ht="15.6" customHeight="1" x14ac:dyDescent="0.7">
      <c r="A3" s="16" t="s">
        <v>38</v>
      </c>
      <c r="B3" s="16"/>
      <c r="C3" s="16"/>
      <c r="D3" s="16"/>
      <c r="E3" s="16"/>
      <c r="F3" s="16"/>
      <c r="G3" s="16"/>
      <c r="H3" s="17" t="s">
        <v>24</v>
      </c>
      <c r="I3" s="17"/>
      <c r="J3" s="17"/>
      <c r="K3" s="17"/>
      <c r="L3" s="17"/>
      <c r="M3" s="17"/>
      <c r="N3" s="18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K3" t="s">
        <v>0</v>
      </c>
      <c r="AL3" t="s">
        <v>1</v>
      </c>
      <c r="AM3" t="s">
        <v>2</v>
      </c>
      <c r="AN3" t="s">
        <v>3</v>
      </c>
      <c r="AO3" t="s">
        <v>4</v>
      </c>
      <c r="AP3" t="s">
        <v>5</v>
      </c>
      <c r="AQ3" t="s">
        <v>6</v>
      </c>
      <c r="AR3" t="s">
        <v>7</v>
      </c>
      <c r="AS3" t="s">
        <v>8</v>
      </c>
      <c r="AT3" t="s">
        <v>9</v>
      </c>
      <c r="AU3" t="s">
        <v>10</v>
      </c>
      <c r="AV3" t="s">
        <v>11</v>
      </c>
    </row>
    <row r="4" spans="1:48" x14ac:dyDescent="0.55000000000000004">
      <c r="C4" t="s">
        <v>25</v>
      </c>
      <c r="D4" t="s">
        <v>26</v>
      </c>
      <c r="E4" t="s">
        <v>27</v>
      </c>
      <c r="F4" t="s">
        <v>28</v>
      </c>
      <c r="G4" t="s">
        <v>29</v>
      </c>
      <c r="J4" t="s">
        <v>25</v>
      </c>
      <c r="K4" t="s">
        <v>26</v>
      </c>
      <c r="L4" t="s">
        <v>27</v>
      </c>
      <c r="M4" t="s">
        <v>28</v>
      </c>
      <c r="N4" t="s">
        <v>29</v>
      </c>
      <c r="AI4" t="s">
        <v>12</v>
      </c>
      <c r="AJ4" t="s">
        <v>13</v>
      </c>
      <c r="AK4">
        <v>21233365.6369996</v>
      </c>
      <c r="AL4">
        <v>21756208.747951798</v>
      </c>
      <c r="AM4">
        <v>21756208.747951798</v>
      </c>
      <c r="AN4">
        <v>21756208.747951798</v>
      </c>
      <c r="AO4">
        <v>21756208.747951798</v>
      </c>
      <c r="AP4">
        <v>21756208.747951798</v>
      </c>
      <c r="AQ4">
        <v>21756208.747951798</v>
      </c>
      <c r="AR4">
        <v>21756208.747951798</v>
      </c>
      <c r="AS4">
        <v>21537917.484834801</v>
      </c>
      <c r="AT4">
        <v>21215816.598813299</v>
      </c>
      <c r="AU4">
        <v>20893715.7127918</v>
      </c>
      <c r="AV4">
        <v>20507194.649565998</v>
      </c>
    </row>
    <row r="5" spans="1:48" x14ac:dyDescent="0.55000000000000004">
      <c r="A5" t="s">
        <v>30</v>
      </c>
      <c r="B5" t="s">
        <v>31</v>
      </c>
      <c r="C5" t="s">
        <v>13</v>
      </c>
      <c r="D5" t="s">
        <v>14</v>
      </c>
      <c r="E5" t="s">
        <v>15</v>
      </c>
      <c r="F5" t="s">
        <v>16</v>
      </c>
      <c r="G5" t="s">
        <v>17</v>
      </c>
      <c r="H5" t="s">
        <v>30</v>
      </c>
      <c r="I5" t="s">
        <v>31</v>
      </c>
      <c r="J5" t="s">
        <v>13</v>
      </c>
      <c r="K5" t="s">
        <v>14</v>
      </c>
      <c r="L5" t="s">
        <v>15</v>
      </c>
      <c r="M5" t="s">
        <v>16</v>
      </c>
      <c r="N5" t="s">
        <v>17</v>
      </c>
      <c r="AI5" t="s">
        <v>12</v>
      </c>
      <c r="AJ5" t="s">
        <v>14</v>
      </c>
      <c r="AK5">
        <v>24515502.442285299</v>
      </c>
      <c r="AL5">
        <v>24918457.960917201</v>
      </c>
      <c r="AM5">
        <v>24918457.960917201</v>
      </c>
      <c r="AN5">
        <v>24918457.960917201</v>
      </c>
      <c r="AO5">
        <v>24918457.960917201</v>
      </c>
      <c r="AP5">
        <v>24918457.960917201</v>
      </c>
      <c r="AQ5">
        <v>24854037.783712901</v>
      </c>
      <c r="AR5">
        <v>24789617.606508601</v>
      </c>
      <c r="AS5">
        <v>24467516.720487099</v>
      </c>
      <c r="AT5">
        <v>24145415.834465601</v>
      </c>
      <c r="AU5">
        <v>23823314.948444098</v>
      </c>
      <c r="AV5">
        <v>23436793.8852183</v>
      </c>
    </row>
    <row r="6" spans="1:48" x14ac:dyDescent="0.55000000000000004">
      <c r="A6" t="s">
        <v>0</v>
      </c>
      <c r="B6">
        <v>0</v>
      </c>
      <c r="C6">
        <f>X63</f>
        <v>20.7804298800155</v>
      </c>
      <c r="D6">
        <f t="shared" ref="D6:G17" si="0">Y63</f>
        <v>23.977957668589202</v>
      </c>
      <c r="E6">
        <f t="shared" si="0"/>
        <v>26.926915447265202</v>
      </c>
      <c r="F6">
        <f t="shared" si="0"/>
        <v>29.800108671776101</v>
      </c>
      <c r="G6">
        <f t="shared" si="0"/>
        <v>32.6733018962871</v>
      </c>
      <c r="H6" t="s">
        <v>0</v>
      </c>
      <c r="I6">
        <v>0</v>
      </c>
      <c r="J6">
        <f>AK$19/1000000</f>
        <v>21.233365636999601</v>
      </c>
      <c r="K6">
        <f>AK$20/1000000</f>
        <v>24.5155024422853</v>
      </c>
      <c r="L6">
        <f>AK$21/1000000</f>
        <v>27.527454454203902</v>
      </c>
      <c r="M6">
        <f>AK$22/1000000</f>
        <v>30.457053689856203</v>
      </c>
      <c r="N6">
        <f>AK$23/1000000</f>
        <v>33.3866529255085</v>
      </c>
      <c r="AI6" t="s">
        <v>12</v>
      </c>
      <c r="AJ6" t="s">
        <v>15</v>
      </c>
      <c r="AK6">
        <v>27527454.4542039</v>
      </c>
      <c r="AL6">
        <v>27848057.196569499</v>
      </c>
      <c r="AM6">
        <v>27848057.196569499</v>
      </c>
      <c r="AN6">
        <v>27848057.196569499</v>
      </c>
      <c r="AO6">
        <v>27848057.196569499</v>
      </c>
      <c r="AP6">
        <v>27848057.196569499</v>
      </c>
      <c r="AQ6">
        <v>27783637.019365199</v>
      </c>
      <c r="AR6">
        <v>27719216.842160899</v>
      </c>
      <c r="AS6">
        <v>27397115.956139401</v>
      </c>
      <c r="AT6">
        <v>27075015.070117898</v>
      </c>
      <c r="AU6">
        <v>26752914.1840964</v>
      </c>
      <c r="AV6">
        <v>26366393.120870601</v>
      </c>
    </row>
    <row r="7" spans="1:48" x14ac:dyDescent="0.55000000000000004">
      <c r="A7" t="s">
        <v>1</v>
      </c>
      <c r="B7">
        <v>4</v>
      </c>
      <c r="C7">
        <f t="shared" ref="C7:C17" si="1">X64</f>
        <v>20.988338425988399</v>
      </c>
      <c r="D7">
        <f t="shared" si="0"/>
        <v>24.277694699313397</v>
      </c>
      <c r="E7">
        <f t="shared" si="0"/>
        <v>27.1508879238243</v>
      </c>
      <c r="F7">
        <f t="shared" si="0"/>
        <v>30.024081148335302</v>
      </c>
      <c r="G7">
        <f t="shared" si="0"/>
        <v>32.897274372846198</v>
      </c>
      <c r="H7" t="s">
        <v>1</v>
      </c>
      <c r="I7">
        <v>1</v>
      </c>
      <c r="J7">
        <f>AL$19/1000000</f>
        <v>21.730084867951799</v>
      </c>
      <c r="K7">
        <f>AL$20/1000000</f>
        <v>24.904412864142998</v>
      </c>
      <c r="L7">
        <f>AL$21/1000000</f>
        <v>27.834012099795302</v>
      </c>
      <c r="M7">
        <f>AL$22/1000000</f>
        <v>30.7636113354476</v>
      </c>
      <c r="N7">
        <f>AL$23/1000000</f>
        <v>33.693210571099897</v>
      </c>
      <c r="AI7" t="s">
        <v>12</v>
      </c>
      <c r="AJ7" t="s">
        <v>16</v>
      </c>
      <c r="AK7">
        <v>30457053.689856201</v>
      </c>
      <c r="AL7">
        <v>30777656.4322218</v>
      </c>
      <c r="AM7">
        <v>30777656.4322218</v>
      </c>
      <c r="AN7">
        <v>30777656.4322218</v>
      </c>
      <c r="AO7">
        <v>30777656.4322218</v>
      </c>
      <c r="AP7">
        <v>30777656.4322218</v>
      </c>
      <c r="AQ7">
        <v>30713236.2550175</v>
      </c>
      <c r="AR7">
        <v>30648816.077813201</v>
      </c>
      <c r="AS7">
        <v>30326715.191791698</v>
      </c>
      <c r="AT7">
        <v>30004614.3057702</v>
      </c>
      <c r="AU7">
        <v>29682513.419748701</v>
      </c>
      <c r="AV7">
        <v>29295992.356522899</v>
      </c>
    </row>
    <row r="8" spans="1:48" x14ac:dyDescent="0.55000000000000004">
      <c r="A8" t="s">
        <v>2</v>
      </c>
      <c r="B8">
        <v>6</v>
      </c>
      <c r="C8">
        <f t="shared" si="1"/>
        <v>21.117241724491599</v>
      </c>
      <c r="D8">
        <f t="shared" si="0"/>
        <v>24.389680937592999</v>
      </c>
      <c r="E8">
        <f t="shared" si="0"/>
        <v>27.262874162103898</v>
      </c>
      <c r="F8">
        <f t="shared" si="0"/>
        <v>30.136067386614901</v>
      </c>
      <c r="G8">
        <f t="shared" si="0"/>
        <v>33.009260611125804</v>
      </c>
      <c r="H8" t="s">
        <v>2</v>
      </c>
      <c r="I8">
        <v>2</v>
      </c>
      <c r="J8">
        <f>AM$19/1000000</f>
        <v>21.703960987951799</v>
      </c>
      <c r="K8">
        <f>AM$20/1000000</f>
        <v>24.890367767368801</v>
      </c>
      <c r="L8">
        <f>AM$21/1000000</f>
        <v>27.819967003021098</v>
      </c>
      <c r="M8">
        <f>AM$22/1000000</f>
        <v>30.749566238673399</v>
      </c>
      <c r="N8">
        <f>AM$23/1000000</f>
        <v>33.6791654743257</v>
      </c>
      <c r="AI8" t="s">
        <v>12</v>
      </c>
      <c r="AJ8" t="s">
        <v>17</v>
      </c>
      <c r="AK8">
        <v>33386652.925508499</v>
      </c>
      <c r="AL8">
        <v>33707255.667874098</v>
      </c>
      <c r="AM8">
        <v>33707255.667874098</v>
      </c>
      <c r="AN8">
        <v>33707255.667874098</v>
      </c>
      <c r="AO8">
        <v>33707255.667874098</v>
      </c>
      <c r="AP8">
        <v>33707255.667874098</v>
      </c>
      <c r="AQ8">
        <v>33642835.490669802</v>
      </c>
      <c r="AR8">
        <v>33578415.313465498</v>
      </c>
      <c r="AS8">
        <v>33256314.427444</v>
      </c>
      <c r="AT8">
        <v>32934213.541422501</v>
      </c>
      <c r="AU8">
        <v>32612112.655400999</v>
      </c>
      <c r="AV8">
        <v>32225591.592175201</v>
      </c>
    </row>
    <row r="9" spans="1:48" x14ac:dyDescent="0.55000000000000004">
      <c r="A9" t="s">
        <v>3</v>
      </c>
      <c r="B9">
        <v>7</v>
      </c>
      <c r="C9">
        <f t="shared" si="1"/>
        <v>21.189749829899601</v>
      </c>
      <c r="D9">
        <f t="shared" si="0"/>
        <v>24.445674056732699</v>
      </c>
      <c r="E9">
        <f t="shared" si="0"/>
        <v>27.318867281243701</v>
      </c>
      <c r="F9">
        <f t="shared" si="0"/>
        <v>30.192060505754601</v>
      </c>
      <c r="G9">
        <f t="shared" si="0"/>
        <v>33.065253730265596</v>
      </c>
      <c r="H9" t="s">
        <v>3</v>
      </c>
      <c r="I9">
        <v>4</v>
      </c>
      <c r="J9">
        <f>AN$19/1000000</f>
        <v>21.651713227951799</v>
      </c>
      <c r="K9">
        <f>AN$20/1000000</f>
        <v>24.8622775738204</v>
      </c>
      <c r="L9">
        <f>AN$21/1000000</f>
        <v>27.791876809472697</v>
      </c>
      <c r="M9">
        <f>AN$22/1000000</f>
        <v>30.721476045125002</v>
      </c>
      <c r="N9">
        <f>AN$23/1000000</f>
        <v>33.651075280777299</v>
      </c>
      <c r="AI9" t="s">
        <v>18</v>
      </c>
      <c r="AJ9" t="s">
        <v>13</v>
      </c>
      <c r="AK9">
        <v>21233365.6369996</v>
      </c>
      <c r="AL9">
        <v>21743146.807951801</v>
      </c>
      <c r="AM9">
        <v>21730084.867951799</v>
      </c>
      <c r="AN9">
        <v>21703960.9879518</v>
      </c>
      <c r="AO9">
        <v>21686545.067951798</v>
      </c>
      <c r="AP9">
        <v>21669129.1479518</v>
      </c>
      <c r="AQ9">
        <v>21664775.1679518</v>
      </c>
      <c r="AR9">
        <v>21660421.187951799</v>
      </c>
      <c r="AS9">
        <v>21510950.899028402</v>
      </c>
      <c r="AT9">
        <v>21197277.071071401</v>
      </c>
      <c r="AU9">
        <v>20883603.243114401</v>
      </c>
      <c r="AV9">
        <v>20507194.649565998</v>
      </c>
    </row>
    <row r="10" spans="1:48" x14ac:dyDescent="0.55000000000000004">
      <c r="A10" t="s">
        <v>4</v>
      </c>
      <c r="B10">
        <v>8</v>
      </c>
      <c r="C10">
        <f t="shared" si="1"/>
        <v>21.2685629879518</v>
      </c>
      <c r="D10">
        <f t="shared" si="0"/>
        <v>24.501667175872502</v>
      </c>
      <c r="E10">
        <f t="shared" si="0"/>
        <v>27.374860400383497</v>
      </c>
      <c r="F10">
        <f t="shared" si="0"/>
        <v>30.2480536248944</v>
      </c>
      <c r="G10">
        <f t="shared" si="0"/>
        <v>33.121246849405402</v>
      </c>
      <c r="H10" t="s">
        <v>4</v>
      </c>
      <c r="I10">
        <v>6</v>
      </c>
      <c r="J10">
        <f>AO$19/1000000</f>
        <v>21.6168813879518</v>
      </c>
      <c r="K10">
        <f>AO$20/1000000</f>
        <v>24.8516033002721</v>
      </c>
      <c r="L10">
        <f>AO$21/1000000</f>
        <v>27.781202535924301</v>
      </c>
      <c r="M10">
        <f>AO$22/1000000</f>
        <v>30.710801771576598</v>
      </c>
      <c r="N10">
        <f>AO$23/1000000</f>
        <v>33.640401007228903</v>
      </c>
      <c r="AI10" t="s">
        <v>18</v>
      </c>
      <c r="AJ10" t="s">
        <v>14</v>
      </c>
      <c r="AK10">
        <v>24515502.442285299</v>
      </c>
      <c r="AL10">
        <v>24911435.412530102</v>
      </c>
      <c r="AM10">
        <v>24904412.864142999</v>
      </c>
      <c r="AN10">
        <v>24890367.767368801</v>
      </c>
      <c r="AO10">
        <v>24885030.6305946</v>
      </c>
      <c r="AP10">
        <v>24879693.493820399</v>
      </c>
      <c r="AQ10">
        <v>24816958.728229001</v>
      </c>
      <c r="AR10">
        <v>24754223.9626377</v>
      </c>
      <c r="AS10">
        <v>24440550.1346807</v>
      </c>
      <c r="AT10">
        <v>24126876.306723699</v>
      </c>
      <c r="AU10">
        <v>23813202.478766698</v>
      </c>
      <c r="AV10">
        <v>23436793.8852183</v>
      </c>
    </row>
    <row r="11" spans="1:48" x14ac:dyDescent="0.55000000000000004">
      <c r="A11" t="s">
        <v>5</v>
      </c>
      <c r="B11">
        <v>9</v>
      </c>
      <c r="C11">
        <f t="shared" si="1"/>
        <v>21.259855027951801</v>
      </c>
      <c r="D11">
        <f t="shared" si="0"/>
        <v>24.435748855012303</v>
      </c>
      <c r="E11">
        <f t="shared" si="0"/>
        <v>27.308942079523298</v>
      </c>
      <c r="F11">
        <f t="shared" si="0"/>
        <v>30.182135304034201</v>
      </c>
      <c r="G11">
        <f t="shared" si="0"/>
        <v>33.055328528545097</v>
      </c>
      <c r="H11" t="s">
        <v>5</v>
      </c>
      <c r="I11">
        <v>8</v>
      </c>
      <c r="J11">
        <f>AP$19/1000000</f>
        <v>21.582049547951797</v>
      </c>
      <c r="K11">
        <f>AP$20/1000000</f>
        <v>24.8409290267237</v>
      </c>
      <c r="L11">
        <f>AP$21/1000000</f>
        <v>27.770528262376001</v>
      </c>
      <c r="M11">
        <f>AP$22/1000000</f>
        <v>30.700127498028198</v>
      </c>
      <c r="N11">
        <f>AP$23/1000000</f>
        <v>33.629726733680499</v>
      </c>
      <c r="AI11" t="s">
        <v>18</v>
      </c>
      <c r="AJ11" t="s">
        <v>15</v>
      </c>
      <c r="AK11">
        <v>27527454.4542039</v>
      </c>
      <c r="AL11">
        <v>27841034.6481824</v>
      </c>
      <c r="AM11">
        <v>27834012.099795301</v>
      </c>
      <c r="AN11">
        <v>27819967.003021099</v>
      </c>
      <c r="AO11">
        <v>27814629.866246901</v>
      </c>
      <c r="AP11">
        <v>27809292.729472701</v>
      </c>
      <c r="AQ11">
        <v>27746557.963881299</v>
      </c>
      <c r="AR11">
        <v>27683823.198289901</v>
      </c>
      <c r="AS11">
        <v>27370149.3703329</v>
      </c>
      <c r="AT11">
        <v>27056475.542376</v>
      </c>
      <c r="AU11">
        <v>26742801.714419</v>
      </c>
      <c r="AV11">
        <v>26366393.120870601</v>
      </c>
    </row>
    <row r="12" spans="1:48" x14ac:dyDescent="0.55000000000000004">
      <c r="A12" t="s">
        <v>6</v>
      </c>
      <c r="B12">
        <v>10</v>
      </c>
      <c r="C12">
        <f t="shared" si="1"/>
        <v>21.251147067951798</v>
      </c>
      <c r="D12">
        <f t="shared" si="0"/>
        <v>24.369830534152101</v>
      </c>
      <c r="E12">
        <f t="shared" si="0"/>
        <v>27.243023758663</v>
      </c>
      <c r="F12">
        <f t="shared" si="0"/>
        <v>30.116216983173999</v>
      </c>
      <c r="G12">
        <f t="shared" si="0"/>
        <v>32.989410207684898</v>
      </c>
      <c r="H12" t="s">
        <v>6</v>
      </c>
      <c r="I12">
        <v>9</v>
      </c>
      <c r="J12">
        <f>AQ$19/1000000</f>
        <v>21.573341587951802</v>
      </c>
      <c r="K12">
        <f>AQ$20/1000000</f>
        <v>24.779879672745203</v>
      </c>
      <c r="L12">
        <f>AQ$21/1000000</f>
        <v>27.7094789083975</v>
      </c>
      <c r="M12">
        <f>AQ$22/1000000</f>
        <v>30.639078144049801</v>
      </c>
      <c r="N12">
        <f>AQ$23/1000000</f>
        <v>33.568677379702002</v>
      </c>
      <c r="AI12" t="s">
        <v>18</v>
      </c>
      <c r="AJ12" t="s">
        <v>16</v>
      </c>
      <c r="AK12">
        <v>30457053.689856201</v>
      </c>
      <c r="AL12">
        <v>30770633.883834701</v>
      </c>
      <c r="AM12">
        <v>30763611.335447598</v>
      </c>
      <c r="AN12">
        <v>30749566.2386734</v>
      </c>
      <c r="AO12">
        <v>30744229.101899199</v>
      </c>
      <c r="AP12">
        <v>30738891.965124998</v>
      </c>
      <c r="AQ12">
        <v>30676157.1995336</v>
      </c>
      <c r="AR12">
        <v>30613422.433942199</v>
      </c>
      <c r="AS12">
        <v>30299748.605985198</v>
      </c>
      <c r="AT12">
        <v>29986074.778028201</v>
      </c>
      <c r="AU12">
        <v>29672400.950071301</v>
      </c>
      <c r="AV12">
        <v>29295992.356522899</v>
      </c>
    </row>
    <row r="13" spans="1:48" x14ac:dyDescent="0.55000000000000004">
      <c r="A13" t="s">
        <v>7</v>
      </c>
      <c r="B13">
        <v>12</v>
      </c>
      <c r="C13">
        <f t="shared" si="1"/>
        <v>21.233731147951801</v>
      </c>
      <c r="D13">
        <f t="shared" si="0"/>
        <v>24.2379938924317</v>
      </c>
      <c r="E13">
        <f t="shared" si="0"/>
        <v>27.111187116942599</v>
      </c>
      <c r="F13">
        <f t="shared" si="0"/>
        <v>29.984380341453601</v>
      </c>
      <c r="G13">
        <f t="shared" si="0"/>
        <v>32.857573565964501</v>
      </c>
      <c r="H13" t="s">
        <v>7</v>
      </c>
      <c r="I13">
        <v>10</v>
      </c>
      <c r="J13">
        <f>AR$19/1000000</f>
        <v>21.5646336279518</v>
      </c>
      <c r="K13">
        <f>AR$20/1000000</f>
        <v>24.718830318766699</v>
      </c>
      <c r="L13">
        <f>AR$21/1000000</f>
        <v>27.648429554419</v>
      </c>
      <c r="M13">
        <f>AR$22/1000000</f>
        <v>30.578028790071301</v>
      </c>
      <c r="N13">
        <f>AR$23/1000000</f>
        <v>33.507628025723498</v>
      </c>
      <c r="AI13" t="s">
        <v>18</v>
      </c>
      <c r="AJ13" t="s">
        <v>17</v>
      </c>
      <c r="AK13">
        <v>33386652.925508499</v>
      </c>
      <c r="AL13">
        <v>33700233.119487002</v>
      </c>
      <c r="AM13">
        <v>33693210.5710999</v>
      </c>
      <c r="AN13">
        <v>33679165.474325702</v>
      </c>
      <c r="AO13">
        <v>33673828.337551497</v>
      </c>
      <c r="AP13">
        <v>33668491.2007773</v>
      </c>
      <c r="AQ13">
        <v>33605756.435185902</v>
      </c>
      <c r="AR13">
        <v>33543021.6695945</v>
      </c>
      <c r="AS13">
        <v>33229347.8416375</v>
      </c>
      <c r="AT13">
        <v>32915674.013680499</v>
      </c>
      <c r="AU13">
        <v>32602000.185723498</v>
      </c>
      <c r="AV13">
        <v>32225591.592175201</v>
      </c>
    </row>
    <row r="14" spans="1:48" x14ac:dyDescent="0.55000000000000004">
      <c r="A14" t="s">
        <v>8</v>
      </c>
      <c r="B14">
        <v>15</v>
      </c>
      <c r="C14">
        <f t="shared" si="1"/>
        <v>21.167045705340097</v>
      </c>
      <c r="D14">
        <f t="shared" si="0"/>
        <v>24.040238929851</v>
      </c>
      <c r="E14">
        <f t="shared" si="0"/>
        <v>26.913432154361999</v>
      </c>
      <c r="F14">
        <f t="shared" si="0"/>
        <v>29.786625378872902</v>
      </c>
      <c r="G14">
        <f t="shared" si="0"/>
        <v>32.659818603383897</v>
      </c>
      <c r="H14" t="s">
        <v>8</v>
      </c>
      <c r="I14">
        <v>15</v>
      </c>
      <c r="J14">
        <f>AS$19/1000000</f>
        <v>21.483984313221903</v>
      </c>
      <c r="K14">
        <f>AS$20/1000000</f>
        <v>24.4135835488742</v>
      </c>
      <c r="L14">
        <f>AS$21/1000000</f>
        <v>27.343182784526501</v>
      </c>
      <c r="M14">
        <f>AS$22/1000000</f>
        <v>30.272782020178798</v>
      </c>
      <c r="N14">
        <f>AS$23/1000000</f>
        <v>33.202381255831099</v>
      </c>
      <c r="AI14" t="s">
        <v>19</v>
      </c>
      <c r="AJ14" t="s">
        <v>13</v>
      </c>
      <c r="AK14">
        <v>21233365.6369996</v>
      </c>
      <c r="AL14">
        <v>21736615.837951802</v>
      </c>
      <c r="AM14">
        <v>21717022.927951802</v>
      </c>
      <c r="AN14">
        <v>21677837.107951801</v>
      </c>
      <c r="AO14">
        <v>21651713.227951799</v>
      </c>
      <c r="AP14">
        <v>21625589.3479518</v>
      </c>
      <c r="AQ14">
        <v>21619058.377951801</v>
      </c>
      <c r="AR14">
        <v>21612527.407951798</v>
      </c>
      <c r="AS14">
        <v>21497467.606125101</v>
      </c>
      <c r="AT14">
        <v>21188007.307200398</v>
      </c>
      <c r="AU14">
        <v>20878547.008275699</v>
      </c>
      <c r="AV14">
        <v>20507194.649565998</v>
      </c>
    </row>
    <row r="15" spans="1:48" x14ac:dyDescent="0.55000000000000004">
      <c r="A15" t="s">
        <v>9</v>
      </c>
      <c r="B15">
        <v>20</v>
      </c>
      <c r="C15">
        <f t="shared" si="1"/>
        <v>20.837454101039</v>
      </c>
      <c r="D15">
        <f t="shared" si="0"/>
        <v>23.7106473255499</v>
      </c>
      <c r="E15">
        <f t="shared" si="0"/>
        <v>26.583840550060902</v>
      </c>
      <c r="F15">
        <f t="shared" si="0"/>
        <v>29.457033774571798</v>
      </c>
      <c r="G15">
        <f t="shared" si="0"/>
        <v>32.330226999082797</v>
      </c>
      <c r="H15" t="s">
        <v>9</v>
      </c>
      <c r="I15">
        <v>20</v>
      </c>
      <c r="J15">
        <f>AT$19/1000000</f>
        <v>21.178737543329397</v>
      </c>
      <c r="K15">
        <f>AT$20/1000000</f>
        <v>24.108336778981702</v>
      </c>
      <c r="L15">
        <f>AT$21/1000000</f>
        <v>27.037936014633999</v>
      </c>
      <c r="M15">
        <f>AT$22/1000000</f>
        <v>29.9675352502863</v>
      </c>
      <c r="N15">
        <f>AT$23/1000000</f>
        <v>32.897134485938601</v>
      </c>
      <c r="AI15" t="s">
        <v>19</v>
      </c>
      <c r="AJ15" t="s">
        <v>14</v>
      </c>
      <c r="AK15">
        <v>24515502.442285299</v>
      </c>
      <c r="AL15">
        <v>24907924.138336599</v>
      </c>
      <c r="AM15">
        <v>24897390.3157559</v>
      </c>
      <c r="AN15">
        <v>24876322.670594599</v>
      </c>
      <c r="AO15">
        <v>24868316.9654333</v>
      </c>
      <c r="AP15">
        <v>24860311.260272101</v>
      </c>
      <c r="AQ15">
        <v>24798419.2004871</v>
      </c>
      <c r="AR15">
        <v>24736527.140702199</v>
      </c>
      <c r="AS15">
        <v>24427066.841777399</v>
      </c>
      <c r="AT15">
        <v>24117606.5428527</v>
      </c>
      <c r="AU15">
        <v>23808146.243928</v>
      </c>
      <c r="AV15">
        <v>23436793.8852183</v>
      </c>
    </row>
    <row r="16" spans="1:48" x14ac:dyDescent="0.55000000000000004">
      <c r="A16" t="s">
        <v>10</v>
      </c>
      <c r="B16">
        <v>25</v>
      </c>
      <c r="C16">
        <f t="shared" si="1"/>
        <v>20.5078624967379</v>
      </c>
      <c r="D16">
        <f t="shared" si="0"/>
        <v>23.381055721248899</v>
      </c>
      <c r="E16">
        <f t="shared" si="0"/>
        <v>26.254248945759798</v>
      </c>
      <c r="F16">
        <f t="shared" si="0"/>
        <v>29.1274421702708</v>
      </c>
      <c r="G16">
        <f t="shared" si="0"/>
        <v>32.000635394781703</v>
      </c>
      <c r="H16" t="s">
        <v>10</v>
      </c>
      <c r="I16">
        <v>25</v>
      </c>
      <c r="J16">
        <f>AU$19/1000000</f>
        <v>20.873490773437002</v>
      </c>
      <c r="K16">
        <f>AU$20/1000000</f>
        <v>23.803090009089299</v>
      </c>
      <c r="L16">
        <f>AU$21/1000000</f>
        <v>26.732689244741501</v>
      </c>
      <c r="M16">
        <f>AU$22/1000000</f>
        <v>29.662288480393801</v>
      </c>
      <c r="N16">
        <f>AU$23/1000000</f>
        <v>32.591887716046095</v>
      </c>
      <c r="AI16" t="s">
        <v>19</v>
      </c>
      <c r="AJ16" t="s">
        <v>15</v>
      </c>
      <c r="AK16">
        <v>27527454.4542039</v>
      </c>
      <c r="AL16">
        <v>27837523.3739889</v>
      </c>
      <c r="AM16">
        <v>27826989.551408201</v>
      </c>
      <c r="AN16">
        <v>27805921.906246901</v>
      </c>
      <c r="AO16">
        <v>27797916.201085601</v>
      </c>
      <c r="AP16">
        <v>27789910.495924301</v>
      </c>
      <c r="AQ16">
        <v>27728018.436139401</v>
      </c>
      <c r="AR16">
        <v>27666126.376354501</v>
      </c>
      <c r="AS16">
        <v>27356666.077429701</v>
      </c>
      <c r="AT16">
        <v>27047205.778505001</v>
      </c>
      <c r="AU16">
        <v>26737745.479580302</v>
      </c>
      <c r="AV16">
        <v>26366393.120870601</v>
      </c>
    </row>
    <row r="17" spans="1:48" x14ac:dyDescent="0.55000000000000004">
      <c r="A17" t="s">
        <v>11</v>
      </c>
      <c r="B17">
        <v>31</v>
      </c>
      <c r="C17">
        <f t="shared" si="1"/>
        <v>20.112352571576601</v>
      </c>
      <c r="D17">
        <f t="shared" si="0"/>
        <v>22.9855457960876</v>
      </c>
      <c r="E17">
        <f t="shared" si="0"/>
        <v>25.858739020598502</v>
      </c>
      <c r="F17">
        <f t="shared" si="0"/>
        <v>28.731932245109498</v>
      </c>
      <c r="G17">
        <f t="shared" si="0"/>
        <v>31.6051254696204</v>
      </c>
      <c r="H17" t="s">
        <v>11</v>
      </c>
      <c r="I17">
        <v>31</v>
      </c>
      <c r="J17">
        <f>AV$19/1000000</f>
        <v>20.507194649565999</v>
      </c>
      <c r="K17">
        <f>AV$20/1000000</f>
        <v>23.4367938852183</v>
      </c>
      <c r="L17">
        <f>AV$21/1000000</f>
        <v>26.366393120870601</v>
      </c>
      <c r="M17">
        <f>AV$22/1000000</f>
        <v>29.295992356522898</v>
      </c>
      <c r="N17">
        <f>AV$23/1000000</f>
        <v>32.225591592175199</v>
      </c>
      <c r="AI17" t="s">
        <v>19</v>
      </c>
      <c r="AJ17" t="s">
        <v>16</v>
      </c>
      <c r="AK17">
        <v>30457053.689856201</v>
      </c>
      <c r="AL17">
        <v>30767122.609641101</v>
      </c>
      <c r="AM17">
        <v>30756588.787060499</v>
      </c>
      <c r="AN17">
        <v>30735521.141899198</v>
      </c>
      <c r="AO17">
        <v>30727515.436737899</v>
      </c>
      <c r="AP17">
        <v>30719509.731576599</v>
      </c>
      <c r="AQ17">
        <v>30657617.671791699</v>
      </c>
      <c r="AR17">
        <v>30595725.612006702</v>
      </c>
      <c r="AS17">
        <v>30286265.313081998</v>
      </c>
      <c r="AT17">
        <v>29976805.014157299</v>
      </c>
      <c r="AU17">
        <v>29667344.715232499</v>
      </c>
      <c r="AV17">
        <v>29295992.356522899</v>
      </c>
    </row>
    <row r="18" spans="1:48" x14ac:dyDescent="0.55000000000000004">
      <c r="AI18" t="s">
        <v>19</v>
      </c>
      <c r="AJ18" t="s">
        <v>17</v>
      </c>
      <c r="AK18">
        <v>33386652.925508499</v>
      </c>
      <c r="AL18">
        <v>33696721.845293403</v>
      </c>
      <c r="AM18">
        <v>33686188.022712797</v>
      </c>
      <c r="AN18">
        <v>33665120.377551503</v>
      </c>
      <c r="AO18">
        <v>33657114.6723902</v>
      </c>
      <c r="AP18">
        <v>33649108.967228897</v>
      </c>
      <c r="AQ18">
        <v>33587216.907444</v>
      </c>
      <c r="AR18">
        <v>33525324.847658999</v>
      </c>
      <c r="AS18">
        <v>33215864.5487343</v>
      </c>
      <c r="AT18">
        <v>32906404.2498096</v>
      </c>
      <c r="AU18">
        <v>32596943.9508848</v>
      </c>
      <c r="AV18">
        <v>32225591.592175201</v>
      </c>
    </row>
    <row r="19" spans="1:48" x14ac:dyDescent="0.55000000000000004">
      <c r="AI19" t="s">
        <v>20</v>
      </c>
      <c r="AJ19" t="s">
        <v>13</v>
      </c>
      <c r="AK19">
        <v>21233365.6369996</v>
      </c>
      <c r="AL19">
        <v>21730084.867951799</v>
      </c>
      <c r="AM19">
        <v>21703960.9879518</v>
      </c>
      <c r="AN19">
        <v>21651713.227951799</v>
      </c>
      <c r="AO19">
        <v>21616881.387951799</v>
      </c>
      <c r="AP19">
        <v>21582049.547951799</v>
      </c>
      <c r="AQ19">
        <v>21573341.587951802</v>
      </c>
      <c r="AR19">
        <v>21564633.627951801</v>
      </c>
      <c r="AS19">
        <v>21483984.313221902</v>
      </c>
      <c r="AT19">
        <v>21178737.543329399</v>
      </c>
      <c r="AU19">
        <v>20873490.773437001</v>
      </c>
      <c r="AV19">
        <v>20507194.649565998</v>
      </c>
    </row>
    <row r="20" spans="1:48" x14ac:dyDescent="0.55000000000000004">
      <c r="AI20" t="s">
        <v>20</v>
      </c>
      <c r="AJ20" t="s">
        <v>14</v>
      </c>
      <c r="AK20">
        <v>24515502.442285299</v>
      </c>
      <c r="AL20">
        <v>24904412.864142999</v>
      </c>
      <c r="AM20">
        <v>24890367.767368801</v>
      </c>
      <c r="AN20">
        <v>24862277.573820401</v>
      </c>
      <c r="AO20">
        <v>24851603.3002721</v>
      </c>
      <c r="AP20">
        <v>24840929.026723702</v>
      </c>
      <c r="AQ20">
        <v>24779879.672745202</v>
      </c>
      <c r="AR20">
        <v>24718830.318766698</v>
      </c>
      <c r="AS20">
        <v>24413583.548874199</v>
      </c>
      <c r="AT20">
        <v>24108336.778981701</v>
      </c>
      <c r="AU20">
        <v>23803090.009089299</v>
      </c>
      <c r="AV20">
        <v>23436793.8852183</v>
      </c>
    </row>
    <row r="21" spans="1:48" x14ac:dyDescent="0.55000000000000004">
      <c r="AI21" t="s">
        <v>20</v>
      </c>
      <c r="AJ21" t="s">
        <v>15</v>
      </c>
      <c r="AK21">
        <v>27527454.4542039</v>
      </c>
      <c r="AL21">
        <v>27834012.099795301</v>
      </c>
      <c r="AM21">
        <v>27819967.003021099</v>
      </c>
      <c r="AN21">
        <v>27791876.809472699</v>
      </c>
      <c r="AO21">
        <v>27781202.535924301</v>
      </c>
      <c r="AP21">
        <v>27770528.262375999</v>
      </c>
      <c r="AQ21">
        <v>27709478.908397499</v>
      </c>
      <c r="AR21">
        <v>27648429.554419</v>
      </c>
      <c r="AS21">
        <v>27343182.784526501</v>
      </c>
      <c r="AT21">
        <v>27037936.014633998</v>
      </c>
      <c r="AU21">
        <v>26732689.244741499</v>
      </c>
      <c r="AV21">
        <v>26366393.120870601</v>
      </c>
    </row>
    <row r="22" spans="1:48" x14ac:dyDescent="0.55000000000000004">
      <c r="AI22" t="s">
        <v>20</v>
      </c>
      <c r="AJ22" t="s">
        <v>16</v>
      </c>
      <c r="AK22">
        <v>30457053.689856201</v>
      </c>
      <c r="AL22">
        <v>30763611.335447598</v>
      </c>
      <c r="AM22">
        <v>30749566.2386734</v>
      </c>
      <c r="AN22">
        <v>30721476.045125</v>
      </c>
      <c r="AO22">
        <v>30710801.771576598</v>
      </c>
      <c r="AP22">
        <v>30700127.4980282</v>
      </c>
      <c r="AQ22">
        <v>30639078.144049801</v>
      </c>
      <c r="AR22">
        <v>30578028.790071301</v>
      </c>
      <c r="AS22">
        <v>30272782.020178799</v>
      </c>
      <c r="AT22">
        <v>29967535.2502863</v>
      </c>
      <c r="AU22">
        <v>29662288.480393801</v>
      </c>
      <c r="AV22">
        <v>29295992.356522899</v>
      </c>
    </row>
    <row r="23" spans="1:48" x14ac:dyDescent="0.55000000000000004">
      <c r="AI23" t="s">
        <v>20</v>
      </c>
      <c r="AJ23" t="s">
        <v>17</v>
      </c>
      <c r="AK23">
        <v>33386652.925508499</v>
      </c>
      <c r="AL23">
        <v>33693210.5710999</v>
      </c>
      <c r="AM23">
        <v>33679165.474325702</v>
      </c>
      <c r="AN23">
        <v>33651075.280777298</v>
      </c>
      <c r="AO23">
        <v>33640401.007228903</v>
      </c>
      <c r="AP23">
        <v>33629726.733680502</v>
      </c>
      <c r="AQ23">
        <v>33568677.379702002</v>
      </c>
      <c r="AR23">
        <v>33507628.025723498</v>
      </c>
      <c r="AS23">
        <v>33202381.2558311</v>
      </c>
      <c r="AT23">
        <v>32897134.485938601</v>
      </c>
      <c r="AU23">
        <v>32591887.716046099</v>
      </c>
      <c r="AV23">
        <v>32225591.592175201</v>
      </c>
    </row>
    <row r="40" spans="22:76" x14ac:dyDescent="0.55000000000000004">
      <c r="V40" t="s">
        <v>32</v>
      </c>
    </row>
    <row r="43" spans="22:76" ht="23.1" x14ac:dyDescent="0.85">
      <c r="Z43" s="1"/>
    </row>
    <row r="45" spans="22:76" x14ac:dyDescent="0.55000000000000004">
      <c r="BK45" s="12" t="s">
        <v>36</v>
      </c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</row>
    <row r="46" spans="22:76" x14ac:dyDescent="0.55000000000000004">
      <c r="BL46" t="s">
        <v>31</v>
      </c>
      <c r="BM46" s="4">
        <v>0</v>
      </c>
      <c r="BN46" s="4">
        <v>4</v>
      </c>
      <c r="BO46" s="4">
        <v>6</v>
      </c>
      <c r="BP46" s="4">
        <v>8</v>
      </c>
      <c r="BQ46" s="4">
        <v>9</v>
      </c>
      <c r="BR46" s="4">
        <v>10</v>
      </c>
      <c r="BS46" s="4">
        <v>15</v>
      </c>
      <c r="BT46" s="4">
        <v>20</v>
      </c>
      <c r="BU46" s="4">
        <v>25</v>
      </c>
      <c r="BV46" s="4">
        <v>31</v>
      </c>
      <c r="BW46" s="4"/>
      <c r="BX46" s="4"/>
    </row>
    <row r="47" spans="22:76" x14ac:dyDescent="0.55000000000000004">
      <c r="BK47" s="4" t="s">
        <v>12</v>
      </c>
      <c r="BL47" s="4" t="s">
        <v>13</v>
      </c>
      <c r="BM47">
        <f>AK4-AK78</f>
        <v>452935.75698409975</v>
      </c>
      <c r="BN47">
        <f>AN4-AL78</f>
        <v>678855.61974119768</v>
      </c>
      <c r="BO47">
        <f>AO4-AM78</f>
        <v>494763.20586019754</v>
      </c>
      <c r="BP47">
        <f>AP4-AO78</f>
        <v>278654.71999999881</v>
      </c>
      <c r="BQ47">
        <f>AQ4-AP78</f>
        <v>278654.71999999881</v>
      </c>
      <c r="BR47">
        <f>AR4-AQ78</f>
        <v>278654.71999999881</v>
      </c>
      <c r="BS47">
        <f>AS4-AS78</f>
        <v>298960.88401089981</v>
      </c>
      <c r="BT47">
        <f t="shared" ref="BT47:BV62" si="2">AT4-AT78</f>
        <v>328923.75712909922</v>
      </c>
      <c r="BU47">
        <f t="shared" si="2"/>
        <v>358886.63024739921</v>
      </c>
      <c r="BV47">
        <f t="shared" si="2"/>
        <v>394842.07798939943</v>
      </c>
    </row>
    <row r="48" spans="22:76" x14ac:dyDescent="0.55000000000000004">
      <c r="BK48" s="4" t="s">
        <v>12</v>
      </c>
      <c r="BL48" s="4" t="s">
        <v>14</v>
      </c>
      <c r="BM48">
        <f t="shared" ref="BM48:BM66" si="3">AK5-AK79</f>
        <v>537544.77369609848</v>
      </c>
      <c r="BN48">
        <f t="shared" ref="BN48:BN66" si="4">AN5-AL79</f>
        <v>589077.30547479913</v>
      </c>
      <c r="BO48">
        <f t="shared" ref="BO48:BO66" si="5">AO5-AM79</f>
        <v>451248.08913069963</v>
      </c>
      <c r="BP48">
        <f t="shared" ref="BP48:BP66" si="6">AP5-AO79</f>
        <v>313418.87278660014</v>
      </c>
      <c r="BQ48">
        <f t="shared" ref="BQ48:BQ66" si="7">AQ5-AP79</f>
        <v>319411.44741030037</v>
      </c>
      <c r="BR48">
        <f t="shared" ref="BR48:BR66" si="8">AR5-AQ79</f>
        <v>325404.02203390002</v>
      </c>
      <c r="BS48">
        <f t="shared" ref="BS48:BS66" si="9">AS5-AS79</f>
        <v>355366.89515220001</v>
      </c>
      <c r="BT48">
        <f t="shared" si="2"/>
        <v>385329.7682705</v>
      </c>
      <c r="BU48">
        <f t="shared" si="2"/>
        <v>415292.6413888</v>
      </c>
      <c r="BV48">
        <f t="shared" si="2"/>
        <v>451248.08913069963</v>
      </c>
    </row>
    <row r="49" spans="1:74" x14ac:dyDescent="0.55000000000000004">
      <c r="AJ49" s="2"/>
      <c r="AK49" s="2"/>
      <c r="AL49" s="2"/>
      <c r="AM49" s="2"/>
      <c r="AN49" s="2"/>
      <c r="AO49" s="2"/>
      <c r="AP49" s="2"/>
      <c r="BK49" s="4" t="s">
        <v>12</v>
      </c>
      <c r="BL49" s="4" t="s">
        <v>15</v>
      </c>
      <c r="BM49">
        <f t="shared" si="3"/>
        <v>600539.00693869963</v>
      </c>
      <c r="BN49">
        <f t="shared" si="4"/>
        <v>645483.31661609933</v>
      </c>
      <c r="BO49">
        <f t="shared" si="5"/>
        <v>507654.10027199984</v>
      </c>
      <c r="BP49">
        <f t="shared" si="6"/>
        <v>369824.8839279972</v>
      </c>
      <c r="BQ49">
        <f t="shared" si="7"/>
        <v>375817.45855160058</v>
      </c>
      <c r="BR49">
        <f t="shared" si="8"/>
        <v>381810.03317530081</v>
      </c>
      <c r="BS49">
        <f t="shared" si="9"/>
        <v>411772.9062936008</v>
      </c>
      <c r="BT49">
        <f t="shared" si="2"/>
        <v>441735.77941179648</v>
      </c>
      <c r="BU49">
        <f t="shared" si="2"/>
        <v>471698.6525301002</v>
      </c>
      <c r="BV49">
        <f t="shared" si="2"/>
        <v>507654.10027210042</v>
      </c>
    </row>
    <row r="50" spans="1:74" x14ac:dyDescent="0.55000000000000004">
      <c r="BK50" s="4" t="s">
        <v>12</v>
      </c>
      <c r="BL50" s="4" t="s">
        <v>16</v>
      </c>
      <c r="BM50">
        <f t="shared" si="3"/>
        <v>656945.01808010042</v>
      </c>
      <c r="BN50">
        <f t="shared" si="4"/>
        <v>701889.32775750011</v>
      </c>
      <c r="BO50">
        <f t="shared" si="5"/>
        <v>564060.11141340062</v>
      </c>
      <c r="BP50">
        <f t="shared" si="6"/>
        <v>426230.89506930113</v>
      </c>
      <c r="BQ50">
        <f t="shared" si="7"/>
        <v>432223.46969300136</v>
      </c>
      <c r="BR50">
        <f t="shared" si="8"/>
        <v>438216.04431660101</v>
      </c>
      <c r="BS50">
        <f t="shared" si="9"/>
        <v>468178.91743489727</v>
      </c>
      <c r="BT50">
        <f t="shared" si="2"/>
        <v>498141.79055320099</v>
      </c>
      <c r="BU50">
        <f t="shared" si="2"/>
        <v>528104.66367150098</v>
      </c>
      <c r="BV50">
        <f t="shared" si="2"/>
        <v>564060.11141340062</v>
      </c>
    </row>
    <row r="51" spans="1:74" x14ac:dyDescent="0.55000000000000004">
      <c r="BK51" s="4" t="s">
        <v>12</v>
      </c>
      <c r="BL51" s="4" t="s">
        <v>17</v>
      </c>
      <c r="BM51">
        <f t="shared" si="3"/>
        <v>713351.02922140062</v>
      </c>
      <c r="BN51">
        <f t="shared" si="4"/>
        <v>758295.33889879659</v>
      </c>
      <c r="BO51">
        <f t="shared" si="5"/>
        <v>620466.1225546971</v>
      </c>
      <c r="BP51">
        <f t="shared" si="6"/>
        <v>482636.90621069819</v>
      </c>
      <c r="BQ51">
        <f t="shared" si="7"/>
        <v>488629.48083430156</v>
      </c>
      <c r="BR51">
        <f t="shared" si="8"/>
        <v>494622.05545799807</v>
      </c>
      <c r="BS51">
        <f t="shared" si="9"/>
        <v>524584.92857629806</v>
      </c>
      <c r="BT51">
        <f t="shared" si="2"/>
        <v>554547.80169460177</v>
      </c>
      <c r="BU51">
        <f t="shared" si="2"/>
        <v>584510.67481279746</v>
      </c>
      <c r="BV51">
        <f t="shared" si="2"/>
        <v>620466.1225548014</v>
      </c>
    </row>
    <row r="52" spans="1:74" x14ac:dyDescent="0.55000000000000004">
      <c r="BK52" s="4" t="s">
        <v>18</v>
      </c>
      <c r="BL52" s="4" t="s">
        <v>13</v>
      </c>
      <c r="BM52">
        <f t="shared" si="3"/>
        <v>452935.75698409975</v>
      </c>
      <c r="BN52">
        <f t="shared" si="4"/>
        <v>671115.21085229889</v>
      </c>
      <c r="BO52">
        <f t="shared" si="5"/>
        <v>497201.43466020003</v>
      </c>
      <c r="BP52">
        <f t="shared" si="6"/>
        <v>296070.6400000006</v>
      </c>
      <c r="BQ52">
        <f t="shared" si="7"/>
        <v>296070.6400000006</v>
      </c>
      <c r="BR52">
        <f t="shared" si="8"/>
        <v>296070.6400000006</v>
      </c>
      <c r="BS52">
        <f t="shared" si="9"/>
        <v>307949.74594640359</v>
      </c>
      <c r="BT52">
        <f t="shared" si="2"/>
        <v>335103.59970980138</v>
      </c>
      <c r="BU52">
        <f t="shared" si="2"/>
        <v>362257.45347329974</v>
      </c>
      <c r="BV52">
        <f t="shared" si="2"/>
        <v>394842.07798939943</v>
      </c>
    </row>
    <row r="53" spans="1:74" x14ac:dyDescent="0.55000000000000004">
      <c r="BK53" s="4" t="s">
        <v>18</v>
      </c>
      <c r="BL53" s="4" t="s">
        <v>14</v>
      </c>
      <c r="BM53">
        <f t="shared" si="3"/>
        <v>537544.77369609848</v>
      </c>
      <c r="BN53">
        <f t="shared" si="4"/>
        <v>586830.08999090269</v>
      </c>
      <c r="BO53">
        <f t="shared" si="5"/>
        <v>456585.22590490058</v>
      </c>
      <c r="BP53">
        <f t="shared" si="6"/>
        <v>326340.36181879789</v>
      </c>
      <c r="BQ53">
        <f t="shared" si="7"/>
        <v>331771.13257149979</v>
      </c>
      <c r="BR53">
        <f t="shared" si="8"/>
        <v>337201.90332429856</v>
      </c>
      <c r="BS53">
        <f t="shared" si="9"/>
        <v>364355.75708770007</v>
      </c>
      <c r="BT53">
        <f t="shared" si="2"/>
        <v>391509.61085119843</v>
      </c>
      <c r="BU53">
        <f t="shared" si="2"/>
        <v>418663.46461459994</v>
      </c>
      <c r="BV53">
        <f t="shared" si="2"/>
        <v>451248.08913069963</v>
      </c>
    </row>
    <row r="54" spans="1:74" x14ac:dyDescent="0.55000000000000004">
      <c r="BK54" s="4" t="s">
        <v>18</v>
      </c>
      <c r="BL54" s="4" t="s">
        <v>15</v>
      </c>
      <c r="BM54">
        <f t="shared" si="3"/>
        <v>600539.00693869963</v>
      </c>
      <c r="BN54">
        <f t="shared" si="4"/>
        <v>643236.10113229975</v>
      </c>
      <c r="BO54">
        <f t="shared" si="5"/>
        <v>512991.23704620078</v>
      </c>
      <c r="BP54">
        <f t="shared" si="6"/>
        <v>382746.37296019867</v>
      </c>
      <c r="BQ54">
        <f t="shared" si="7"/>
        <v>388177.14371290058</v>
      </c>
      <c r="BR54">
        <f t="shared" si="8"/>
        <v>393607.91446560249</v>
      </c>
      <c r="BS54">
        <f t="shared" si="9"/>
        <v>420761.76822900027</v>
      </c>
      <c r="BT54">
        <f t="shared" si="2"/>
        <v>447915.62199249864</v>
      </c>
      <c r="BU54">
        <f t="shared" si="2"/>
        <v>475069.47575600073</v>
      </c>
      <c r="BV54">
        <f t="shared" si="2"/>
        <v>507654.10027210042</v>
      </c>
    </row>
    <row r="55" spans="1:74" x14ac:dyDescent="0.55000000000000004">
      <c r="BK55" s="4" t="s">
        <v>18</v>
      </c>
      <c r="BL55" s="4" t="s">
        <v>16</v>
      </c>
      <c r="BM55">
        <f t="shared" si="3"/>
        <v>656945.01808010042</v>
      </c>
      <c r="BN55">
        <f t="shared" si="4"/>
        <v>699642.11227359995</v>
      </c>
      <c r="BO55">
        <f t="shared" si="5"/>
        <v>569397.24818759784</v>
      </c>
      <c r="BP55">
        <f t="shared" si="6"/>
        <v>439152.38410149887</v>
      </c>
      <c r="BQ55">
        <f t="shared" si="7"/>
        <v>444583.15485420078</v>
      </c>
      <c r="BR55">
        <f t="shared" si="8"/>
        <v>450013.92560689896</v>
      </c>
      <c r="BS55">
        <f t="shared" si="9"/>
        <v>477167.77937039733</v>
      </c>
      <c r="BT55">
        <f t="shared" si="2"/>
        <v>504321.63313380256</v>
      </c>
      <c r="BU55">
        <f t="shared" si="2"/>
        <v>531475.48689730093</v>
      </c>
      <c r="BV55">
        <f t="shared" si="2"/>
        <v>564060.11141340062</v>
      </c>
    </row>
    <row r="56" spans="1:74" x14ac:dyDescent="0.55000000000000004">
      <c r="BK56" s="4" t="s">
        <v>18</v>
      </c>
      <c r="BL56" s="4" t="s">
        <v>17</v>
      </c>
      <c r="BM56">
        <f t="shared" si="3"/>
        <v>713351.02922140062</v>
      </c>
      <c r="BN56">
        <f t="shared" si="4"/>
        <v>756048.12341500074</v>
      </c>
      <c r="BO56">
        <f t="shared" si="5"/>
        <v>625803.25932889804</v>
      </c>
      <c r="BP56">
        <f t="shared" si="6"/>
        <v>495558.39524289966</v>
      </c>
      <c r="BQ56">
        <f t="shared" si="7"/>
        <v>500989.16599560156</v>
      </c>
      <c r="BR56">
        <f t="shared" si="8"/>
        <v>506419.93674829975</v>
      </c>
      <c r="BS56">
        <f t="shared" si="9"/>
        <v>533573.79051170126</v>
      </c>
      <c r="BT56">
        <f t="shared" si="2"/>
        <v>560727.64427509904</v>
      </c>
      <c r="BU56">
        <f t="shared" si="2"/>
        <v>587881.4980385974</v>
      </c>
      <c r="BV56">
        <f t="shared" si="2"/>
        <v>620466.1225548014</v>
      </c>
    </row>
    <row r="57" spans="1:74" x14ac:dyDescent="0.55000000000000004">
      <c r="BK57" s="4" t="s">
        <v>19</v>
      </c>
      <c r="BL57" s="4" t="s">
        <v>13</v>
      </c>
      <c r="BM57">
        <f t="shared" si="3"/>
        <v>452935.75698409975</v>
      </c>
      <c r="BN57">
        <f t="shared" si="4"/>
        <v>667245.00640780106</v>
      </c>
      <c r="BO57">
        <f t="shared" si="5"/>
        <v>498420.54906019941</v>
      </c>
      <c r="BP57">
        <f t="shared" si="6"/>
        <v>304778.60000000149</v>
      </c>
      <c r="BQ57">
        <f t="shared" si="7"/>
        <v>304778.60000000149</v>
      </c>
      <c r="BR57">
        <f t="shared" si="8"/>
        <v>304778.59999999776</v>
      </c>
      <c r="BS57">
        <f t="shared" si="9"/>
        <v>312444.1769140996</v>
      </c>
      <c r="BT57">
        <f t="shared" si="2"/>
        <v>338193.52100009844</v>
      </c>
      <c r="BU57">
        <f t="shared" si="2"/>
        <v>363942.86508619785</v>
      </c>
      <c r="BV57">
        <f t="shared" si="2"/>
        <v>394842.07798939943</v>
      </c>
    </row>
    <row r="58" spans="1:74" x14ac:dyDescent="0.55000000000000004">
      <c r="BK58" s="4" t="s">
        <v>19</v>
      </c>
      <c r="BL58" s="4" t="s">
        <v>14</v>
      </c>
      <c r="BM58">
        <f t="shared" si="3"/>
        <v>537544.77369609848</v>
      </c>
      <c r="BN58">
        <f t="shared" si="4"/>
        <v>585706.48224899918</v>
      </c>
      <c r="BO58">
        <f t="shared" si="5"/>
        <v>459253.79429199919</v>
      </c>
      <c r="BP58">
        <f t="shared" si="6"/>
        <v>332801.10633509979</v>
      </c>
      <c r="BQ58">
        <f t="shared" si="7"/>
        <v>337950.97515219823</v>
      </c>
      <c r="BR58">
        <f t="shared" si="8"/>
        <v>343100.84396949783</v>
      </c>
      <c r="BS58">
        <f t="shared" si="9"/>
        <v>368850.18805539981</v>
      </c>
      <c r="BT58">
        <f t="shared" si="2"/>
        <v>394599.53214149922</v>
      </c>
      <c r="BU58">
        <f t="shared" si="2"/>
        <v>420348.87622750178</v>
      </c>
      <c r="BV58">
        <f t="shared" si="2"/>
        <v>451248.08913069963</v>
      </c>
    </row>
    <row r="59" spans="1:74" ht="15.3" x14ac:dyDescent="0.7">
      <c r="A59" s="21" t="s">
        <v>35</v>
      </c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BK59" s="4" t="s">
        <v>19</v>
      </c>
      <c r="BL59" s="4" t="s">
        <v>15</v>
      </c>
      <c r="BM59">
        <f t="shared" si="3"/>
        <v>600539.00693869963</v>
      </c>
      <c r="BN59">
        <f t="shared" si="4"/>
        <v>642112.49339029938</v>
      </c>
      <c r="BO59">
        <f t="shared" si="5"/>
        <v>515659.80543329939</v>
      </c>
      <c r="BP59">
        <f t="shared" si="6"/>
        <v>389207.11747630313</v>
      </c>
      <c r="BQ59">
        <f t="shared" si="7"/>
        <v>394356.98629360273</v>
      </c>
      <c r="BR59">
        <f t="shared" si="8"/>
        <v>399506.85511080176</v>
      </c>
      <c r="BS59">
        <f t="shared" si="9"/>
        <v>425256.19919680059</v>
      </c>
      <c r="BT59">
        <f t="shared" si="2"/>
        <v>451005.54328279942</v>
      </c>
      <c r="BU59">
        <f t="shared" si="2"/>
        <v>476754.88736890256</v>
      </c>
      <c r="BV59">
        <f t="shared" si="2"/>
        <v>507654.10027210042</v>
      </c>
    </row>
    <row r="60" spans="1:74" ht="15.6" x14ac:dyDescent="0.6">
      <c r="A60" s="23" t="s">
        <v>21</v>
      </c>
      <c r="B60" s="23"/>
      <c r="C60" s="23"/>
      <c r="D60" s="23"/>
      <c r="E60" s="23"/>
      <c r="F60" s="23"/>
      <c r="G60" s="23"/>
      <c r="H60" s="24" t="s">
        <v>22</v>
      </c>
      <c r="I60" s="24"/>
      <c r="J60" s="24"/>
      <c r="K60" s="24"/>
      <c r="L60" s="24"/>
      <c r="M60" s="24"/>
      <c r="N60" s="24"/>
      <c r="O60" s="25" t="s">
        <v>23</v>
      </c>
      <c r="P60" s="25"/>
      <c r="Q60" s="25"/>
      <c r="R60" s="25"/>
      <c r="S60" s="25"/>
      <c r="T60" s="25"/>
      <c r="U60" s="25"/>
      <c r="V60" s="26" t="s">
        <v>24</v>
      </c>
      <c r="W60" s="26"/>
      <c r="X60" s="26"/>
      <c r="Y60" s="26"/>
      <c r="Z60" s="26"/>
      <c r="AA60" s="26"/>
      <c r="AB60" s="26"/>
      <c r="BK60" s="4" t="s">
        <v>19</v>
      </c>
      <c r="BL60" s="4" t="s">
        <v>16</v>
      </c>
      <c r="BM60">
        <f t="shared" si="3"/>
        <v>656945.01808010042</v>
      </c>
      <c r="BN60">
        <f t="shared" si="4"/>
        <v>698518.50453169644</v>
      </c>
      <c r="BO60">
        <f t="shared" si="5"/>
        <v>572065.81657470018</v>
      </c>
      <c r="BP60">
        <f t="shared" si="6"/>
        <v>445613.12861770019</v>
      </c>
      <c r="BQ60">
        <f t="shared" si="7"/>
        <v>450762.99743489921</v>
      </c>
      <c r="BR60">
        <f t="shared" si="8"/>
        <v>455912.86625210196</v>
      </c>
      <c r="BS60">
        <f t="shared" si="9"/>
        <v>481662.21033809707</v>
      </c>
      <c r="BT60">
        <f t="shared" si="2"/>
        <v>507411.55442420021</v>
      </c>
      <c r="BU60">
        <f t="shared" si="2"/>
        <v>533160.89851009846</v>
      </c>
      <c r="BV60">
        <f t="shared" si="2"/>
        <v>564060.11141340062</v>
      </c>
    </row>
    <row r="61" spans="1:74" x14ac:dyDescent="0.55000000000000004">
      <c r="C61" t="s">
        <v>25</v>
      </c>
      <c r="D61" t="s">
        <v>26</v>
      </c>
      <c r="E61" t="s">
        <v>27</v>
      </c>
      <c r="F61" t="s">
        <v>28</v>
      </c>
      <c r="G61" t="s">
        <v>29</v>
      </c>
      <c r="J61" t="s">
        <v>25</v>
      </c>
      <c r="K61" t="s">
        <v>26</v>
      </c>
      <c r="L61" t="s">
        <v>27</v>
      </c>
      <c r="M61" t="s">
        <v>28</v>
      </c>
      <c r="N61" t="s">
        <v>29</v>
      </c>
      <c r="Q61" t="s">
        <v>25</v>
      </c>
      <c r="R61" t="s">
        <v>26</v>
      </c>
      <c r="S61" t="s">
        <v>27</v>
      </c>
      <c r="T61" t="s">
        <v>28</v>
      </c>
      <c r="U61" t="s">
        <v>29</v>
      </c>
      <c r="X61" t="s">
        <v>25</v>
      </c>
      <c r="Y61" t="s">
        <v>26</v>
      </c>
      <c r="Z61" t="s">
        <v>27</v>
      </c>
      <c r="AA61" t="s">
        <v>28</v>
      </c>
      <c r="AB61" t="s">
        <v>29</v>
      </c>
      <c r="BK61" s="4" t="s">
        <v>19</v>
      </c>
      <c r="BL61" s="4" t="s">
        <v>17</v>
      </c>
      <c r="BM61">
        <f t="shared" si="3"/>
        <v>713351.02922140062</v>
      </c>
      <c r="BN61">
        <f t="shared" si="4"/>
        <v>754924.51567300409</v>
      </c>
      <c r="BO61">
        <f t="shared" si="5"/>
        <v>628471.82771600038</v>
      </c>
      <c r="BP61">
        <f t="shared" si="6"/>
        <v>502019.13975899667</v>
      </c>
      <c r="BQ61">
        <f t="shared" si="7"/>
        <v>507169.0085763</v>
      </c>
      <c r="BR61">
        <f t="shared" si="8"/>
        <v>512318.87739339843</v>
      </c>
      <c r="BS61">
        <f t="shared" si="9"/>
        <v>538068.22147950158</v>
      </c>
      <c r="BT61">
        <f t="shared" si="2"/>
        <v>563817.56556550041</v>
      </c>
      <c r="BU61">
        <f t="shared" si="2"/>
        <v>589566.90965149924</v>
      </c>
      <c r="BV61">
        <f t="shared" si="2"/>
        <v>620466.1225548014</v>
      </c>
    </row>
    <row r="62" spans="1:74" x14ac:dyDescent="0.55000000000000004">
      <c r="A62" t="s">
        <v>30</v>
      </c>
      <c r="B62" t="s">
        <v>31</v>
      </c>
      <c r="C62" t="s">
        <v>13</v>
      </c>
      <c r="D62" t="s">
        <v>14</v>
      </c>
      <c r="E62" t="s">
        <v>15</v>
      </c>
      <c r="F62" t="s">
        <v>16</v>
      </c>
      <c r="G62" t="s">
        <v>17</v>
      </c>
      <c r="H62" t="s">
        <v>30</v>
      </c>
      <c r="I62" t="s">
        <v>31</v>
      </c>
      <c r="J62" t="s">
        <v>13</v>
      </c>
      <c r="K62" t="s">
        <v>14</v>
      </c>
      <c r="L62" t="s">
        <v>15</v>
      </c>
      <c r="M62" t="s">
        <v>16</v>
      </c>
      <c r="N62" t="s">
        <v>17</v>
      </c>
      <c r="O62" t="s">
        <v>30</v>
      </c>
      <c r="P62" t="s">
        <v>31</v>
      </c>
      <c r="Q62" t="s">
        <v>13</v>
      </c>
      <c r="R62" t="s">
        <v>14</v>
      </c>
      <c r="S62" t="s">
        <v>15</v>
      </c>
      <c r="T62" t="s">
        <v>16</v>
      </c>
      <c r="U62" t="s">
        <v>17</v>
      </c>
      <c r="V62" t="s">
        <v>30</v>
      </c>
      <c r="W62" t="s">
        <v>31</v>
      </c>
      <c r="X62" t="s">
        <v>13</v>
      </c>
      <c r="Y62" t="s">
        <v>14</v>
      </c>
      <c r="Z62" t="s">
        <v>15</v>
      </c>
      <c r="AA62" t="s">
        <v>16</v>
      </c>
      <c r="AB62" t="s">
        <v>17</v>
      </c>
      <c r="BK62" s="4" t="s">
        <v>20</v>
      </c>
      <c r="BL62" s="4" t="s">
        <v>13</v>
      </c>
      <c r="BM62">
        <f t="shared" si="3"/>
        <v>452935.75698409975</v>
      </c>
      <c r="BN62">
        <f t="shared" si="4"/>
        <v>663374.8019634001</v>
      </c>
      <c r="BO62">
        <f t="shared" si="5"/>
        <v>499639.66346019879</v>
      </c>
      <c r="BP62">
        <f t="shared" si="6"/>
        <v>313486.55999999866</v>
      </c>
      <c r="BQ62">
        <f t="shared" si="7"/>
        <v>313486.56000000238</v>
      </c>
      <c r="BR62">
        <f t="shared" si="8"/>
        <v>313486.56000000238</v>
      </c>
      <c r="BS62">
        <f t="shared" si="9"/>
        <v>316938.60788180307</v>
      </c>
      <c r="BT62">
        <f t="shared" si="2"/>
        <v>341283.44229039922</v>
      </c>
      <c r="BU62">
        <f t="shared" si="2"/>
        <v>365628.27669909969</v>
      </c>
      <c r="BV62">
        <f t="shared" si="2"/>
        <v>394842.07798939943</v>
      </c>
    </row>
    <row r="63" spans="1:74" x14ac:dyDescent="0.55000000000000004">
      <c r="A63" t="s">
        <v>0</v>
      </c>
      <c r="B63">
        <v>0</v>
      </c>
      <c r="C63">
        <f>$AK78/1000000</f>
        <v>20.7804298800155</v>
      </c>
      <c r="D63">
        <f>$AK79/1000000</f>
        <v>23.977957668589202</v>
      </c>
      <c r="E63">
        <f>$AK80/1000000</f>
        <v>26.926915447265202</v>
      </c>
      <c r="F63">
        <f>$AK81/1000000</f>
        <v>29.800108671776101</v>
      </c>
      <c r="G63">
        <f>$AK82/1000000</f>
        <v>32.6733018962871</v>
      </c>
      <c r="H63" t="s">
        <v>0</v>
      </c>
      <c r="I63">
        <v>0</v>
      </c>
      <c r="J63">
        <f>$AK83/1000000</f>
        <v>20.7804298800155</v>
      </c>
      <c r="K63">
        <f>$AK84/1000000</f>
        <v>23.977957668589202</v>
      </c>
      <c r="L63">
        <f>$AK85/1000000</f>
        <v>26.926915447265202</v>
      </c>
      <c r="M63">
        <f>$AK86/1000000</f>
        <v>29.800108671776101</v>
      </c>
      <c r="N63">
        <f>$AK87/1000000</f>
        <v>32.6733018962871</v>
      </c>
      <c r="O63" t="s">
        <v>0</v>
      </c>
      <c r="P63">
        <v>0</v>
      </c>
      <c r="Q63">
        <f>$AK88/1000000</f>
        <v>20.7804298800155</v>
      </c>
      <c r="R63">
        <f>$AK89/1000000</f>
        <v>23.977957668589202</v>
      </c>
      <c r="S63">
        <f>$AK90/1000000</f>
        <v>26.926915447265202</v>
      </c>
      <c r="T63">
        <f>$AK91/1000000</f>
        <v>29.800108671776101</v>
      </c>
      <c r="U63">
        <f>$AK92/1000000</f>
        <v>32.6733018962871</v>
      </c>
      <c r="V63" t="s">
        <v>0</v>
      </c>
      <c r="W63">
        <v>0</v>
      </c>
      <c r="X63">
        <f>$AK93/1000000</f>
        <v>20.7804298800155</v>
      </c>
      <c r="Y63">
        <f>$AK94/1000000</f>
        <v>23.977957668589202</v>
      </c>
      <c r="Z63">
        <f>$AK95/1000000</f>
        <v>26.926915447265202</v>
      </c>
      <c r="AA63">
        <f>$AK96/1000000</f>
        <v>29.800108671776101</v>
      </c>
      <c r="AB63">
        <f>$AK97/1000000</f>
        <v>32.6733018962871</v>
      </c>
      <c r="BK63" s="4" t="s">
        <v>20</v>
      </c>
      <c r="BL63" s="4" t="s">
        <v>14</v>
      </c>
      <c r="BM63">
        <f t="shared" si="3"/>
        <v>537544.77369609848</v>
      </c>
      <c r="BN63">
        <f t="shared" si="4"/>
        <v>584582.87450700253</v>
      </c>
      <c r="BO63">
        <f t="shared" si="5"/>
        <v>461922.36267910153</v>
      </c>
      <c r="BP63">
        <f t="shared" si="6"/>
        <v>339261.85085120052</v>
      </c>
      <c r="BQ63">
        <f t="shared" si="7"/>
        <v>344130.81773290038</v>
      </c>
      <c r="BR63">
        <f t="shared" si="8"/>
        <v>348999.78461459652</v>
      </c>
      <c r="BS63">
        <f t="shared" si="9"/>
        <v>373344.61902320012</v>
      </c>
      <c r="BT63">
        <f t="shared" ref="BT63:BT66" si="10">AT20-AT94</f>
        <v>397689.45343180001</v>
      </c>
      <c r="BU63">
        <f t="shared" ref="BU63:BU66" si="11">AU20-AU94</f>
        <v>422034.28784039989</v>
      </c>
      <c r="BV63">
        <f t="shared" ref="BV63:BV66" si="12">AV20-AV94</f>
        <v>451248.08913069963</v>
      </c>
    </row>
    <row r="64" spans="1:74" x14ac:dyDescent="0.55000000000000004">
      <c r="A64" t="s">
        <v>1</v>
      </c>
      <c r="B64">
        <v>4</v>
      </c>
      <c r="C64">
        <f>$AL78/1000000</f>
        <v>21.0773531282106</v>
      </c>
      <c r="D64">
        <f>$AL79/1000000</f>
        <v>24.329380655442403</v>
      </c>
      <c r="E64">
        <f>$AL80/1000000</f>
        <v>27.202573879953398</v>
      </c>
      <c r="F64">
        <f>$AL81/1000000</f>
        <v>30.075767104464301</v>
      </c>
      <c r="G64">
        <f>$AL82/1000000</f>
        <v>32.948960328975303</v>
      </c>
      <c r="H64" t="s">
        <v>1</v>
      </c>
      <c r="I64">
        <v>4</v>
      </c>
      <c r="J64">
        <f>$AL83/1000000</f>
        <v>21.032845777099503</v>
      </c>
      <c r="K64">
        <f>$AL84/1000000</f>
        <v>24.3035376773779</v>
      </c>
      <c r="L64">
        <f>$AL85/1000000</f>
        <v>27.176730901888799</v>
      </c>
      <c r="M64">
        <f>$AL86/1000000</f>
        <v>30.049924126399802</v>
      </c>
      <c r="N64">
        <f>$AL87/1000000</f>
        <v>32.923117350910701</v>
      </c>
      <c r="O64" t="s">
        <v>1</v>
      </c>
      <c r="P64">
        <v>4</v>
      </c>
      <c r="Q64">
        <f>$AL88/1000000</f>
        <v>21.010592101543999</v>
      </c>
      <c r="R64">
        <f>$AL89/1000000</f>
        <v>24.290616188345599</v>
      </c>
      <c r="S64">
        <f>$AL90/1000000</f>
        <v>27.163809412856601</v>
      </c>
      <c r="T64">
        <f>$AL91/1000000</f>
        <v>30.0370026373675</v>
      </c>
      <c r="U64">
        <f>$AL92/1000000</f>
        <v>32.910195861878499</v>
      </c>
      <c r="V64" t="s">
        <v>1</v>
      </c>
      <c r="W64">
        <v>4</v>
      </c>
      <c r="X64">
        <f>$AL93/1000000</f>
        <v>20.988338425988399</v>
      </c>
      <c r="Y64">
        <f>$AL94/1000000</f>
        <v>24.277694699313397</v>
      </c>
      <c r="Z64">
        <f>$AL95/1000000</f>
        <v>27.1508879238243</v>
      </c>
      <c r="AA64">
        <f>$AL96/1000000</f>
        <v>30.024081148335302</v>
      </c>
      <c r="AB64">
        <f>$AL97/1000000</f>
        <v>32.897274372846198</v>
      </c>
      <c r="BK64" s="4" t="s">
        <v>20</v>
      </c>
      <c r="BL64" s="4" t="s">
        <v>15</v>
      </c>
      <c r="BM64">
        <f t="shared" si="3"/>
        <v>600539.00693869963</v>
      </c>
      <c r="BN64">
        <f t="shared" si="4"/>
        <v>640988.88564839959</v>
      </c>
      <c r="BO64">
        <f t="shared" si="5"/>
        <v>518328.37382040173</v>
      </c>
      <c r="BP64">
        <f t="shared" si="6"/>
        <v>395667.86199250072</v>
      </c>
      <c r="BQ64">
        <f t="shared" si="7"/>
        <v>400536.82887420058</v>
      </c>
      <c r="BR64">
        <f t="shared" si="8"/>
        <v>405405.79575600103</v>
      </c>
      <c r="BS64">
        <f t="shared" si="9"/>
        <v>429750.63016450033</v>
      </c>
      <c r="BT64">
        <f t="shared" si="10"/>
        <v>454095.46457309648</v>
      </c>
      <c r="BU64">
        <f t="shared" si="11"/>
        <v>478440.29898170009</v>
      </c>
      <c r="BV64">
        <f>AV21-AV95</f>
        <v>507654.10027210042</v>
      </c>
    </row>
    <row r="65" spans="1:74" x14ac:dyDescent="0.55000000000000004">
      <c r="A65" t="s">
        <v>2</v>
      </c>
      <c r="B65">
        <v>6</v>
      </c>
      <c r="C65">
        <f>$AM78/1000000</f>
        <v>21.2614455420916</v>
      </c>
      <c r="D65">
        <f>$AM79/1000000</f>
        <v>24.467209871786501</v>
      </c>
      <c r="E65">
        <f>$AM80/1000000</f>
        <v>27.3404030962975</v>
      </c>
      <c r="F65">
        <f>$AM81/1000000</f>
        <v>30.213596320808399</v>
      </c>
      <c r="G65">
        <f>$AM82/1000000</f>
        <v>33.086789545319398</v>
      </c>
      <c r="H65" t="s">
        <v>2</v>
      </c>
      <c r="I65">
        <v>6</v>
      </c>
      <c r="J65">
        <f>$AM83/1000000</f>
        <v>21.1893436332916</v>
      </c>
      <c r="K65">
        <f>$AM84/1000000</f>
        <v>24.4284454046897</v>
      </c>
      <c r="L65">
        <f>$AM85/1000000</f>
        <v>27.301638629200699</v>
      </c>
      <c r="M65">
        <f>$AM86/1000000</f>
        <v>30.174831853711602</v>
      </c>
      <c r="N65">
        <f>$AM87/1000000</f>
        <v>33.048025078222601</v>
      </c>
      <c r="O65" t="s">
        <v>2</v>
      </c>
      <c r="P65">
        <v>6</v>
      </c>
      <c r="Q65">
        <f>$AM88/1000000</f>
        <v>21.153292678891599</v>
      </c>
      <c r="R65">
        <f>$AM89/1000000</f>
        <v>24.409063171141302</v>
      </c>
      <c r="S65">
        <f>$AM90/1000000</f>
        <v>27.282256395652301</v>
      </c>
      <c r="T65">
        <f>$AM91/1000000</f>
        <v>30.1554496201632</v>
      </c>
      <c r="U65">
        <f>$AM92/1000000</f>
        <v>33.028642844674202</v>
      </c>
      <c r="V65" t="s">
        <v>2</v>
      </c>
      <c r="W65">
        <v>6</v>
      </c>
      <c r="X65">
        <f>$AM93/1000000</f>
        <v>21.117241724491599</v>
      </c>
      <c r="Y65">
        <f>$AM94/1000000</f>
        <v>24.389680937592999</v>
      </c>
      <c r="Z65">
        <f>$AM95/1000000</f>
        <v>27.262874162103898</v>
      </c>
      <c r="AA65">
        <f>$AM96/1000000</f>
        <v>30.136067386614901</v>
      </c>
      <c r="AB65">
        <f>$AM97/1000000</f>
        <v>33.009260611125804</v>
      </c>
      <c r="BK65" s="4" t="s">
        <v>20</v>
      </c>
      <c r="BL65" s="4" t="s">
        <v>16</v>
      </c>
      <c r="BM65">
        <f t="shared" si="3"/>
        <v>656945.01808010042</v>
      </c>
      <c r="BN65">
        <f t="shared" si="4"/>
        <v>697394.89678969979</v>
      </c>
      <c r="BO65">
        <f t="shared" si="5"/>
        <v>574734.3849616982</v>
      </c>
      <c r="BP65">
        <f t="shared" si="6"/>
        <v>452073.87313380092</v>
      </c>
      <c r="BQ65">
        <f t="shared" si="7"/>
        <v>456942.84001560137</v>
      </c>
      <c r="BR65">
        <f t="shared" si="8"/>
        <v>461811.80689730123</v>
      </c>
      <c r="BS65">
        <f t="shared" si="9"/>
        <v>486156.64130589738</v>
      </c>
      <c r="BT65">
        <f t="shared" si="10"/>
        <v>510501.47571450099</v>
      </c>
      <c r="BU65">
        <f t="shared" si="11"/>
        <v>534846.31012300029</v>
      </c>
      <c r="BV65">
        <f t="shared" si="12"/>
        <v>564060.11141340062</v>
      </c>
    </row>
    <row r="66" spans="1:74" x14ac:dyDescent="0.55000000000000004">
      <c r="A66" t="s">
        <v>3</v>
      </c>
      <c r="B66">
        <v>7</v>
      </c>
      <c r="C66">
        <f>$AN78/1000000</f>
        <v>21.364997524899596</v>
      </c>
      <c r="D66">
        <f>$AN79/1000000</f>
        <v>24.536124479958502</v>
      </c>
      <c r="E66">
        <f>$AN80/1000000</f>
        <v>27.409317704469498</v>
      </c>
      <c r="F66">
        <f>$AN81/1000000</f>
        <v>30.2825109289804</v>
      </c>
      <c r="G66">
        <f>$AN82/1000000</f>
        <v>33.155704153491399</v>
      </c>
      <c r="H66" t="s">
        <v>3</v>
      </c>
      <c r="I66">
        <v>7</v>
      </c>
      <c r="J66">
        <f>$AN83/1000000</f>
        <v>21.277373677399602</v>
      </c>
      <c r="K66">
        <f>$AN84/1000000</f>
        <v>24.490899268345601</v>
      </c>
      <c r="L66">
        <f>$AN85/1000000</f>
        <v>27.364092492856599</v>
      </c>
      <c r="M66">
        <f>$AN86/1000000</f>
        <v>30.237285717367499</v>
      </c>
      <c r="N66">
        <f>$AN87/1000000</f>
        <v>33.110478941878505</v>
      </c>
      <c r="O66" t="s">
        <v>3</v>
      </c>
      <c r="P66">
        <v>7</v>
      </c>
      <c r="Q66">
        <f>$AN88/1000000</f>
        <v>21.2335617536496</v>
      </c>
      <c r="R66">
        <f>$AN89/1000000</f>
        <v>24.468286662539199</v>
      </c>
      <c r="S66">
        <f>$AN90/1000000</f>
        <v>27.341479887050099</v>
      </c>
      <c r="T66">
        <f>$AN91/1000000</f>
        <v>30.214673111561101</v>
      </c>
      <c r="U66">
        <f>$AN92/1000000</f>
        <v>33.087866336072004</v>
      </c>
      <c r="V66" t="s">
        <v>3</v>
      </c>
      <c r="W66">
        <v>7</v>
      </c>
      <c r="X66">
        <f>$AN93/1000000</f>
        <v>21.189749829899601</v>
      </c>
      <c r="Y66">
        <f>$AN94/1000000</f>
        <v>24.445674056732699</v>
      </c>
      <c r="Z66">
        <f>$AN95/1000000</f>
        <v>27.318867281243701</v>
      </c>
      <c r="AA66">
        <f>$AN96/1000000</f>
        <v>30.192060505754601</v>
      </c>
      <c r="AB66">
        <f>$AN97/1000000</f>
        <v>33.065253730265596</v>
      </c>
      <c r="BK66" s="4" t="s">
        <v>20</v>
      </c>
      <c r="BL66" s="4" t="s">
        <v>17</v>
      </c>
      <c r="BM66">
        <f t="shared" si="3"/>
        <v>713351.02922140062</v>
      </c>
      <c r="BN66">
        <f t="shared" si="4"/>
        <v>753800.90793109685</v>
      </c>
      <c r="BO66">
        <f t="shared" si="5"/>
        <v>631140.39610310271</v>
      </c>
      <c r="BP66">
        <f t="shared" si="6"/>
        <v>508479.88427510113</v>
      </c>
      <c r="BQ66">
        <f t="shared" si="7"/>
        <v>513348.85115690157</v>
      </c>
      <c r="BR66">
        <f t="shared" si="8"/>
        <v>518217.8180385977</v>
      </c>
      <c r="BS66">
        <f t="shared" si="9"/>
        <v>542562.65244720131</v>
      </c>
      <c r="BT66">
        <f t="shared" si="10"/>
        <v>566907.48685580119</v>
      </c>
      <c r="BU66">
        <f t="shared" si="11"/>
        <v>591252.32126439735</v>
      </c>
      <c r="BV66">
        <f t="shared" si="12"/>
        <v>620466.1225548014</v>
      </c>
    </row>
    <row r="67" spans="1:74" x14ac:dyDescent="0.55000000000000004">
      <c r="A67" t="s">
        <v>4</v>
      </c>
      <c r="B67">
        <v>8</v>
      </c>
      <c r="C67">
        <f>$AO78/1000000</f>
        <v>21.4775540279518</v>
      </c>
      <c r="D67">
        <f>$AO79/1000000</f>
        <v>24.605039088130599</v>
      </c>
      <c r="E67">
        <f>$AO80/1000000</f>
        <v>27.478232312641502</v>
      </c>
      <c r="F67">
        <f>$AO81/1000000</f>
        <v>30.351425537152497</v>
      </c>
      <c r="G67">
        <f>$AO82/1000000</f>
        <v>33.2246187616634</v>
      </c>
      <c r="H67" t="s">
        <v>4</v>
      </c>
      <c r="I67">
        <v>8</v>
      </c>
      <c r="J67">
        <f>$AO83/1000000</f>
        <v>21.3730585079518</v>
      </c>
      <c r="K67">
        <f>$AO84/1000000</f>
        <v>24.5533531320016</v>
      </c>
      <c r="L67">
        <f>$AO85/1000000</f>
        <v>27.426546356512503</v>
      </c>
      <c r="M67">
        <f>$AO86/1000000</f>
        <v>30.299739581023498</v>
      </c>
      <c r="N67">
        <f>$AO87/1000000</f>
        <v>33.172932805534401</v>
      </c>
      <c r="O67" t="s">
        <v>4</v>
      </c>
      <c r="P67">
        <v>8</v>
      </c>
      <c r="Q67">
        <f>$AO88/1000000</f>
        <v>21.3208107479518</v>
      </c>
      <c r="R67">
        <f>$AO89/1000000</f>
        <v>24.527510153937001</v>
      </c>
      <c r="S67">
        <f>$AO90/1000000</f>
        <v>27.400703378448</v>
      </c>
      <c r="T67">
        <f>$AO91/1000000</f>
        <v>30.273896602958899</v>
      </c>
      <c r="U67">
        <f>$AO92/1000000</f>
        <v>33.147089827469898</v>
      </c>
      <c r="V67" t="s">
        <v>4</v>
      </c>
      <c r="W67">
        <v>8</v>
      </c>
      <c r="X67">
        <f>$AO93/1000000</f>
        <v>21.2685629879518</v>
      </c>
      <c r="Y67">
        <f>$AO94/1000000</f>
        <v>24.501667175872502</v>
      </c>
      <c r="Z67">
        <f>$AO95/1000000</f>
        <v>27.374860400383497</v>
      </c>
      <c r="AA67">
        <f>$AO96/1000000</f>
        <v>30.2480536248944</v>
      </c>
      <c r="AB67">
        <f>$AO97/1000000</f>
        <v>33.121246849405402</v>
      </c>
    </row>
    <row r="68" spans="1:74" x14ac:dyDescent="0.55000000000000004">
      <c r="A68" t="s">
        <v>5</v>
      </c>
      <c r="B68">
        <v>9</v>
      </c>
      <c r="C68">
        <f>$AP78/1000000</f>
        <v>21.4775540279518</v>
      </c>
      <c r="D68">
        <f>$AP79/1000000</f>
        <v>24.534626336302601</v>
      </c>
      <c r="E68">
        <f>$AP80/1000000</f>
        <v>27.4078195608136</v>
      </c>
      <c r="F68">
        <f>$AP81/1000000</f>
        <v>30.281012785324499</v>
      </c>
      <c r="G68">
        <f>$AP82/1000000</f>
        <v>33.154206009835498</v>
      </c>
      <c r="H68" t="s">
        <v>5</v>
      </c>
      <c r="I68">
        <v>9</v>
      </c>
      <c r="J68">
        <f>$AP83/1000000</f>
        <v>21.368704527951799</v>
      </c>
      <c r="K68">
        <f>$AP84/1000000</f>
        <v>24.4851875956575</v>
      </c>
      <c r="L68">
        <f>$AP85/1000000</f>
        <v>27.358380820168399</v>
      </c>
      <c r="M68">
        <f>$AP86/1000000</f>
        <v>30.231574044679398</v>
      </c>
      <c r="N68">
        <f>$AP87/1000000</f>
        <v>33.104767269190297</v>
      </c>
      <c r="O68" t="s">
        <v>5</v>
      </c>
      <c r="P68">
        <v>9</v>
      </c>
      <c r="Q68">
        <f>$AP88/1000000</f>
        <v>21.3142797779518</v>
      </c>
      <c r="R68">
        <f>$AP89/1000000</f>
        <v>24.4604682253349</v>
      </c>
      <c r="S68">
        <f>$AP90/1000000</f>
        <v>27.333661449845799</v>
      </c>
      <c r="T68">
        <f>$AP91/1000000</f>
        <v>30.206854674356798</v>
      </c>
      <c r="U68">
        <f>$AP92/1000000</f>
        <v>33.080047898867697</v>
      </c>
      <c r="V68" t="s">
        <v>5</v>
      </c>
      <c r="W68">
        <v>9</v>
      </c>
      <c r="X68">
        <f>$AP93/1000000</f>
        <v>21.259855027951801</v>
      </c>
      <c r="Y68">
        <f>$AP94/1000000</f>
        <v>24.435748855012303</v>
      </c>
      <c r="Z68">
        <f>$AP95/1000000</f>
        <v>27.308942079523298</v>
      </c>
      <c r="AA68">
        <f>$AP96/1000000</f>
        <v>30.182135304034201</v>
      </c>
      <c r="AB68">
        <f>$AP97/1000000</f>
        <v>33.055328528545097</v>
      </c>
    </row>
    <row r="69" spans="1:74" x14ac:dyDescent="0.55000000000000004">
      <c r="A69" t="s">
        <v>6</v>
      </c>
      <c r="B69">
        <v>10</v>
      </c>
      <c r="C69">
        <f>$AQ78/1000000</f>
        <v>21.4775540279518</v>
      </c>
      <c r="D69">
        <f>$AQ79/1000000</f>
        <v>24.464213584474702</v>
      </c>
      <c r="E69">
        <f>$AQ80/1000000</f>
        <v>27.337406808985598</v>
      </c>
      <c r="F69">
        <f>$AQ81/1000000</f>
        <v>30.210600033496601</v>
      </c>
      <c r="G69">
        <f>$AQ82/1000000</f>
        <v>33.083793258007503</v>
      </c>
      <c r="H69" t="s">
        <v>6</v>
      </c>
      <c r="I69">
        <v>10</v>
      </c>
      <c r="J69">
        <f>$AQ83/1000000</f>
        <v>21.364350547951798</v>
      </c>
      <c r="K69">
        <f>$AQ84/1000000</f>
        <v>24.417022059313403</v>
      </c>
      <c r="L69">
        <f>$AQ85/1000000</f>
        <v>27.290215283824299</v>
      </c>
      <c r="M69">
        <f>$AQ86/1000000</f>
        <v>30.163408508335301</v>
      </c>
      <c r="N69">
        <f>$AQ87/1000000</f>
        <v>33.036601732846201</v>
      </c>
      <c r="O69" t="s">
        <v>6</v>
      </c>
      <c r="P69">
        <v>10</v>
      </c>
      <c r="Q69">
        <f>$AQ88/1000000</f>
        <v>21.3077488079518</v>
      </c>
      <c r="R69">
        <f>$AQ89/1000000</f>
        <v>24.393426296732702</v>
      </c>
      <c r="S69">
        <f>$AQ90/1000000</f>
        <v>27.266619521243697</v>
      </c>
      <c r="T69">
        <f>$AQ91/1000000</f>
        <v>30.1398127457546</v>
      </c>
      <c r="U69">
        <f>$AQ92/1000000</f>
        <v>33.013005970265603</v>
      </c>
      <c r="V69" t="s">
        <v>6</v>
      </c>
      <c r="W69">
        <v>10</v>
      </c>
      <c r="X69">
        <f>$AQ93/1000000</f>
        <v>21.251147067951798</v>
      </c>
      <c r="Y69">
        <f>$AQ94/1000000</f>
        <v>24.369830534152101</v>
      </c>
      <c r="Z69">
        <f>$AQ95/1000000</f>
        <v>27.243023758663</v>
      </c>
      <c r="AA69">
        <f>$AQ96/1000000</f>
        <v>30.116216983173999</v>
      </c>
      <c r="AB69">
        <f>$AQ97/1000000</f>
        <v>32.989410207684898</v>
      </c>
    </row>
    <row r="70" spans="1:74" x14ac:dyDescent="0.55000000000000004">
      <c r="A70" t="s">
        <v>7</v>
      </c>
      <c r="B70">
        <v>12</v>
      </c>
      <c r="C70">
        <f>$AR78/1000000</f>
        <v>21.4501948563078</v>
      </c>
      <c r="D70">
        <f>$AR79/1000000</f>
        <v>24.323388080818798</v>
      </c>
      <c r="E70">
        <f>$AR80/1000000</f>
        <v>27.196581305329698</v>
      </c>
      <c r="F70">
        <f>$AR81/1000000</f>
        <v>30.0697745298407</v>
      </c>
      <c r="G70">
        <f>$AR82/1000000</f>
        <v>32.942967754351599</v>
      </c>
      <c r="H70" t="s">
        <v>7</v>
      </c>
      <c r="I70">
        <v>12</v>
      </c>
      <c r="J70">
        <f>$AR83/1000000</f>
        <v>21.355642587951802</v>
      </c>
      <c r="K70">
        <f>$AR84/1000000</f>
        <v>24.280690986625199</v>
      </c>
      <c r="L70">
        <f>$AR85/1000000</f>
        <v>27.153884211136198</v>
      </c>
      <c r="M70">
        <f>$AR86/1000000</f>
        <v>30.027077435647101</v>
      </c>
      <c r="N70">
        <f>$AR87/1000000</f>
        <v>32.9002706601581</v>
      </c>
      <c r="O70" t="s">
        <v>7</v>
      </c>
      <c r="P70">
        <v>12</v>
      </c>
      <c r="Q70">
        <f>$AR88/1000000</f>
        <v>21.2946868679518</v>
      </c>
      <c r="R70">
        <f>$AR89/1000000</f>
        <v>24.2593424395284</v>
      </c>
      <c r="S70">
        <f>$AR90/1000000</f>
        <v>27.132535664039398</v>
      </c>
      <c r="T70">
        <f>$AR91/1000000</f>
        <v>30.005728888550301</v>
      </c>
      <c r="U70">
        <f>$AR92/1000000</f>
        <v>32.8789221130613</v>
      </c>
      <c r="V70" t="s">
        <v>7</v>
      </c>
      <c r="W70">
        <v>12</v>
      </c>
      <c r="X70">
        <f>$AR93/1000000</f>
        <v>21.233731147951801</v>
      </c>
      <c r="Y70">
        <f>$AR94/1000000</f>
        <v>24.2379938924317</v>
      </c>
      <c r="Z70">
        <f>$AR95/1000000</f>
        <v>27.111187116942599</v>
      </c>
      <c r="AA70">
        <f>$AR96/1000000</f>
        <v>29.984380341453601</v>
      </c>
      <c r="AB70">
        <f>$AR97/1000000</f>
        <v>32.857573565964501</v>
      </c>
    </row>
    <row r="71" spans="1:74" x14ac:dyDescent="0.55000000000000004">
      <c r="A71" t="s">
        <v>8</v>
      </c>
      <c r="B71">
        <v>15</v>
      </c>
      <c r="C71">
        <f>$AS78/1000000</f>
        <v>21.238956600823901</v>
      </c>
      <c r="D71">
        <f>$AS79/1000000</f>
        <v>24.1121498253349</v>
      </c>
      <c r="E71">
        <f>$AS80/1000000</f>
        <v>26.985343049845799</v>
      </c>
      <c r="F71">
        <f>$AS81/1000000</f>
        <v>29.858536274356801</v>
      </c>
      <c r="G71">
        <f>$AS82/1000000</f>
        <v>32.731729498867701</v>
      </c>
      <c r="H71" t="s">
        <v>8</v>
      </c>
      <c r="I71">
        <v>15</v>
      </c>
      <c r="J71">
        <f>$AS83/1000000</f>
        <v>21.203001153081999</v>
      </c>
      <c r="K71">
        <f>$AS84/1000000</f>
        <v>24.076194377592998</v>
      </c>
      <c r="L71">
        <f>$AS85/1000000</f>
        <v>26.949387602103901</v>
      </c>
      <c r="M71">
        <f>$AS86/1000000</f>
        <v>29.8225808266148</v>
      </c>
      <c r="N71">
        <f>$AS87/1000000</f>
        <v>32.695774051125795</v>
      </c>
      <c r="O71" t="s">
        <v>8</v>
      </c>
      <c r="P71">
        <v>15</v>
      </c>
      <c r="Q71">
        <f>$AS88/1000000</f>
        <v>21.185023429211</v>
      </c>
      <c r="R71">
        <f>$AS89/1000000</f>
        <v>24.058216653721999</v>
      </c>
      <c r="S71">
        <f>$AS90/1000000</f>
        <v>26.931409878232898</v>
      </c>
      <c r="T71">
        <f>$AS91/1000000</f>
        <v>29.804603102743901</v>
      </c>
      <c r="U71">
        <f>$AS92/1000000</f>
        <v>32.677796327254796</v>
      </c>
      <c r="V71" t="s">
        <v>8</v>
      </c>
      <c r="W71">
        <v>15</v>
      </c>
      <c r="X71">
        <f>$AS93/1000000</f>
        <v>21.167045705340097</v>
      </c>
      <c r="Y71">
        <f>$AS94/1000000</f>
        <v>24.040238929851</v>
      </c>
      <c r="Z71">
        <f>$AS95/1000000</f>
        <v>26.913432154361999</v>
      </c>
      <c r="AA71">
        <f>$AS96/1000000</f>
        <v>29.786625378872902</v>
      </c>
      <c r="AB71">
        <f>$AS97/1000000</f>
        <v>32.659818603383897</v>
      </c>
    </row>
    <row r="72" spans="1:74" x14ac:dyDescent="0.55000000000000004">
      <c r="A72" t="s">
        <v>9</v>
      </c>
      <c r="B72">
        <v>20</v>
      </c>
      <c r="C72">
        <f>$AT78/1000000</f>
        <v>20.886892841684201</v>
      </c>
      <c r="D72">
        <f>$AT79/1000000</f>
        <v>23.7600860661951</v>
      </c>
      <c r="E72">
        <f>$AT80/1000000</f>
        <v>26.633279290706103</v>
      </c>
      <c r="F72">
        <f>$AT81/1000000</f>
        <v>29.506472515216998</v>
      </c>
      <c r="G72">
        <f>$AT82/1000000</f>
        <v>32.379665739727898</v>
      </c>
      <c r="H72" t="s">
        <v>9</v>
      </c>
      <c r="I72">
        <v>20</v>
      </c>
      <c r="J72">
        <f>$AT83/1000000</f>
        <v>20.862173471361601</v>
      </c>
      <c r="K72">
        <f>$AT84/1000000</f>
        <v>23.7353666958725</v>
      </c>
      <c r="L72">
        <f>$AT85/1000000</f>
        <v>26.608559920383502</v>
      </c>
      <c r="M72">
        <f>$AT86/1000000</f>
        <v>29.481753144894398</v>
      </c>
      <c r="N72">
        <f>$AT87/1000000</f>
        <v>32.354946369405397</v>
      </c>
      <c r="O72" t="s">
        <v>9</v>
      </c>
      <c r="P72">
        <v>20</v>
      </c>
      <c r="Q72">
        <f>$AT88/1000000</f>
        <v>20.849813786200301</v>
      </c>
      <c r="R72">
        <f>$AT89/1000000</f>
        <v>23.7230070107112</v>
      </c>
      <c r="S72">
        <f>$AT90/1000000</f>
        <v>26.596200235222202</v>
      </c>
      <c r="T72">
        <f>$AT91/1000000</f>
        <v>29.469393459733098</v>
      </c>
      <c r="U72">
        <f>$AT92/1000000</f>
        <v>32.342586684244097</v>
      </c>
      <c r="V72" t="s">
        <v>9</v>
      </c>
      <c r="W72">
        <v>20</v>
      </c>
      <c r="X72">
        <f>$AT93/1000000</f>
        <v>20.837454101039</v>
      </c>
      <c r="Y72">
        <f>$AT94/1000000</f>
        <v>23.7106473255499</v>
      </c>
      <c r="Z72">
        <f>$AT95/1000000</f>
        <v>26.583840550060902</v>
      </c>
      <c r="AA72">
        <f>$AT96/1000000</f>
        <v>29.457033774571798</v>
      </c>
      <c r="AB72">
        <f>$AT97/1000000</f>
        <v>32.330226999082797</v>
      </c>
    </row>
    <row r="73" spans="1:74" x14ac:dyDescent="0.55000000000000004">
      <c r="A73" t="s">
        <v>10</v>
      </c>
      <c r="B73">
        <v>25</v>
      </c>
      <c r="C73">
        <f>$AU78/1000000</f>
        <v>20.534829082544402</v>
      </c>
      <c r="D73">
        <f>$AU79/1000000</f>
        <v>23.408022307055298</v>
      </c>
      <c r="E73">
        <f>$AU80/1000000</f>
        <v>26.2812155315663</v>
      </c>
      <c r="F73">
        <f>$AU81/1000000</f>
        <v>29.154408756077199</v>
      </c>
      <c r="G73">
        <f>$AU82/1000000</f>
        <v>32.027601980588202</v>
      </c>
      <c r="H73" t="s">
        <v>10</v>
      </c>
      <c r="I73">
        <v>25</v>
      </c>
      <c r="J73">
        <f>$AU83/1000000</f>
        <v>20.521345789641099</v>
      </c>
      <c r="K73">
        <f>$AU84/1000000</f>
        <v>23.394539014152098</v>
      </c>
      <c r="L73">
        <f>$AU85/1000000</f>
        <v>26.267732238662997</v>
      </c>
      <c r="M73">
        <f>$AU86/1000000</f>
        <v>29.140925463174</v>
      </c>
      <c r="N73">
        <f>$AU87/1000000</f>
        <v>32.014118687684899</v>
      </c>
      <c r="O73" t="s">
        <v>10</v>
      </c>
      <c r="P73">
        <v>25</v>
      </c>
      <c r="Q73">
        <f>$AU88/1000000</f>
        <v>20.514604143189501</v>
      </c>
      <c r="R73">
        <f>$AU89/1000000</f>
        <v>23.3877973677005</v>
      </c>
      <c r="S73">
        <f>$AU90/1000000</f>
        <v>26.2609905922114</v>
      </c>
      <c r="T73">
        <f>$AU91/1000000</f>
        <v>29.134183816722402</v>
      </c>
      <c r="U73">
        <f>$AU92/1000000</f>
        <v>32.007377041233298</v>
      </c>
      <c r="V73" t="s">
        <v>10</v>
      </c>
      <c r="W73">
        <v>25</v>
      </c>
      <c r="X73">
        <f>$AU93/1000000</f>
        <v>20.5078624967379</v>
      </c>
      <c r="Y73">
        <f>$AU94/1000000</f>
        <v>23.381055721248899</v>
      </c>
      <c r="Z73">
        <f>$AU95/1000000</f>
        <v>26.254248945759798</v>
      </c>
      <c r="AA73">
        <f>$AU96/1000000</f>
        <v>29.1274421702708</v>
      </c>
      <c r="AB73">
        <f>$AU97/1000000</f>
        <v>32.000635394781703</v>
      </c>
    </row>
    <row r="74" spans="1:74" x14ac:dyDescent="0.55000000000000004">
      <c r="A74" t="s">
        <v>11</v>
      </c>
      <c r="B74">
        <v>31</v>
      </c>
      <c r="C74">
        <f>$AV78/1000000</f>
        <v>20.112352571576601</v>
      </c>
      <c r="D74">
        <f>$AV79/1000000</f>
        <v>22.9855457960876</v>
      </c>
      <c r="E74">
        <f>$AV80/1000000</f>
        <v>25.858739020598502</v>
      </c>
      <c r="F74">
        <f>$AV81/1000000</f>
        <v>28.731932245109498</v>
      </c>
      <c r="G74">
        <f>$AV82/1000000</f>
        <v>31.6051254696204</v>
      </c>
      <c r="H74" t="s">
        <v>11</v>
      </c>
      <c r="I74">
        <v>31</v>
      </c>
      <c r="J74">
        <f>$AV83/1000000</f>
        <v>20.112352571576601</v>
      </c>
      <c r="K74">
        <f>$AV84/1000000</f>
        <v>22.9855457960876</v>
      </c>
      <c r="L74">
        <f>$AV85/1000000</f>
        <v>25.858739020598502</v>
      </c>
      <c r="M74">
        <f>$AV86/1000000</f>
        <v>28.731932245109498</v>
      </c>
      <c r="N74">
        <f>$AV87/1000000</f>
        <v>31.6051254696204</v>
      </c>
      <c r="O74" t="s">
        <v>11</v>
      </c>
      <c r="P74">
        <v>31</v>
      </c>
      <c r="Q74">
        <f>$AV88/1000000</f>
        <v>20.112352571576601</v>
      </c>
      <c r="R74">
        <f>$AV89/1000000</f>
        <v>22.9855457960876</v>
      </c>
      <c r="S74">
        <f>$AV90/1000000</f>
        <v>25.858739020598502</v>
      </c>
      <c r="T74">
        <f>$AV91/1000000</f>
        <v>28.731932245109498</v>
      </c>
      <c r="U74">
        <f>$AV92/1000000</f>
        <v>31.6051254696204</v>
      </c>
      <c r="V74" t="s">
        <v>11</v>
      </c>
      <c r="W74">
        <v>31</v>
      </c>
      <c r="X74">
        <f>$AV93/1000000</f>
        <v>20.112352571576601</v>
      </c>
      <c r="Y74">
        <f>$AV94/1000000</f>
        <v>22.9855457960876</v>
      </c>
      <c r="Z74">
        <f>$AV95/1000000</f>
        <v>25.858739020598502</v>
      </c>
      <c r="AA74">
        <f>$AV96/1000000</f>
        <v>28.731932245109498</v>
      </c>
      <c r="AB74">
        <f>$AV97/1000000</f>
        <v>31.6051254696204</v>
      </c>
    </row>
    <row r="76" spans="1:74" ht="15.6" x14ac:dyDescent="0.6">
      <c r="AI76" s="19" t="s">
        <v>45</v>
      </c>
      <c r="AJ76" s="19"/>
      <c r="AK76" s="19"/>
      <c r="AL76" s="19"/>
      <c r="AM76" s="19"/>
      <c r="AN76" s="19"/>
      <c r="AO76" s="19"/>
      <c r="AP76" s="19"/>
      <c r="AQ76" s="19"/>
      <c r="AR76" s="19"/>
      <c r="AS76" s="19"/>
      <c r="AT76" s="19"/>
      <c r="AU76" s="19"/>
      <c r="AV76" s="19"/>
    </row>
    <row r="77" spans="1:74" x14ac:dyDescent="0.55000000000000004">
      <c r="AK77" t="s">
        <v>0</v>
      </c>
      <c r="AL77" t="s">
        <v>1</v>
      </c>
      <c r="AM77" t="s">
        <v>2</v>
      </c>
      <c r="AN77" t="s">
        <v>3</v>
      </c>
      <c r="AO77" t="s">
        <v>4</v>
      </c>
      <c r="AP77" t="s">
        <v>5</v>
      </c>
      <c r="AQ77" t="s">
        <v>6</v>
      </c>
      <c r="AR77" t="s">
        <v>7</v>
      </c>
      <c r="AS77" t="s">
        <v>8</v>
      </c>
      <c r="AT77" t="s">
        <v>9</v>
      </c>
      <c r="AU77" t="s">
        <v>10</v>
      </c>
      <c r="AV77" t="s">
        <v>11</v>
      </c>
    </row>
    <row r="78" spans="1:74" x14ac:dyDescent="0.55000000000000004">
      <c r="AI78" t="s">
        <v>12</v>
      </c>
      <c r="AJ78" t="s">
        <v>13</v>
      </c>
      <c r="AK78">
        <v>20780429.8800155</v>
      </c>
      <c r="AL78">
        <v>21077353.1282106</v>
      </c>
      <c r="AM78">
        <v>21261445.542091601</v>
      </c>
      <c r="AN78">
        <v>21364997.524899598</v>
      </c>
      <c r="AO78">
        <v>21477554.027951799</v>
      </c>
      <c r="AP78">
        <v>21477554.027951799</v>
      </c>
      <c r="AQ78">
        <v>21477554.027951799</v>
      </c>
      <c r="AR78">
        <v>21450194.856307801</v>
      </c>
      <c r="AS78">
        <v>21238956.600823902</v>
      </c>
      <c r="AT78">
        <v>20886892.8416842</v>
      </c>
      <c r="AU78">
        <v>20534829.082544401</v>
      </c>
      <c r="AV78">
        <v>20112352.571576599</v>
      </c>
    </row>
    <row r="79" spans="1:74" x14ac:dyDescent="0.55000000000000004">
      <c r="AI79" t="s">
        <v>12</v>
      </c>
      <c r="AJ79" t="s">
        <v>14</v>
      </c>
      <c r="AK79">
        <v>23977957.668589201</v>
      </c>
      <c r="AL79">
        <v>24329380.655442402</v>
      </c>
      <c r="AM79">
        <v>24467209.871786501</v>
      </c>
      <c r="AN79">
        <v>24536124.479958501</v>
      </c>
      <c r="AO79">
        <v>24605039.088130601</v>
      </c>
      <c r="AP79">
        <v>24534626.336302601</v>
      </c>
      <c r="AQ79">
        <v>24464213.584474701</v>
      </c>
      <c r="AR79">
        <v>24323388.080818798</v>
      </c>
      <c r="AS79">
        <v>24112149.825334899</v>
      </c>
      <c r="AT79">
        <v>23760086.066195101</v>
      </c>
      <c r="AU79">
        <v>23408022.307055298</v>
      </c>
      <c r="AV79">
        <v>22985545.7960876</v>
      </c>
    </row>
    <row r="80" spans="1:74" x14ac:dyDescent="0.55000000000000004">
      <c r="AI80" t="s">
        <v>12</v>
      </c>
      <c r="AJ80" t="s">
        <v>15</v>
      </c>
      <c r="AK80">
        <v>26926915.4472652</v>
      </c>
      <c r="AL80">
        <v>27202573.879953399</v>
      </c>
      <c r="AM80">
        <v>27340403.096297499</v>
      </c>
      <c r="AN80">
        <v>27409317.704469498</v>
      </c>
      <c r="AO80">
        <v>27478232.312641501</v>
      </c>
      <c r="AP80">
        <v>27407819.560813598</v>
      </c>
      <c r="AQ80">
        <v>27337406.808985598</v>
      </c>
      <c r="AR80">
        <v>27196581.305329699</v>
      </c>
      <c r="AS80">
        <v>26985343.0498458</v>
      </c>
      <c r="AT80">
        <v>26633279.290706102</v>
      </c>
      <c r="AU80">
        <v>26281215.531566299</v>
      </c>
      <c r="AV80">
        <v>25858739.020598501</v>
      </c>
    </row>
    <row r="81" spans="35:48" x14ac:dyDescent="0.55000000000000004">
      <c r="AI81" t="s">
        <v>12</v>
      </c>
      <c r="AJ81" t="s">
        <v>16</v>
      </c>
      <c r="AK81">
        <v>29800108.671776101</v>
      </c>
      <c r="AL81">
        <v>30075767.1044643</v>
      </c>
      <c r="AM81">
        <v>30213596.320808399</v>
      </c>
      <c r="AN81">
        <v>30282510.928980399</v>
      </c>
      <c r="AO81">
        <v>30351425.537152499</v>
      </c>
      <c r="AP81">
        <v>30281012.785324499</v>
      </c>
      <c r="AQ81">
        <v>30210600.0334966</v>
      </c>
      <c r="AR81">
        <v>30069774.5298407</v>
      </c>
      <c r="AS81">
        <v>29858536.274356801</v>
      </c>
      <c r="AT81">
        <v>29506472.515216999</v>
      </c>
      <c r="AU81">
        <v>29154408.7560772</v>
      </c>
      <c r="AV81">
        <v>28731932.245109499</v>
      </c>
    </row>
    <row r="82" spans="35:48" x14ac:dyDescent="0.55000000000000004">
      <c r="AI82" t="s">
        <v>12</v>
      </c>
      <c r="AJ82" t="s">
        <v>17</v>
      </c>
      <c r="AK82">
        <v>32673301.896287099</v>
      </c>
      <c r="AL82">
        <v>32948960.328975301</v>
      </c>
      <c r="AM82">
        <v>33086789.545319401</v>
      </c>
      <c r="AN82">
        <v>33155704.1534914</v>
      </c>
      <c r="AO82">
        <v>33224618.7616634</v>
      </c>
      <c r="AP82">
        <v>33154206.0098355</v>
      </c>
      <c r="AQ82">
        <v>33083793.2580075</v>
      </c>
      <c r="AR82">
        <v>32942967.754351601</v>
      </c>
      <c r="AS82">
        <v>32731729.498867702</v>
      </c>
      <c r="AT82">
        <v>32379665.739727899</v>
      </c>
      <c r="AU82">
        <v>32027601.980588201</v>
      </c>
      <c r="AV82">
        <v>31605125.469620399</v>
      </c>
    </row>
    <row r="83" spans="35:48" x14ac:dyDescent="0.55000000000000004">
      <c r="AI83" t="s">
        <v>18</v>
      </c>
      <c r="AJ83" t="s">
        <v>13</v>
      </c>
      <c r="AK83">
        <v>20780429.8800155</v>
      </c>
      <c r="AL83">
        <v>21032845.777099501</v>
      </c>
      <c r="AM83">
        <v>21189343.633291598</v>
      </c>
      <c r="AN83">
        <v>21277373.677399602</v>
      </c>
      <c r="AO83">
        <v>21373058.5079518</v>
      </c>
      <c r="AP83">
        <v>21368704.527951799</v>
      </c>
      <c r="AQ83">
        <v>21364350.547951799</v>
      </c>
      <c r="AR83">
        <v>21355642.587951802</v>
      </c>
      <c r="AS83">
        <v>21203001.153081998</v>
      </c>
      <c r="AT83">
        <v>20862173.4713616</v>
      </c>
      <c r="AU83">
        <v>20521345.789641101</v>
      </c>
      <c r="AV83">
        <v>20112352.571576599</v>
      </c>
    </row>
    <row r="84" spans="35:48" x14ac:dyDescent="0.55000000000000004">
      <c r="AI84" t="s">
        <v>18</v>
      </c>
      <c r="AJ84" t="s">
        <v>14</v>
      </c>
      <c r="AK84">
        <v>23977957.668589201</v>
      </c>
      <c r="AL84">
        <v>24303537.677377898</v>
      </c>
      <c r="AM84">
        <v>24428445.404689699</v>
      </c>
      <c r="AN84">
        <v>24490899.268345602</v>
      </c>
      <c r="AO84">
        <v>24553353.132001601</v>
      </c>
      <c r="AP84">
        <v>24485187.595657501</v>
      </c>
      <c r="AQ84">
        <v>24417022.059313402</v>
      </c>
      <c r="AR84">
        <v>24280690.986625198</v>
      </c>
      <c r="AS84">
        <v>24076194.377592999</v>
      </c>
      <c r="AT84">
        <v>23735366.695872501</v>
      </c>
      <c r="AU84">
        <v>23394539.014152098</v>
      </c>
      <c r="AV84">
        <v>22985545.7960876</v>
      </c>
    </row>
    <row r="85" spans="35:48" x14ac:dyDescent="0.55000000000000004">
      <c r="AI85" t="s">
        <v>18</v>
      </c>
      <c r="AJ85" t="s">
        <v>15</v>
      </c>
      <c r="AK85">
        <v>26926915.4472652</v>
      </c>
      <c r="AL85">
        <v>27176730.901888799</v>
      </c>
      <c r="AM85">
        <v>27301638.629200701</v>
      </c>
      <c r="AN85">
        <v>27364092.492856599</v>
      </c>
      <c r="AO85">
        <v>27426546.356512502</v>
      </c>
      <c r="AP85">
        <v>27358380.820168398</v>
      </c>
      <c r="AQ85">
        <v>27290215.283824299</v>
      </c>
      <c r="AR85">
        <v>27153884.2111362</v>
      </c>
      <c r="AS85">
        <v>26949387.6021039</v>
      </c>
      <c r="AT85">
        <v>26608559.920383502</v>
      </c>
      <c r="AU85">
        <v>26267732.238662999</v>
      </c>
      <c r="AV85">
        <v>25858739.020598501</v>
      </c>
    </row>
    <row r="86" spans="35:48" x14ac:dyDescent="0.55000000000000004">
      <c r="AI86" t="s">
        <v>18</v>
      </c>
      <c r="AJ86" t="s">
        <v>16</v>
      </c>
      <c r="AK86">
        <v>29800108.671776101</v>
      </c>
      <c r="AL86">
        <v>30049924.1263998</v>
      </c>
      <c r="AM86">
        <v>30174831.853711601</v>
      </c>
      <c r="AN86">
        <v>30237285.7173675</v>
      </c>
      <c r="AO86">
        <v>30299739.581023499</v>
      </c>
      <c r="AP86">
        <v>30231574.0446794</v>
      </c>
      <c r="AQ86">
        <v>30163408.5083353</v>
      </c>
      <c r="AR86">
        <v>30027077.4356471</v>
      </c>
      <c r="AS86">
        <v>29822580.826614801</v>
      </c>
      <c r="AT86">
        <v>29481753.144894399</v>
      </c>
      <c r="AU86">
        <v>29140925.463174</v>
      </c>
      <c r="AV86">
        <v>28731932.245109499</v>
      </c>
    </row>
    <row r="87" spans="35:48" x14ac:dyDescent="0.55000000000000004">
      <c r="AI87" t="s">
        <v>18</v>
      </c>
      <c r="AJ87" t="s">
        <v>17</v>
      </c>
      <c r="AK87">
        <v>32673301.896287099</v>
      </c>
      <c r="AL87">
        <v>32923117.350910701</v>
      </c>
      <c r="AM87">
        <v>33048025.078222599</v>
      </c>
      <c r="AN87">
        <v>33110478.941878501</v>
      </c>
      <c r="AO87">
        <v>33172932.8055344</v>
      </c>
      <c r="AP87">
        <v>33104767.2691903</v>
      </c>
      <c r="AQ87">
        <v>33036601.7328462</v>
      </c>
      <c r="AR87">
        <v>32900270.660158101</v>
      </c>
      <c r="AS87">
        <v>32695774.051125798</v>
      </c>
      <c r="AT87">
        <v>32354946.3694054</v>
      </c>
      <c r="AU87">
        <v>32014118.687684901</v>
      </c>
      <c r="AV87">
        <v>31605125.469620399</v>
      </c>
    </row>
    <row r="88" spans="35:48" x14ac:dyDescent="0.55000000000000004">
      <c r="AI88" t="s">
        <v>19</v>
      </c>
      <c r="AJ88" t="s">
        <v>13</v>
      </c>
      <c r="AK88">
        <v>20780429.8800155</v>
      </c>
      <c r="AL88">
        <v>21010592.101544</v>
      </c>
      <c r="AM88">
        <v>21153292.678891599</v>
      </c>
      <c r="AN88">
        <v>21233561.7536496</v>
      </c>
      <c r="AO88">
        <v>21320810.747951798</v>
      </c>
      <c r="AP88">
        <v>21314279.777951799</v>
      </c>
      <c r="AQ88">
        <v>21307748.807951801</v>
      </c>
      <c r="AR88">
        <v>21294686.867951799</v>
      </c>
      <c r="AS88">
        <v>21185023.429211002</v>
      </c>
      <c r="AT88">
        <v>20849813.7862003</v>
      </c>
      <c r="AU88">
        <v>20514604.143189501</v>
      </c>
      <c r="AV88">
        <v>20112352.571576599</v>
      </c>
    </row>
    <row r="89" spans="35:48" x14ac:dyDescent="0.55000000000000004">
      <c r="AI89" t="s">
        <v>19</v>
      </c>
      <c r="AJ89" t="s">
        <v>14</v>
      </c>
      <c r="AK89">
        <v>23977957.668589201</v>
      </c>
      <c r="AL89">
        <v>24290616.1883456</v>
      </c>
      <c r="AM89">
        <v>24409063.1711413</v>
      </c>
      <c r="AN89">
        <v>24468286.662539199</v>
      </c>
      <c r="AO89">
        <v>24527510.153937001</v>
      </c>
      <c r="AP89">
        <v>24460468.225334901</v>
      </c>
      <c r="AQ89">
        <v>24393426.296732701</v>
      </c>
      <c r="AR89">
        <v>24259342.439528398</v>
      </c>
      <c r="AS89">
        <v>24058216.653721999</v>
      </c>
      <c r="AT89">
        <v>23723007.010711201</v>
      </c>
      <c r="AU89">
        <v>23387797.367700499</v>
      </c>
      <c r="AV89">
        <v>22985545.7960876</v>
      </c>
    </row>
    <row r="90" spans="35:48" x14ac:dyDescent="0.55000000000000004">
      <c r="AI90" t="s">
        <v>19</v>
      </c>
      <c r="AJ90" t="s">
        <v>15</v>
      </c>
      <c r="AK90">
        <v>26926915.4472652</v>
      </c>
      <c r="AL90">
        <v>27163809.412856601</v>
      </c>
      <c r="AM90">
        <v>27282256.395652302</v>
      </c>
      <c r="AN90">
        <v>27341479.8870501</v>
      </c>
      <c r="AO90">
        <v>27400703.378447998</v>
      </c>
      <c r="AP90">
        <v>27333661.449845798</v>
      </c>
      <c r="AQ90">
        <v>27266619.521243699</v>
      </c>
      <c r="AR90">
        <v>27132535.664039399</v>
      </c>
      <c r="AS90">
        <v>26931409.8782329</v>
      </c>
      <c r="AT90">
        <v>26596200.235222202</v>
      </c>
      <c r="AU90">
        <v>26260990.592211399</v>
      </c>
      <c r="AV90">
        <v>25858739.020598501</v>
      </c>
    </row>
    <row r="91" spans="35:48" x14ac:dyDescent="0.55000000000000004">
      <c r="AI91" t="s">
        <v>19</v>
      </c>
      <c r="AJ91" t="s">
        <v>16</v>
      </c>
      <c r="AK91">
        <v>29800108.671776101</v>
      </c>
      <c r="AL91">
        <v>30037002.637367502</v>
      </c>
      <c r="AM91">
        <v>30155449.620163199</v>
      </c>
      <c r="AN91">
        <v>30214673.111561101</v>
      </c>
      <c r="AO91">
        <v>30273896.602958899</v>
      </c>
      <c r="AP91">
        <v>30206854.6743568</v>
      </c>
      <c r="AQ91">
        <v>30139812.7457546</v>
      </c>
      <c r="AR91">
        <v>30005728.8885503</v>
      </c>
      <c r="AS91">
        <v>29804603.102743901</v>
      </c>
      <c r="AT91">
        <v>29469393.459733099</v>
      </c>
      <c r="AU91">
        <v>29134183.8167224</v>
      </c>
      <c r="AV91">
        <v>28731932.245109499</v>
      </c>
    </row>
    <row r="92" spans="35:48" x14ac:dyDescent="0.55000000000000004">
      <c r="AI92" t="s">
        <v>19</v>
      </c>
      <c r="AJ92" t="s">
        <v>17</v>
      </c>
      <c r="AK92">
        <v>32673301.896287099</v>
      </c>
      <c r="AL92">
        <v>32910195.861878499</v>
      </c>
      <c r="AM92">
        <v>33028642.8446742</v>
      </c>
      <c r="AN92">
        <v>33087866.336072002</v>
      </c>
      <c r="AO92">
        <v>33147089.8274699</v>
      </c>
      <c r="AP92">
        <v>33080047.8988677</v>
      </c>
      <c r="AQ92">
        <v>33013005.970265601</v>
      </c>
      <c r="AR92">
        <v>32878922.113061301</v>
      </c>
      <c r="AS92">
        <v>32677796.327254798</v>
      </c>
      <c r="AT92">
        <v>32342586.6842441</v>
      </c>
      <c r="AU92">
        <v>32007377.041233301</v>
      </c>
      <c r="AV92">
        <v>31605125.469620399</v>
      </c>
    </row>
    <row r="93" spans="35:48" x14ac:dyDescent="0.55000000000000004">
      <c r="AI93" t="s">
        <v>20</v>
      </c>
      <c r="AJ93" t="s">
        <v>13</v>
      </c>
      <c r="AK93">
        <v>20780429.8800155</v>
      </c>
      <c r="AL93">
        <v>20988338.425988398</v>
      </c>
      <c r="AM93">
        <v>21117241.7244916</v>
      </c>
      <c r="AN93">
        <v>21189749.829899602</v>
      </c>
      <c r="AO93">
        <v>21268562.9879518</v>
      </c>
      <c r="AP93">
        <v>21259855.027951799</v>
      </c>
      <c r="AQ93">
        <v>21251147.067951798</v>
      </c>
      <c r="AR93">
        <v>21233731.1479518</v>
      </c>
      <c r="AS93">
        <v>21167045.705340099</v>
      </c>
      <c r="AT93">
        <v>20837454.101039</v>
      </c>
      <c r="AU93">
        <v>20507862.496737901</v>
      </c>
      <c r="AV93">
        <v>20112352.571576599</v>
      </c>
    </row>
    <row r="94" spans="35:48" x14ac:dyDescent="0.55000000000000004">
      <c r="AI94" t="s">
        <v>20</v>
      </c>
      <c r="AJ94" t="s">
        <v>14</v>
      </c>
      <c r="AK94">
        <v>23977957.668589201</v>
      </c>
      <c r="AL94">
        <v>24277694.699313398</v>
      </c>
      <c r="AM94">
        <v>24389680.937592998</v>
      </c>
      <c r="AN94">
        <v>24445674.056732699</v>
      </c>
      <c r="AO94">
        <v>24501667.175872501</v>
      </c>
      <c r="AP94">
        <v>24435748.855012301</v>
      </c>
      <c r="AQ94">
        <v>24369830.534152102</v>
      </c>
      <c r="AR94">
        <v>24237993.892431699</v>
      </c>
      <c r="AS94">
        <v>24040238.929850999</v>
      </c>
      <c r="AT94">
        <v>23710647.325549901</v>
      </c>
      <c r="AU94">
        <v>23381055.721248899</v>
      </c>
      <c r="AV94">
        <v>22985545.7960876</v>
      </c>
    </row>
    <row r="95" spans="35:48" x14ac:dyDescent="0.55000000000000004">
      <c r="AI95" t="s">
        <v>20</v>
      </c>
      <c r="AJ95" t="s">
        <v>15</v>
      </c>
      <c r="AK95">
        <v>26926915.4472652</v>
      </c>
      <c r="AL95">
        <v>27150887.923824299</v>
      </c>
      <c r="AM95">
        <v>27262874.162103899</v>
      </c>
      <c r="AN95">
        <v>27318867.281243701</v>
      </c>
      <c r="AO95">
        <v>27374860.400383499</v>
      </c>
      <c r="AP95">
        <v>27308942.079523299</v>
      </c>
      <c r="AQ95">
        <v>27243023.758662999</v>
      </c>
      <c r="AR95">
        <v>27111187.116942599</v>
      </c>
      <c r="AS95">
        <v>26913432.154362001</v>
      </c>
      <c r="AT95">
        <v>26583840.550060902</v>
      </c>
      <c r="AU95">
        <v>26254248.945759799</v>
      </c>
      <c r="AV95">
        <v>25858739.020598501</v>
      </c>
    </row>
    <row r="96" spans="35:48" x14ac:dyDescent="0.55000000000000004">
      <c r="AI96" t="s">
        <v>20</v>
      </c>
      <c r="AJ96" t="s">
        <v>16</v>
      </c>
      <c r="AK96">
        <v>29800108.671776101</v>
      </c>
      <c r="AL96">
        <v>30024081.1483353</v>
      </c>
      <c r="AM96">
        <v>30136067.3866149</v>
      </c>
      <c r="AN96">
        <v>30192060.505754601</v>
      </c>
      <c r="AO96">
        <v>30248053.624894399</v>
      </c>
      <c r="AP96">
        <v>30182135.3040342</v>
      </c>
      <c r="AQ96">
        <v>30116216.983174</v>
      </c>
      <c r="AR96">
        <v>29984380.341453601</v>
      </c>
      <c r="AS96">
        <v>29786625.378872901</v>
      </c>
      <c r="AT96">
        <v>29457033.774571799</v>
      </c>
      <c r="AU96">
        <v>29127442.170270801</v>
      </c>
      <c r="AV96">
        <v>28731932.245109499</v>
      </c>
    </row>
    <row r="97" spans="22:48" x14ac:dyDescent="0.55000000000000004">
      <c r="V97" t="s">
        <v>32</v>
      </c>
      <c r="AI97" t="s">
        <v>20</v>
      </c>
      <c r="AJ97" t="s">
        <v>17</v>
      </c>
      <c r="AK97">
        <v>32673301.896287099</v>
      </c>
      <c r="AL97">
        <v>32897274.372846201</v>
      </c>
      <c r="AM97">
        <v>33009260.611125801</v>
      </c>
      <c r="AN97">
        <v>33065253.730265599</v>
      </c>
      <c r="AO97">
        <v>33121246.8494054</v>
      </c>
      <c r="AP97">
        <v>33055328.5285451</v>
      </c>
      <c r="AQ97">
        <v>32989410.207684901</v>
      </c>
      <c r="AR97">
        <v>32857573.565964501</v>
      </c>
      <c r="AS97">
        <v>32659818.603383899</v>
      </c>
      <c r="AT97">
        <v>32330226.9990828</v>
      </c>
      <c r="AU97">
        <v>32000635.394781701</v>
      </c>
      <c r="AV97">
        <v>31605125.469620399</v>
      </c>
    </row>
    <row r="100" spans="22:48" ht="23.1" x14ac:dyDescent="0.85">
      <c r="Z100" s="1"/>
    </row>
    <row r="106" spans="22:48" x14ac:dyDescent="0.55000000000000004">
      <c r="AJ106" s="2" t="s">
        <v>33</v>
      </c>
      <c r="AK106" s="2"/>
      <c r="AL106" s="2"/>
      <c r="AM106" s="2"/>
      <c r="AN106" s="2"/>
      <c r="AO106" s="2"/>
      <c r="AP106" s="2"/>
    </row>
  </sheetData>
  <mergeCells count="13">
    <mergeCell ref="AI76:AV76"/>
    <mergeCell ref="AI2:AV2"/>
    <mergeCell ref="A59:AV59"/>
    <mergeCell ref="A60:G60"/>
    <mergeCell ref="H60:N60"/>
    <mergeCell ref="O60:U60"/>
    <mergeCell ref="V60:AB60"/>
    <mergeCell ref="BK45:BX45"/>
    <mergeCell ref="A1:U1"/>
    <mergeCell ref="A2:G2"/>
    <mergeCell ref="H2:N2"/>
    <mergeCell ref="A3:G3"/>
    <mergeCell ref="H3:N3"/>
  </mergeCells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246BFB-A759-4BE6-A726-5743B20A9881}">
  <dimension ref="A1:BD64"/>
  <sheetViews>
    <sheetView zoomScale="55" zoomScaleNormal="55" workbookViewId="0">
      <selection activeCell="AB23" sqref="AB23"/>
    </sheetView>
  </sheetViews>
  <sheetFormatPr defaultRowHeight="14.4" x14ac:dyDescent="0.55000000000000004"/>
  <cols>
    <col min="5" max="5" width="13.47265625" bestFit="1" customWidth="1"/>
  </cols>
  <sheetData>
    <row r="1" spans="1:28" ht="15.6" customHeight="1" x14ac:dyDescent="0.6">
      <c r="A1" s="23" t="s">
        <v>21</v>
      </c>
      <c r="B1" s="23"/>
      <c r="C1" s="23"/>
      <c r="D1" s="23"/>
      <c r="E1" s="23"/>
      <c r="F1" s="23"/>
      <c r="G1" s="23"/>
      <c r="H1" s="24" t="s">
        <v>22</v>
      </c>
      <c r="I1" s="24"/>
      <c r="J1" s="24"/>
      <c r="K1" s="24"/>
      <c r="L1" s="24"/>
      <c r="M1" s="24"/>
      <c r="N1" s="24"/>
      <c r="O1" s="25" t="s">
        <v>23</v>
      </c>
      <c r="P1" s="25"/>
      <c r="Q1" s="25"/>
      <c r="R1" s="25"/>
      <c r="S1" s="25"/>
      <c r="T1" s="25"/>
      <c r="U1" s="25"/>
      <c r="V1" s="26" t="s">
        <v>24</v>
      </c>
      <c r="W1" s="26"/>
      <c r="X1" s="26"/>
      <c r="Y1" s="26"/>
      <c r="Z1" s="26"/>
      <c r="AA1" s="26"/>
      <c r="AB1" s="26"/>
    </row>
    <row r="2" spans="1:28" x14ac:dyDescent="0.55000000000000004">
      <c r="C2" t="s">
        <v>25</v>
      </c>
      <c r="D2" t="s">
        <v>26</v>
      </c>
      <c r="E2" t="s">
        <v>27</v>
      </c>
      <c r="F2" t="s">
        <v>28</v>
      </c>
      <c r="G2" t="s">
        <v>29</v>
      </c>
      <c r="J2" t="s">
        <v>25</v>
      </c>
      <c r="K2" t="s">
        <v>26</v>
      </c>
      <c r="L2" t="s">
        <v>27</v>
      </c>
      <c r="M2" t="s">
        <v>28</v>
      </c>
      <c r="N2" t="s">
        <v>29</v>
      </c>
      <c r="Q2" t="s">
        <v>25</v>
      </c>
      <c r="R2" t="s">
        <v>26</v>
      </c>
      <c r="S2" t="s">
        <v>27</v>
      </c>
      <c r="T2" t="s">
        <v>28</v>
      </c>
      <c r="U2" t="s">
        <v>29</v>
      </c>
      <c r="X2" t="s">
        <v>25</v>
      </c>
      <c r="Y2" t="s">
        <v>26</v>
      </c>
      <c r="Z2" t="s">
        <v>27</v>
      </c>
      <c r="AA2" t="s">
        <v>28</v>
      </c>
      <c r="AB2" t="s">
        <v>29</v>
      </c>
    </row>
    <row r="3" spans="1:28" x14ac:dyDescent="0.55000000000000004">
      <c r="A3" t="s">
        <v>30</v>
      </c>
      <c r="B3" t="s">
        <v>31</v>
      </c>
      <c r="C3" t="s">
        <v>13</v>
      </c>
      <c r="D3" t="s">
        <v>14</v>
      </c>
      <c r="E3" t="s">
        <v>15</v>
      </c>
      <c r="F3" t="s">
        <v>16</v>
      </c>
      <c r="G3" t="s">
        <v>17</v>
      </c>
      <c r="H3" t="s">
        <v>30</v>
      </c>
      <c r="I3" t="s">
        <v>31</v>
      </c>
      <c r="J3" t="s">
        <v>13</v>
      </c>
      <c r="K3" t="s">
        <v>14</v>
      </c>
      <c r="L3" t="s">
        <v>15</v>
      </c>
      <c r="M3" t="s">
        <v>16</v>
      </c>
      <c r="N3" t="s">
        <v>17</v>
      </c>
      <c r="O3" t="s">
        <v>30</v>
      </c>
      <c r="P3" t="s">
        <v>31</v>
      </c>
      <c r="Q3" t="s">
        <v>13</v>
      </c>
      <c r="R3" t="s">
        <v>14</v>
      </c>
      <c r="S3" t="s">
        <v>15</v>
      </c>
      <c r="T3" t="s">
        <v>16</v>
      </c>
      <c r="U3" t="s">
        <v>17</v>
      </c>
      <c r="V3" t="s">
        <v>30</v>
      </c>
      <c r="W3" t="s">
        <v>31</v>
      </c>
      <c r="X3" t="s">
        <v>13</v>
      </c>
      <c r="Y3" t="s">
        <v>14</v>
      </c>
      <c r="Z3" t="s">
        <v>15</v>
      </c>
      <c r="AA3" t="s">
        <v>16</v>
      </c>
      <c r="AB3" t="s">
        <v>17</v>
      </c>
    </row>
    <row r="4" spans="1:28" x14ac:dyDescent="0.55000000000000004">
      <c r="A4" t="s">
        <v>0</v>
      </c>
      <c r="B4">
        <v>0</v>
      </c>
      <c r="C4">
        <f>$AK19/1000000</f>
        <v>17.830883196401601</v>
      </c>
      <c r="D4">
        <f>$AK20/1000000</f>
        <v>20.5620510953039</v>
      </c>
      <c r="E4">
        <f>$AK21/1000000</f>
        <v>23.019759823550199</v>
      </c>
      <c r="F4">
        <f>$AK22/1000000</f>
        <v>25.477468551796498</v>
      </c>
      <c r="G4">
        <f>$AK23/1000000</f>
        <v>27.935177280042801</v>
      </c>
      <c r="H4" t="s">
        <v>0</v>
      </c>
      <c r="I4">
        <v>0</v>
      </c>
      <c r="J4">
        <f>$AK24/1000000</f>
        <v>0</v>
      </c>
      <c r="K4">
        <f>$AK25/1000000</f>
        <v>0</v>
      </c>
      <c r="L4">
        <f>$AK26/1000000</f>
        <v>0</v>
      </c>
      <c r="M4">
        <f>$AK27/1000000</f>
        <v>0</v>
      </c>
      <c r="N4">
        <f>$AK28/1000000</f>
        <v>0</v>
      </c>
      <c r="O4" t="s">
        <v>0</v>
      </c>
      <c r="P4">
        <v>0</v>
      </c>
      <c r="Q4">
        <f>$AK29/1000000</f>
        <v>0</v>
      </c>
      <c r="R4">
        <f>$AK30/1000000</f>
        <v>0</v>
      </c>
      <c r="S4">
        <f>$AK31/1000000</f>
        <v>0</v>
      </c>
      <c r="T4">
        <f>$AK32/1000000</f>
        <v>0</v>
      </c>
      <c r="U4">
        <f>$AK33/1000000</f>
        <v>0</v>
      </c>
      <c r="V4" t="s">
        <v>0</v>
      </c>
      <c r="W4">
        <v>0</v>
      </c>
      <c r="X4">
        <f>$AK34/1000000</f>
        <v>17.830883196401601</v>
      </c>
      <c r="Y4">
        <f>$AK35/1000000</f>
        <v>20.5620510953039</v>
      </c>
      <c r="Z4">
        <f>$AK36/1000000</f>
        <v>23.019759823550199</v>
      </c>
      <c r="AA4">
        <f>$AK37/1000000</f>
        <v>25.477468551796498</v>
      </c>
      <c r="AB4">
        <f>$AK38/1000000</f>
        <v>27.935177280042801</v>
      </c>
    </row>
    <row r="5" spans="1:28" x14ac:dyDescent="0.55000000000000004">
      <c r="A5" t="s">
        <v>1</v>
      </c>
      <c r="B5">
        <v>4</v>
      </c>
      <c r="C5">
        <f>$AL19/1000000</f>
        <v>17.927482168407803</v>
      </c>
      <c r="D5">
        <f>$AL20/1000000</f>
        <v>20.5622370764594</v>
      </c>
      <c r="E5">
        <f>$AL21/1000000</f>
        <v>23.019945804705799</v>
      </c>
      <c r="F5">
        <f>$AL22/1000000</f>
        <v>25.477654532952101</v>
      </c>
      <c r="G5">
        <f>$AL23/1000000</f>
        <v>27.9353632611984</v>
      </c>
      <c r="H5" t="s">
        <v>1</v>
      </c>
      <c r="I5">
        <v>4</v>
      </c>
      <c r="J5">
        <f>$AL24/1000000</f>
        <v>0</v>
      </c>
      <c r="K5">
        <f>$AL25/1000000</f>
        <v>0</v>
      </c>
      <c r="L5">
        <f>$AL26/1000000</f>
        <v>0</v>
      </c>
      <c r="M5">
        <f>$AL27/1000000</f>
        <v>0</v>
      </c>
      <c r="N5">
        <f>$AL28/1000000</f>
        <v>0</v>
      </c>
      <c r="O5" t="s">
        <v>1</v>
      </c>
      <c r="P5">
        <v>4</v>
      </c>
      <c r="Q5">
        <f>$AL29/1000000</f>
        <v>0</v>
      </c>
      <c r="R5">
        <f>$AL30/1000000</f>
        <v>0</v>
      </c>
      <c r="S5">
        <f>$AL31/1000000</f>
        <v>0</v>
      </c>
      <c r="T5">
        <f>$AL32/1000000</f>
        <v>0</v>
      </c>
      <c r="U5">
        <f>$AL33/1000000</f>
        <v>0</v>
      </c>
      <c r="V5" t="s">
        <v>1</v>
      </c>
      <c r="W5">
        <v>4</v>
      </c>
      <c r="X5">
        <f>$AL34/1000000</f>
        <v>17.9014693954847</v>
      </c>
      <c r="Y5">
        <f>$AL35/1000000</f>
        <v>20.562202204992801</v>
      </c>
      <c r="Z5">
        <f>$AL36/1000000</f>
        <v>23.0199109332391</v>
      </c>
      <c r="AA5">
        <f>$AL37/1000000</f>
        <v>25.477619661485399</v>
      </c>
      <c r="AB5">
        <f>$AL38/1000000</f>
        <v>27.935328389731701</v>
      </c>
    </row>
    <row r="6" spans="1:28" x14ac:dyDescent="0.55000000000000004">
      <c r="A6" t="s">
        <v>2</v>
      </c>
      <c r="B6">
        <v>6</v>
      </c>
      <c r="C6">
        <f>$AM19/1000000</f>
        <v>17.987856525911699</v>
      </c>
      <c r="D6">
        <f>$AM20/1000000</f>
        <v>20.562330067037198</v>
      </c>
      <c r="E6">
        <f>$AM21/1000000</f>
        <v>23.020038795283501</v>
      </c>
      <c r="F6">
        <f>$AM22/1000000</f>
        <v>25.477747523529899</v>
      </c>
      <c r="G6">
        <f>$AM23/1000000</f>
        <v>27.935456251776198</v>
      </c>
      <c r="H6" t="s">
        <v>2</v>
      </c>
      <c r="I6">
        <v>6</v>
      </c>
      <c r="J6">
        <f>$AM24/1000000</f>
        <v>0</v>
      </c>
      <c r="K6">
        <f>$AM25/1000000</f>
        <v>0</v>
      </c>
      <c r="L6">
        <f>$AM26/1000000</f>
        <v>0</v>
      </c>
      <c r="M6">
        <f>$AM27/1000000</f>
        <v>0</v>
      </c>
      <c r="N6">
        <f>$AM28/1000000</f>
        <v>0</v>
      </c>
      <c r="O6" t="s">
        <v>2</v>
      </c>
      <c r="P6">
        <v>6</v>
      </c>
      <c r="Q6">
        <f>$AM29/1000000</f>
        <v>0</v>
      </c>
      <c r="R6">
        <f>$AM30/1000000</f>
        <v>0</v>
      </c>
      <c r="S6">
        <f>$AM31/1000000</f>
        <v>0</v>
      </c>
      <c r="T6">
        <f>$AM32/1000000</f>
        <v>0</v>
      </c>
      <c r="U6">
        <f>$AM33/1000000</f>
        <v>0</v>
      </c>
      <c r="V6" t="s">
        <v>2</v>
      </c>
      <c r="W6">
        <v>6</v>
      </c>
      <c r="X6">
        <f>$AM34/1000000</f>
        <v>17.945585769911698</v>
      </c>
      <c r="Y6">
        <f>$AM35/1000000</f>
        <v>20.562277759837198</v>
      </c>
      <c r="Z6">
        <f>$AM36/1000000</f>
        <v>23.0199864880835</v>
      </c>
      <c r="AA6">
        <f>$AM37/1000000</f>
        <v>25.477695216329899</v>
      </c>
      <c r="AB6">
        <f>$AM38/1000000</f>
        <v>27.935403944576201</v>
      </c>
    </row>
    <row r="7" spans="1:28" x14ac:dyDescent="0.55000000000000004">
      <c r="A7" t="s">
        <v>3</v>
      </c>
      <c r="B7">
        <v>7</v>
      </c>
      <c r="C7">
        <f>$AN19/1000000</f>
        <v>18.021981162761698</v>
      </c>
      <c r="D7">
        <f>$AN20/1000000</f>
        <v>20.562376562326101</v>
      </c>
      <c r="E7">
        <f>$AN21/1000000</f>
        <v>23.0200852905724</v>
      </c>
      <c r="F7">
        <f>$AN22/1000000</f>
        <v>25.477794018818699</v>
      </c>
      <c r="G7">
        <f>$AN23/1000000</f>
        <v>27.935502747065101</v>
      </c>
      <c r="H7" t="s">
        <v>3</v>
      </c>
      <c r="I7">
        <v>7</v>
      </c>
      <c r="J7">
        <f>$AN24/1000000</f>
        <v>0</v>
      </c>
      <c r="K7">
        <f>$AN25/1000000</f>
        <v>0</v>
      </c>
      <c r="L7">
        <f>$AN26/1000000</f>
        <v>0</v>
      </c>
      <c r="M7">
        <f>$AN27/1000000</f>
        <v>0</v>
      </c>
      <c r="N7">
        <f>$AN28/1000000</f>
        <v>0</v>
      </c>
      <c r="O7" t="s">
        <v>3</v>
      </c>
      <c r="P7">
        <v>7</v>
      </c>
      <c r="Q7">
        <f>$AN29/1000000</f>
        <v>0</v>
      </c>
      <c r="R7">
        <f>$AN30/1000000</f>
        <v>0</v>
      </c>
      <c r="S7">
        <f>$AN31/1000000</f>
        <v>0</v>
      </c>
      <c r="T7">
        <f>$AN32/1000000</f>
        <v>0</v>
      </c>
      <c r="U7">
        <f>$AN33/1000000</f>
        <v>0</v>
      </c>
      <c r="V7" t="s">
        <v>3</v>
      </c>
      <c r="W7">
        <v>7</v>
      </c>
      <c r="X7">
        <f>$AN34/1000000</f>
        <v>17.970521111979</v>
      </c>
      <c r="Y7">
        <f>$AN35/1000000</f>
        <v>20.562315537259401</v>
      </c>
      <c r="Z7">
        <f>$AN36/1000000</f>
        <v>23.0200242655058</v>
      </c>
      <c r="AA7">
        <f>$AN37/1000000</f>
        <v>25.477732993752099</v>
      </c>
      <c r="AB7">
        <f>$AN38/1000000</f>
        <v>27.935441721998401</v>
      </c>
    </row>
    <row r="8" spans="1:28" x14ac:dyDescent="0.55000000000000004">
      <c r="A8" t="s">
        <v>4</v>
      </c>
      <c r="B8">
        <v>8</v>
      </c>
      <c r="C8">
        <f>$AO19/1000000</f>
        <v>18.059208039325302</v>
      </c>
      <c r="D8">
        <f>$AO20/1000000</f>
        <v>20.562423057615</v>
      </c>
      <c r="E8">
        <f>$AO21/1000000</f>
        <v>23.020131785861299</v>
      </c>
      <c r="F8">
        <f>$AO22/1000000</f>
        <v>25.477840514107601</v>
      </c>
      <c r="G8">
        <f>$AO23/1000000</f>
        <v>27.9355492423539</v>
      </c>
      <c r="H8" t="s">
        <v>4</v>
      </c>
      <c r="I8">
        <v>8</v>
      </c>
      <c r="J8">
        <f>$AO24/1000000</f>
        <v>0</v>
      </c>
      <c r="K8">
        <f>$AO25/1000000</f>
        <v>0</v>
      </c>
      <c r="L8">
        <f>$AO26/1000000</f>
        <v>0</v>
      </c>
      <c r="M8">
        <f>$AO27/1000000</f>
        <v>0</v>
      </c>
      <c r="N8">
        <f>$AO28/1000000</f>
        <v>0</v>
      </c>
      <c r="O8" t="s">
        <v>4</v>
      </c>
      <c r="P8">
        <v>8</v>
      </c>
      <c r="Q8">
        <f>$AO29/1000000</f>
        <v>0</v>
      </c>
      <c r="R8">
        <f>$AO30/1000000</f>
        <v>0</v>
      </c>
      <c r="S8">
        <f>$AO31/1000000</f>
        <v>0</v>
      </c>
      <c r="T8">
        <f>$AO32/1000000</f>
        <v>0</v>
      </c>
      <c r="U8">
        <f>$AO33/1000000</f>
        <v>0</v>
      </c>
      <c r="V8" t="s">
        <v>4</v>
      </c>
      <c r="W8">
        <v>8</v>
      </c>
      <c r="X8">
        <f>$AO34/1000000</f>
        <v>17.997723303325298</v>
      </c>
      <c r="Y8">
        <f>$AO35/1000000</f>
        <v>20.562353314681701</v>
      </c>
      <c r="Z8">
        <f>$AO36/1000000</f>
        <v>23.020062042928</v>
      </c>
      <c r="AA8">
        <f>$AO37/1000000</f>
        <v>25.477770771174299</v>
      </c>
      <c r="AB8">
        <f>$AO38/1000000</f>
        <v>27.935479499420598</v>
      </c>
    </row>
    <row r="9" spans="1:28" x14ac:dyDescent="0.55000000000000004">
      <c r="A9" t="s">
        <v>5</v>
      </c>
      <c r="B9">
        <v>9</v>
      </c>
      <c r="C9">
        <f>$AP19/1000000</f>
        <v>18.059208039325302</v>
      </c>
      <c r="D9">
        <f>$AP20/1000000</f>
        <v>20.521479728903902</v>
      </c>
      <c r="E9">
        <f>$AP21/1000000</f>
        <v>22.979188457150197</v>
      </c>
      <c r="F9">
        <f>$AP22/1000000</f>
        <v>25.4368971853965</v>
      </c>
      <c r="G9">
        <f>$AP23/1000000</f>
        <v>27.894605913642803</v>
      </c>
      <c r="H9" t="s">
        <v>5</v>
      </c>
      <c r="I9">
        <v>9</v>
      </c>
      <c r="J9">
        <f>$AP24/1000000</f>
        <v>0</v>
      </c>
      <c r="K9">
        <f>$AP25/1000000</f>
        <v>0</v>
      </c>
      <c r="L9">
        <f>$AP26/1000000</f>
        <v>0</v>
      </c>
      <c r="M9">
        <f>$AP27/1000000</f>
        <v>0</v>
      </c>
      <c r="N9">
        <f>$AP28/1000000</f>
        <v>0</v>
      </c>
      <c r="O9" t="s">
        <v>5</v>
      </c>
      <c r="P9">
        <v>9</v>
      </c>
      <c r="Q9">
        <f>$AP29/1000000</f>
        <v>0</v>
      </c>
      <c r="R9">
        <f>$AP30/1000000</f>
        <v>0</v>
      </c>
      <c r="S9">
        <f>$AP31/1000000</f>
        <v>0</v>
      </c>
      <c r="T9">
        <f>$AP32/1000000</f>
        <v>0</v>
      </c>
      <c r="U9">
        <f>$AP33/1000000</f>
        <v>0</v>
      </c>
      <c r="V9" t="s">
        <v>5</v>
      </c>
      <c r="W9">
        <v>9</v>
      </c>
      <c r="X9">
        <f>$AP34/1000000</f>
        <v>17.9900495993253</v>
      </c>
      <c r="Y9">
        <f>$AP35/1000000</f>
        <v>20.5214131561039</v>
      </c>
      <c r="Z9">
        <f>$AP36/1000000</f>
        <v>22.979121884350199</v>
      </c>
      <c r="AA9">
        <f>$AP37/1000000</f>
        <v>25.436830612596502</v>
      </c>
      <c r="AB9">
        <f>$AP38/1000000</f>
        <v>27.894539340842798</v>
      </c>
    </row>
    <row r="10" spans="1:28" x14ac:dyDescent="0.55000000000000004">
      <c r="A10" t="s">
        <v>6</v>
      </c>
      <c r="B10">
        <v>10</v>
      </c>
      <c r="C10">
        <f>$AQ19/1000000</f>
        <v>18.022827671946498</v>
      </c>
      <c r="D10">
        <f>$AQ20/1000000</f>
        <v>20.480536400192801</v>
      </c>
      <c r="E10">
        <f>$AQ21/1000000</f>
        <v>22.9382451284391</v>
      </c>
      <c r="F10">
        <f>$AQ22/1000000</f>
        <v>25.395953856685399</v>
      </c>
      <c r="G10">
        <f>$AQ23/1000000</f>
        <v>27.853662584931701</v>
      </c>
      <c r="H10" t="s">
        <v>6</v>
      </c>
      <c r="I10">
        <v>10</v>
      </c>
      <c r="J10">
        <f>$AQ24/1000000</f>
        <v>0</v>
      </c>
      <c r="K10">
        <f>$AQ25/1000000</f>
        <v>0</v>
      </c>
      <c r="L10">
        <f>$AQ26/1000000</f>
        <v>0</v>
      </c>
      <c r="M10">
        <f>$AQ27/1000000</f>
        <v>0</v>
      </c>
      <c r="N10">
        <f>$AQ28/1000000</f>
        <v>0</v>
      </c>
      <c r="O10" t="s">
        <v>6</v>
      </c>
      <c r="P10">
        <v>10</v>
      </c>
      <c r="Q10">
        <f>$AQ29/1000000</f>
        <v>0</v>
      </c>
      <c r="R10">
        <f>$AQ30/1000000</f>
        <v>0</v>
      </c>
      <c r="S10">
        <f>$AQ31/1000000</f>
        <v>0</v>
      </c>
      <c r="T10">
        <f>$AQ32/1000000</f>
        <v>0</v>
      </c>
      <c r="U10">
        <f>$AQ33/1000000</f>
        <v>0</v>
      </c>
      <c r="V10" t="s">
        <v>6</v>
      </c>
      <c r="W10">
        <v>10</v>
      </c>
      <c r="X10">
        <f>$AQ34/1000000</f>
        <v>17.982375895325298</v>
      </c>
      <c r="Y10">
        <f>$AQ35/1000000</f>
        <v>20.480472997526103</v>
      </c>
      <c r="Z10">
        <f>$AQ36/1000000</f>
        <v>22.938181725772399</v>
      </c>
      <c r="AA10">
        <f>$AQ37/1000000</f>
        <v>25.395890454018701</v>
      </c>
      <c r="AB10">
        <f>$AQ38/1000000</f>
        <v>27.8535991822651</v>
      </c>
    </row>
    <row r="11" spans="1:28" x14ac:dyDescent="0.55000000000000004">
      <c r="A11" t="s">
        <v>7</v>
      </c>
      <c r="B11">
        <v>12</v>
      </c>
      <c r="C11">
        <f>$AR19/1000000</f>
        <v>17.940941014524199</v>
      </c>
      <c r="D11">
        <f>$AR20/1000000</f>
        <v>20.398649742770601</v>
      </c>
      <c r="E11">
        <f>$AR21/1000000</f>
        <v>22.8563584710169</v>
      </c>
      <c r="F11">
        <f>$AR22/1000000</f>
        <v>25.314067199263199</v>
      </c>
      <c r="G11">
        <f>$AR23/1000000</f>
        <v>27.771775927509502</v>
      </c>
      <c r="H11" t="s">
        <v>7</v>
      </c>
      <c r="I11">
        <v>12</v>
      </c>
      <c r="J11">
        <f>$AR24/1000000</f>
        <v>0</v>
      </c>
      <c r="K11">
        <f>$AR25/1000000</f>
        <v>0</v>
      </c>
      <c r="L11">
        <f>$AR26/1000000</f>
        <v>0</v>
      </c>
      <c r="M11">
        <f>$AR27/1000000</f>
        <v>0</v>
      </c>
      <c r="N11">
        <f>$AR28/1000000</f>
        <v>0</v>
      </c>
      <c r="O11" t="s">
        <v>7</v>
      </c>
      <c r="P11">
        <v>12</v>
      </c>
      <c r="Q11">
        <f>$AR29/1000000</f>
        <v>0</v>
      </c>
      <c r="R11">
        <f>$AR30/1000000</f>
        <v>0</v>
      </c>
      <c r="S11">
        <f>$AR31/1000000</f>
        <v>0</v>
      </c>
      <c r="T11">
        <f>$AR32/1000000</f>
        <v>0</v>
      </c>
      <c r="U11">
        <f>$AR33/1000000</f>
        <v>0</v>
      </c>
      <c r="V11" t="s">
        <v>7</v>
      </c>
      <c r="W11">
        <v>12</v>
      </c>
      <c r="X11">
        <f>$AR34/1000000</f>
        <v>17.940883952124199</v>
      </c>
      <c r="Y11">
        <f>$AR35/1000000</f>
        <v>20.398592680370598</v>
      </c>
      <c r="Z11">
        <f>$AR36/1000000</f>
        <v>22.856301408616901</v>
      </c>
      <c r="AA11">
        <f>$AR37/1000000</f>
        <v>25.314010136863203</v>
      </c>
      <c r="AB11">
        <f>$AR38/1000000</f>
        <v>27.771718865109499</v>
      </c>
    </row>
    <row r="12" spans="1:28" x14ac:dyDescent="0.55000000000000004">
      <c r="A12" t="s">
        <v>8</v>
      </c>
      <c r="B12">
        <v>15</v>
      </c>
      <c r="C12">
        <f>$AS19/1000000</f>
        <v>17.818111028390899</v>
      </c>
      <c r="D12">
        <f>$AS20/1000000</f>
        <v>20.275819756637201</v>
      </c>
      <c r="E12">
        <f>$AS21/1000000</f>
        <v>22.733528484883497</v>
      </c>
      <c r="F12">
        <f>$AS22/1000000</f>
        <v>25.191237213129899</v>
      </c>
      <c r="G12">
        <f>$AS23/1000000</f>
        <v>27.648945941376201</v>
      </c>
      <c r="H12" t="s">
        <v>8</v>
      </c>
      <c r="I12">
        <v>15</v>
      </c>
      <c r="J12">
        <f>$AS24/1000000</f>
        <v>0</v>
      </c>
      <c r="K12">
        <f>$AS25/1000000</f>
        <v>0</v>
      </c>
      <c r="L12">
        <f>$AS26/1000000</f>
        <v>0</v>
      </c>
      <c r="M12">
        <f>$AS27/1000000</f>
        <v>0</v>
      </c>
      <c r="N12">
        <f>$AS28/1000000</f>
        <v>0</v>
      </c>
      <c r="O12" t="s">
        <v>8</v>
      </c>
      <c r="P12">
        <v>15</v>
      </c>
      <c r="Q12">
        <f>$AS29/1000000</f>
        <v>0</v>
      </c>
      <c r="R12">
        <f>$AS30/1000000</f>
        <v>0</v>
      </c>
      <c r="S12">
        <f>$AS31/1000000</f>
        <v>0</v>
      </c>
      <c r="T12">
        <f>$AS32/1000000</f>
        <v>0</v>
      </c>
      <c r="U12">
        <f>$AS33/1000000</f>
        <v>0</v>
      </c>
      <c r="V12" t="s">
        <v>8</v>
      </c>
      <c r="W12">
        <v>15</v>
      </c>
      <c r="X12">
        <f>$AS34/1000000</f>
        <v>17.818063476390897</v>
      </c>
      <c r="Y12">
        <f>$AS35/1000000</f>
        <v>20.2757722046372</v>
      </c>
      <c r="Z12">
        <f>$AS36/1000000</f>
        <v>22.733480932883502</v>
      </c>
      <c r="AA12">
        <f>$AS37/1000000</f>
        <v>25.191189661129901</v>
      </c>
      <c r="AB12">
        <f>$AS38/1000000</f>
        <v>27.6488983893762</v>
      </c>
    </row>
    <row r="13" spans="1:28" x14ac:dyDescent="0.55000000000000004">
      <c r="A13" t="s">
        <v>9</v>
      </c>
      <c r="B13">
        <v>20</v>
      </c>
      <c r="C13">
        <f>$AT19/1000000</f>
        <v>17.613394384835299</v>
      </c>
      <c r="D13">
        <f>$AT20/1000000</f>
        <v>20.071103113081701</v>
      </c>
      <c r="E13">
        <f>$AT21/1000000</f>
        <v>22.528811841328</v>
      </c>
      <c r="F13">
        <f>$AT22/1000000</f>
        <v>24.986520569574299</v>
      </c>
      <c r="G13">
        <f>$AT23/1000000</f>
        <v>27.444229297820602</v>
      </c>
      <c r="H13" t="s">
        <v>9</v>
      </c>
      <c r="I13">
        <v>20</v>
      </c>
      <c r="J13">
        <f>$AT24/1000000</f>
        <v>0</v>
      </c>
      <c r="K13">
        <f>$AT25/1000000</f>
        <v>0</v>
      </c>
      <c r="L13">
        <f>$AT26/1000000</f>
        <v>0</v>
      </c>
      <c r="M13">
        <f>$AT27/1000000</f>
        <v>0</v>
      </c>
      <c r="N13">
        <f>$AT28/1000000</f>
        <v>0</v>
      </c>
      <c r="O13" t="s">
        <v>9</v>
      </c>
      <c r="P13">
        <v>20</v>
      </c>
      <c r="Q13">
        <f>$AT29/1000000</f>
        <v>0</v>
      </c>
      <c r="R13">
        <f>$AT30/1000000</f>
        <v>0</v>
      </c>
      <c r="S13">
        <f>$AT31/1000000</f>
        <v>0</v>
      </c>
      <c r="T13">
        <f>$AT32/1000000</f>
        <v>0</v>
      </c>
      <c r="U13">
        <f>$AT33/1000000</f>
        <v>0</v>
      </c>
      <c r="V13" t="s">
        <v>9</v>
      </c>
      <c r="W13">
        <v>20</v>
      </c>
      <c r="X13">
        <f>$AT34/1000000</f>
        <v>17.613362683502</v>
      </c>
      <c r="Y13">
        <f>$AT35/1000000</f>
        <v>20.071071411748303</v>
      </c>
      <c r="Z13">
        <f>$AT36/1000000</f>
        <v>22.528780139994598</v>
      </c>
      <c r="AA13">
        <f>$AT37/1000000</f>
        <v>24.986488868241</v>
      </c>
      <c r="AB13">
        <f>$AT38/1000000</f>
        <v>27.4441975964873</v>
      </c>
    </row>
    <row r="14" spans="1:28" x14ac:dyDescent="0.55000000000000004">
      <c r="A14" t="s">
        <v>10</v>
      </c>
      <c r="B14">
        <v>25</v>
      </c>
      <c r="C14">
        <f>$AU19/1000000</f>
        <v>17.408677741279799</v>
      </c>
      <c r="D14">
        <f>$AU20/1000000</f>
        <v>19.866386469526102</v>
      </c>
      <c r="E14">
        <f>$AU21/1000000</f>
        <v>22.324095197772397</v>
      </c>
      <c r="F14">
        <f>$AU22/1000000</f>
        <v>24.7818039260187</v>
      </c>
      <c r="G14">
        <f>$AU23/1000000</f>
        <v>27.239512654265098</v>
      </c>
      <c r="H14" t="s">
        <v>10</v>
      </c>
      <c r="I14">
        <v>25</v>
      </c>
      <c r="J14">
        <f>$AU24/1000000</f>
        <v>0</v>
      </c>
      <c r="K14">
        <f>$AU25/1000000</f>
        <v>0</v>
      </c>
      <c r="L14">
        <f>$AU26/1000000</f>
        <v>0</v>
      </c>
      <c r="M14">
        <f>$AU27/1000000</f>
        <v>0</v>
      </c>
      <c r="N14">
        <f>$AU28/1000000</f>
        <v>0</v>
      </c>
      <c r="O14" t="s">
        <v>10</v>
      </c>
      <c r="P14">
        <v>25</v>
      </c>
      <c r="Q14">
        <f>$AU29/1000000</f>
        <v>0</v>
      </c>
      <c r="R14">
        <f>$AU30/1000000</f>
        <v>0</v>
      </c>
      <c r="S14">
        <f>$AU31/1000000</f>
        <v>0</v>
      </c>
      <c r="T14">
        <f>$AU32/1000000</f>
        <v>0</v>
      </c>
      <c r="U14">
        <f>$AU33/1000000</f>
        <v>0</v>
      </c>
      <c r="V14" t="s">
        <v>10</v>
      </c>
      <c r="W14">
        <v>25</v>
      </c>
      <c r="X14">
        <f>$AU34/1000000</f>
        <v>17.4086618906131</v>
      </c>
      <c r="Y14">
        <f>$AU35/1000000</f>
        <v>19.866370618859399</v>
      </c>
      <c r="Z14">
        <f>$AU36/1000000</f>
        <v>22.324079347105801</v>
      </c>
      <c r="AA14">
        <f>$AU37/1000000</f>
        <v>24.7817880753521</v>
      </c>
      <c r="AB14">
        <f>$AU38/1000000</f>
        <v>27.239496803598399</v>
      </c>
    </row>
    <row r="15" spans="1:28" x14ac:dyDescent="0.55000000000000004">
      <c r="A15" t="s">
        <v>11</v>
      </c>
      <c r="B15">
        <v>30</v>
      </c>
      <c r="C15">
        <f>$AV19/1000000</f>
        <v>17.2039610977242</v>
      </c>
      <c r="D15">
        <f>$AV20/1000000</f>
        <v>19.661669825970499</v>
      </c>
      <c r="E15">
        <f>$AV21/1000000</f>
        <v>22.119378554216897</v>
      </c>
      <c r="F15">
        <f>$AV22/1000000</f>
        <v>24.5770872824632</v>
      </c>
      <c r="G15">
        <f>$AV23/1000000</f>
        <v>27.034796010709503</v>
      </c>
      <c r="H15" t="s">
        <v>11</v>
      </c>
      <c r="I15">
        <v>30</v>
      </c>
      <c r="J15">
        <f>$AV24/1000000</f>
        <v>0</v>
      </c>
      <c r="K15">
        <f>$AV25/1000000</f>
        <v>0</v>
      </c>
      <c r="L15">
        <f>$AV26/1000000</f>
        <v>0</v>
      </c>
      <c r="M15">
        <f>$AV27/1000000</f>
        <v>0</v>
      </c>
      <c r="N15">
        <f>$AV28/1000000</f>
        <v>0</v>
      </c>
      <c r="O15" t="s">
        <v>11</v>
      </c>
      <c r="P15">
        <v>30</v>
      </c>
      <c r="Q15">
        <f>$AV29/1000000</f>
        <v>0</v>
      </c>
      <c r="R15">
        <f>$AV30/1000000</f>
        <v>0</v>
      </c>
      <c r="S15">
        <f>$AV31/1000000</f>
        <v>0</v>
      </c>
      <c r="T15">
        <f>$AV32/1000000</f>
        <v>0</v>
      </c>
      <c r="U15">
        <f>$AV33/1000000</f>
        <v>0</v>
      </c>
      <c r="V15" t="s">
        <v>11</v>
      </c>
      <c r="W15">
        <v>30</v>
      </c>
      <c r="X15">
        <f>$AV34/1000000</f>
        <v>17.2039610977242</v>
      </c>
      <c r="Y15">
        <f>$AV35/1000000</f>
        <v>19.661669825970499</v>
      </c>
      <c r="Z15">
        <f>$AV36/1000000</f>
        <v>22.119378554216897</v>
      </c>
      <c r="AA15">
        <f>$AV37/1000000</f>
        <v>24.5770872824632</v>
      </c>
      <c r="AB15">
        <f>$AV38/1000000</f>
        <v>27.034796010709503</v>
      </c>
    </row>
    <row r="17" spans="35:48" ht="18.3" x14ac:dyDescent="0.7">
      <c r="AI17" s="20" t="s">
        <v>48</v>
      </c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</row>
    <row r="18" spans="35:48" x14ac:dyDescent="0.55000000000000004">
      <c r="AK18" t="s">
        <v>0</v>
      </c>
      <c r="AL18" t="s">
        <v>1</v>
      </c>
      <c r="AM18" t="s">
        <v>2</v>
      </c>
      <c r="AN18" t="s">
        <v>3</v>
      </c>
      <c r="AO18" t="s">
        <v>4</v>
      </c>
      <c r="AP18" t="s">
        <v>5</v>
      </c>
      <c r="AQ18" t="s">
        <v>6</v>
      </c>
      <c r="AR18" t="s">
        <v>7</v>
      </c>
      <c r="AS18" t="s">
        <v>8</v>
      </c>
      <c r="AT18" t="s">
        <v>9</v>
      </c>
      <c r="AU18" t="s">
        <v>10</v>
      </c>
      <c r="AV18" t="s">
        <v>11</v>
      </c>
    </row>
    <row r="19" spans="35:48" x14ac:dyDescent="0.55000000000000004">
      <c r="AI19" t="s">
        <v>12</v>
      </c>
      <c r="AJ19" t="s">
        <v>13</v>
      </c>
      <c r="AK19">
        <v>17830883.1964016</v>
      </c>
      <c r="AL19">
        <v>17927482.168407802</v>
      </c>
      <c r="AM19">
        <v>17987856.5259117</v>
      </c>
      <c r="AN19">
        <v>18021981.162761699</v>
      </c>
      <c r="AO19">
        <v>18059208.039325301</v>
      </c>
      <c r="AP19">
        <v>18059208.039325301</v>
      </c>
      <c r="AQ19">
        <v>18022827.671946499</v>
      </c>
      <c r="AR19">
        <v>17940941.014524199</v>
      </c>
      <c r="AS19">
        <v>17818111.028390899</v>
      </c>
      <c r="AT19">
        <v>17613394.384835299</v>
      </c>
      <c r="AU19">
        <v>17408677.741279799</v>
      </c>
      <c r="AV19">
        <v>17203961.097724199</v>
      </c>
    </row>
    <row r="20" spans="35:48" x14ac:dyDescent="0.55000000000000004">
      <c r="AI20" t="s">
        <v>12</v>
      </c>
      <c r="AJ20" t="s">
        <v>14</v>
      </c>
      <c r="AK20">
        <v>20562051.095303901</v>
      </c>
      <c r="AL20">
        <v>20562237.0764594</v>
      </c>
      <c r="AM20">
        <v>20562330.067037199</v>
      </c>
      <c r="AN20">
        <v>20562376.5623261</v>
      </c>
      <c r="AO20">
        <v>20562423.057615001</v>
      </c>
      <c r="AP20">
        <v>20521479.728903901</v>
      </c>
      <c r="AQ20">
        <v>20480536.400192801</v>
      </c>
      <c r="AR20">
        <v>20398649.742770601</v>
      </c>
      <c r="AS20">
        <v>20275819.756637201</v>
      </c>
      <c r="AT20">
        <v>20071103.113081701</v>
      </c>
      <c r="AU20">
        <v>19866386.469526101</v>
      </c>
      <c r="AV20">
        <v>19661669.825970501</v>
      </c>
    </row>
    <row r="21" spans="35:48" x14ac:dyDescent="0.55000000000000004">
      <c r="AI21" t="s">
        <v>12</v>
      </c>
      <c r="AJ21" t="s">
        <v>15</v>
      </c>
      <c r="AK21">
        <v>23019759.823550198</v>
      </c>
      <c r="AL21">
        <v>23019945.804705799</v>
      </c>
      <c r="AM21">
        <v>23020038.7952835</v>
      </c>
      <c r="AN21">
        <v>23020085.290572401</v>
      </c>
      <c r="AO21">
        <v>23020131.785861298</v>
      </c>
      <c r="AP21">
        <v>22979188.457150199</v>
      </c>
      <c r="AQ21">
        <v>22938245.128439099</v>
      </c>
      <c r="AR21">
        <v>22856358.471016899</v>
      </c>
      <c r="AS21">
        <v>22733528.484883498</v>
      </c>
      <c r="AT21">
        <v>22528811.841327999</v>
      </c>
      <c r="AU21">
        <v>22324095.197772399</v>
      </c>
      <c r="AV21">
        <v>22119378.554216899</v>
      </c>
    </row>
    <row r="22" spans="35:48" x14ac:dyDescent="0.55000000000000004">
      <c r="AI22" t="s">
        <v>12</v>
      </c>
      <c r="AJ22" t="s">
        <v>16</v>
      </c>
      <c r="AK22">
        <v>25477468.5517965</v>
      </c>
      <c r="AL22">
        <v>25477654.5329521</v>
      </c>
      <c r="AM22">
        <v>25477747.523529898</v>
      </c>
      <c r="AN22">
        <v>25477794.018818699</v>
      </c>
      <c r="AO22">
        <v>25477840.5141076</v>
      </c>
      <c r="AP22">
        <v>25436897.1853965</v>
      </c>
      <c r="AQ22">
        <v>25395953.8566854</v>
      </c>
      <c r="AR22">
        <v>25314067.1992632</v>
      </c>
      <c r="AS22">
        <v>25191237.2131299</v>
      </c>
      <c r="AT22">
        <v>24986520.5695743</v>
      </c>
      <c r="AU22">
        <v>24781803.9260187</v>
      </c>
      <c r="AV22">
        <v>24577087.2824632</v>
      </c>
    </row>
    <row r="23" spans="35:48" x14ac:dyDescent="0.55000000000000004">
      <c r="AI23" t="s">
        <v>12</v>
      </c>
      <c r="AJ23" t="s">
        <v>17</v>
      </c>
      <c r="AK23">
        <v>27935177.280042801</v>
      </c>
      <c r="AL23">
        <v>27935363.261198401</v>
      </c>
      <c r="AM23">
        <v>27935456.2517762</v>
      </c>
      <c r="AN23">
        <v>27935502.747065101</v>
      </c>
      <c r="AO23">
        <v>27935549.242353901</v>
      </c>
      <c r="AP23">
        <v>27894605.913642801</v>
      </c>
      <c r="AQ23">
        <v>27853662.584931701</v>
      </c>
      <c r="AR23">
        <v>27771775.927509502</v>
      </c>
      <c r="AS23">
        <v>27648945.941376202</v>
      </c>
      <c r="AT23">
        <v>27444229.297820602</v>
      </c>
      <c r="AU23">
        <v>27239512.654265098</v>
      </c>
      <c r="AV23">
        <v>27034796.010709502</v>
      </c>
    </row>
    <row r="24" spans="35:48" x14ac:dyDescent="0.55000000000000004">
      <c r="AI24" t="s">
        <v>18</v>
      </c>
    </row>
    <row r="25" spans="35:48" x14ac:dyDescent="0.55000000000000004">
      <c r="AI25" t="s">
        <v>18</v>
      </c>
    </row>
    <row r="26" spans="35:48" x14ac:dyDescent="0.55000000000000004">
      <c r="AI26" t="s">
        <v>18</v>
      </c>
    </row>
    <row r="27" spans="35:48" x14ac:dyDescent="0.55000000000000004">
      <c r="AI27" t="s">
        <v>18</v>
      </c>
    </row>
    <row r="28" spans="35:48" x14ac:dyDescent="0.55000000000000004">
      <c r="AI28" t="s">
        <v>18</v>
      </c>
    </row>
    <row r="29" spans="35:48" x14ac:dyDescent="0.55000000000000004">
      <c r="AI29" t="s">
        <v>19</v>
      </c>
    </row>
    <row r="30" spans="35:48" x14ac:dyDescent="0.55000000000000004">
      <c r="AI30" t="s">
        <v>19</v>
      </c>
    </row>
    <row r="31" spans="35:48" x14ac:dyDescent="0.55000000000000004">
      <c r="AI31" t="s">
        <v>19</v>
      </c>
    </row>
    <row r="32" spans="35:48" x14ac:dyDescent="0.55000000000000004">
      <c r="AI32" t="s">
        <v>19</v>
      </c>
    </row>
    <row r="33" spans="22:48" x14ac:dyDescent="0.55000000000000004">
      <c r="AI33" t="s">
        <v>19</v>
      </c>
    </row>
    <row r="34" spans="22:48" x14ac:dyDescent="0.55000000000000004">
      <c r="AI34" t="s">
        <v>20</v>
      </c>
      <c r="AJ34" t="s">
        <v>13</v>
      </c>
      <c r="AK34">
        <v>17830883.1964016</v>
      </c>
      <c r="AL34">
        <v>17901469.395484701</v>
      </c>
      <c r="AM34">
        <v>17945585.769911699</v>
      </c>
      <c r="AN34">
        <v>17970521.111979</v>
      </c>
      <c r="AO34">
        <v>17997723.303325299</v>
      </c>
      <c r="AP34">
        <v>17990049.599325299</v>
      </c>
      <c r="AQ34">
        <v>17982375.895325299</v>
      </c>
      <c r="AR34">
        <v>17940883.952124201</v>
      </c>
      <c r="AS34">
        <v>17818063.476390898</v>
      </c>
      <c r="AT34">
        <v>17613362.683502</v>
      </c>
      <c r="AU34">
        <v>17408661.890613101</v>
      </c>
      <c r="AV34">
        <v>17203961.097724199</v>
      </c>
    </row>
    <row r="35" spans="22:48" x14ac:dyDescent="0.55000000000000004">
      <c r="AI35" t="s">
        <v>20</v>
      </c>
      <c r="AJ35" t="s">
        <v>14</v>
      </c>
      <c r="AK35">
        <v>20562051.095303901</v>
      </c>
      <c r="AL35">
        <v>20562202.204992801</v>
      </c>
      <c r="AM35">
        <v>20562277.759837199</v>
      </c>
      <c r="AN35">
        <v>20562315.5372594</v>
      </c>
      <c r="AO35">
        <v>20562353.314681701</v>
      </c>
      <c r="AP35">
        <v>20521413.156103902</v>
      </c>
      <c r="AQ35">
        <v>20480472.997526102</v>
      </c>
      <c r="AR35">
        <v>20398592.680370599</v>
      </c>
      <c r="AS35">
        <v>20275772.2046372</v>
      </c>
      <c r="AT35">
        <v>20071071.411748301</v>
      </c>
      <c r="AU35">
        <v>19866370.618859399</v>
      </c>
      <c r="AV35">
        <v>19661669.825970501</v>
      </c>
    </row>
    <row r="36" spans="22:48" x14ac:dyDescent="0.55000000000000004">
      <c r="AI36" t="s">
        <v>20</v>
      </c>
      <c r="AJ36" t="s">
        <v>15</v>
      </c>
      <c r="AK36">
        <v>23019759.823550198</v>
      </c>
      <c r="AL36">
        <v>23019910.933239099</v>
      </c>
      <c r="AM36">
        <v>23019986.4880835</v>
      </c>
      <c r="AN36">
        <v>23020024.265505798</v>
      </c>
      <c r="AO36">
        <v>23020062.042927999</v>
      </c>
      <c r="AP36">
        <v>22979121.884350199</v>
      </c>
      <c r="AQ36">
        <v>22938181.725772399</v>
      </c>
      <c r="AR36">
        <v>22856301.4086169</v>
      </c>
      <c r="AS36">
        <v>22733480.932883501</v>
      </c>
      <c r="AT36">
        <v>22528780.139994599</v>
      </c>
      <c r="AU36">
        <v>22324079.347105801</v>
      </c>
      <c r="AV36">
        <v>22119378.554216899</v>
      </c>
    </row>
    <row r="37" spans="22:48" x14ac:dyDescent="0.55000000000000004">
      <c r="AI37" t="s">
        <v>20</v>
      </c>
      <c r="AJ37" t="s">
        <v>16</v>
      </c>
      <c r="AK37">
        <v>25477468.5517965</v>
      </c>
      <c r="AL37">
        <v>25477619.6614854</v>
      </c>
      <c r="AM37">
        <v>25477695.216329899</v>
      </c>
      <c r="AN37">
        <v>25477732.9937521</v>
      </c>
      <c r="AO37">
        <v>25477770.7711743</v>
      </c>
      <c r="AP37">
        <v>25436830.612596501</v>
      </c>
      <c r="AQ37">
        <v>25395890.454018701</v>
      </c>
      <c r="AR37">
        <v>25314010.136863202</v>
      </c>
      <c r="AS37">
        <v>25191189.661129899</v>
      </c>
      <c r="AT37">
        <v>24986488.868241001</v>
      </c>
      <c r="AU37">
        <v>24781788.075352099</v>
      </c>
      <c r="AV37">
        <v>24577087.2824632</v>
      </c>
    </row>
    <row r="38" spans="22:48" x14ac:dyDescent="0.55000000000000004">
      <c r="V38" t="s">
        <v>32</v>
      </c>
      <c r="AI38" t="s">
        <v>20</v>
      </c>
      <c r="AJ38" t="s">
        <v>17</v>
      </c>
      <c r="AK38">
        <v>27935177.280042801</v>
      </c>
      <c r="AL38">
        <v>27935328.389731701</v>
      </c>
      <c r="AM38">
        <v>27935403.9445762</v>
      </c>
      <c r="AN38">
        <v>27935441.721998401</v>
      </c>
      <c r="AO38">
        <v>27935479.499420598</v>
      </c>
      <c r="AP38">
        <v>27894539.340842798</v>
      </c>
      <c r="AQ38">
        <v>27853599.182265099</v>
      </c>
      <c r="AR38">
        <v>27771718.8651095</v>
      </c>
      <c r="AS38">
        <v>27648898.389376201</v>
      </c>
      <c r="AT38">
        <v>27444197.596487299</v>
      </c>
      <c r="AU38">
        <v>27239496.8035984</v>
      </c>
      <c r="AV38">
        <v>27034796.010709502</v>
      </c>
    </row>
    <row r="41" spans="22:48" ht="23.1" x14ac:dyDescent="0.85">
      <c r="Z41" s="1"/>
    </row>
    <row r="46" spans="22:48" x14ac:dyDescent="0.55000000000000004">
      <c r="AJ46" s="11"/>
      <c r="AK46" s="11"/>
      <c r="AL46" s="11"/>
      <c r="AM46" s="11"/>
      <c r="AN46" s="11"/>
      <c r="AO46" s="11"/>
      <c r="AP46" s="11"/>
    </row>
    <row r="47" spans="22:48" x14ac:dyDescent="0.55000000000000004">
      <c r="AJ47" s="11"/>
      <c r="AK47" s="11"/>
      <c r="AL47" s="11"/>
      <c r="AM47" s="11"/>
      <c r="AN47" s="11"/>
      <c r="AO47" s="11"/>
      <c r="AP47" s="11"/>
    </row>
    <row r="57" spans="1:56" ht="18.3" x14ac:dyDescent="0.7">
      <c r="A57" s="31" t="s">
        <v>39</v>
      </c>
      <c r="B57" s="31"/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  <c r="AA57" s="31"/>
      <c r="AB57" s="31"/>
    </row>
    <row r="58" spans="1:56" ht="15.6" x14ac:dyDescent="0.55000000000000004">
      <c r="A58" s="27" t="s">
        <v>41</v>
      </c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8" t="s">
        <v>42</v>
      </c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9" t="s">
        <v>43</v>
      </c>
      <c r="AD58" s="29"/>
      <c r="AE58" s="29"/>
      <c r="AF58" s="29"/>
      <c r="AG58" s="29"/>
      <c r="AH58" s="29"/>
      <c r="AI58" s="29"/>
      <c r="AJ58" s="29"/>
      <c r="AK58" s="29"/>
      <c r="AL58" s="29"/>
      <c r="AM58" s="29"/>
      <c r="AN58" s="29"/>
      <c r="AO58" s="29"/>
      <c r="AP58" s="29"/>
      <c r="AQ58" s="30" t="s">
        <v>40</v>
      </c>
      <c r="AR58" s="30"/>
      <c r="AS58" s="30"/>
      <c r="AT58" s="30"/>
      <c r="AU58" s="30"/>
      <c r="AV58" s="30"/>
      <c r="AW58" s="30"/>
      <c r="AX58" s="30"/>
      <c r="AY58" s="30"/>
      <c r="AZ58" s="30"/>
      <c r="BA58" s="30"/>
      <c r="BB58" s="30"/>
      <c r="BC58" s="30"/>
      <c r="BD58" s="30"/>
    </row>
    <row r="59" spans="1:56" x14ac:dyDescent="0.55000000000000004">
      <c r="A59" s="4" t="s">
        <v>44</v>
      </c>
      <c r="B59" s="4" t="s">
        <v>31</v>
      </c>
      <c r="C59">
        <v>0</v>
      </c>
      <c r="D59">
        <v>4</v>
      </c>
      <c r="E59">
        <v>6</v>
      </c>
      <c r="F59">
        <v>7</v>
      </c>
      <c r="G59">
        <v>8</v>
      </c>
      <c r="H59">
        <v>9</v>
      </c>
      <c r="I59">
        <v>10</v>
      </c>
      <c r="J59">
        <v>12</v>
      </c>
      <c r="K59">
        <v>15</v>
      </c>
      <c r="L59">
        <v>20</v>
      </c>
      <c r="M59">
        <v>25</v>
      </c>
      <c r="N59">
        <v>30</v>
      </c>
      <c r="O59" s="4" t="s">
        <v>44</v>
      </c>
      <c r="P59" s="4" t="s">
        <v>31</v>
      </c>
      <c r="Q59">
        <v>0</v>
      </c>
      <c r="R59">
        <v>4</v>
      </c>
      <c r="S59">
        <v>6</v>
      </c>
      <c r="T59">
        <v>7</v>
      </c>
      <c r="U59">
        <v>8</v>
      </c>
      <c r="V59">
        <v>9</v>
      </c>
      <c r="W59">
        <v>10</v>
      </c>
      <c r="X59">
        <v>12</v>
      </c>
      <c r="Y59">
        <v>15</v>
      </c>
      <c r="Z59">
        <v>20</v>
      </c>
      <c r="AA59">
        <v>25</v>
      </c>
      <c r="AB59">
        <v>30</v>
      </c>
      <c r="AC59" s="4" t="s">
        <v>44</v>
      </c>
      <c r="AD59" s="4" t="s">
        <v>31</v>
      </c>
      <c r="AE59">
        <v>0</v>
      </c>
      <c r="AF59">
        <v>4</v>
      </c>
      <c r="AG59">
        <v>6</v>
      </c>
      <c r="AH59">
        <v>7</v>
      </c>
      <c r="AI59">
        <v>8</v>
      </c>
      <c r="AJ59">
        <v>9</v>
      </c>
      <c r="AK59">
        <v>10</v>
      </c>
      <c r="AL59">
        <v>12</v>
      </c>
      <c r="AM59">
        <v>15</v>
      </c>
      <c r="AN59">
        <v>20</v>
      </c>
      <c r="AO59">
        <v>25</v>
      </c>
      <c r="AP59">
        <v>30</v>
      </c>
      <c r="AQ59" s="4" t="s">
        <v>44</v>
      </c>
      <c r="AR59" s="4" t="s">
        <v>31</v>
      </c>
      <c r="AS59">
        <v>0</v>
      </c>
      <c r="AT59">
        <v>4</v>
      </c>
      <c r="AU59">
        <v>6</v>
      </c>
      <c r="AV59">
        <v>7</v>
      </c>
      <c r="AW59">
        <v>8</v>
      </c>
      <c r="AX59">
        <v>9</v>
      </c>
      <c r="AY59">
        <v>10</v>
      </c>
      <c r="AZ59">
        <v>12</v>
      </c>
      <c r="BA59">
        <v>15</v>
      </c>
      <c r="BB59">
        <v>20</v>
      </c>
      <c r="BC59">
        <v>25</v>
      </c>
      <c r="BD59">
        <v>30</v>
      </c>
    </row>
    <row r="60" spans="1:56" ht="15.6" x14ac:dyDescent="0.6">
      <c r="A60" s="7" t="s">
        <v>25</v>
      </c>
      <c r="B60" t="s">
        <v>13</v>
      </c>
      <c r="D60">
        <f t="shared" ref="D60:N64" si="0">(AL19-AK19)/(D$59-C$59)</f>
        <v>24149.743001550436</v>
      </c>
      <c r="E60">
        <f t="shared" si="0"/>
        <v>30187.178751949221</v>
      </c>
      <c r="F60">
        <f t="shared" si="0"/>
        <v>34124.636849999428</v>
      </c>
      <c r="G60">
        <f t="shared" si="0"/>
        <v>37226.876563601196</v>
      </c>
      <c r="H60">
        <f t="shared" si="0"/>
        <v>0</v>
      </c>
      <c r="I60">
        <f t="shared" si="0"/>
        <v>-36380.367378801107</v>
      </c>
      <c r="J60">
        <f t="shared" si="0"/>
        <v>-40943.328711150214</v>
      </c>
      <c r="K60">
        <f t="shared" si="0"/>
        <v>-40943.328711099923</v>
      </c>
      <c r="L60">
        <f t="shared" si="0"/>
        <v>-40943.328711120041</v>
      </c>
      <c r="M60">
        <f t="shared" si="0"/>
        <v>-40943.328711099923</v>
      </c>
      <c r="N60">
        <f t="shared" si="0"/>
        <v>-40943.328711120041</v>
      </c>
      <c r="O60" s="7" t="s">
        <v>25</v>
      </c>
      <c r="P60" t="s">
        <v>13</v>
      </c>
      <c r="R60">
        <f t="shared" ref="R60:AB60" si="1">(AL24-AK24)/(R$59-Q$59)</f>
        <v>0</v>
      </c>
      <c r="S60">
        <f t="shared" si="1"/>
        <v>0</v>
      </c>
      <c r="T60">
        <f t="shared" si="1"/>
        <v>0</v>
      </c>
      <c r="U60">
        <f t="shared" si="1"/>
        <v>0</v>
      </c>
      <c r="V60">
        <f t="shared" si="1"/>
        <v>0</v>
      </c>
      <c r="W60">
        <f t="shared" si="1"/>
        <v>0</v>
      </c>
      <c r="X60">
        <f t="shared" si="1"/>
        <v>0</v>
      </c>
      <c r="Y60">
        <f t="shared" si="1"/>
        <v>0</v>
      </c>
      <c r="Z60">
        <f t="shared" si="1"/>
        <v>0</v>
      </c>
      <c r="AA60">
        <f t="shared" si="1"/>
        <v>0</v>
      </c>
      <c r="AB60">
        <f t="shared" si="1"/>
        <v>0</v>
      </c>
      <c r="AC60" s="7" t="s">
        <v>25</v>
      </c>
      <c r="AD60" t="s">
        <v>13</v>
      </c>
      <c r="AF60">
        <f>(AL29-AK29)/(AF$59-AE$59)</f>
        <v>0</v>
      </c>
      <c r="AG60">
        <f t="shared" ref="AG60:AP64" si="2">(AM29-AL29)/(AG$59-AF$59)</f>
        <v>0</v>
      </c>
      <c r="AH60">
        <f t="shared" si="2"/>
        <v>0</v>
      </c>
      <c r="AI60">
        <f t="shared" si="2"/>
        <v>0</v>
      </c>
      <c r="AJ60">
        <f t="shared" si="2"/>
        <v>0</v>
      </c>
      <c r="AK60">
        <f t="shared" si="2"/>
        <v>0</v>
      </c>
      <c r="AL60">
        <f t="shared" si="2"/>
        <v>0</v>
      </c>
      <c r="AM60">
        <f t="shared" si="2"/>
        <v>0</v>
      </c>
      <c r="AN60">
        <f t="shared" si="2"/>
        <v>0</v>
      </c>
      <c r="AO60">
        <f t="shared" si="2"/>
        <v>0</v>
      </c>
      <c r="AP60">
        <f>(AV29-AU29)/(AP$59-AO$59)</f>
        <v>0</v>
      </c>
      <c r="AQ60" s="7" t="s">
        <v>25</v>
      </c>
      <c r="AR60" t="s">
        <v>13</v>
      </c>
      <c r="AT60">
        <f>(AL34-AK34)/(AT$59-AS$59)</f>
        <v>17646.549770775251</v>
      </c>
      <c r="AU60">
        <f t="shared" ref="AU60:BD64" si="3">(AM34-AL34)/(AU$59-AT$59)</f>
        <v>22058.187213499099</v>
      </c>
      <c r="AV60">
        <f t="shared" si="3"/>
        <v>24935.342067301273</v>
      </c>
      <c r="AW60">
        <f t="shared" si="3"/>
        <v>27202.191346298903</v>
      </c>
      <c r="AX60">
        <f t="shared" si="3"/>
        <v>-7673.7039999999106</v>
      </c>
      <c r="AY60">
        <f t="shared" si="3"/>
        <v>-7673.7039999999106</v>
      </c>
      <c r="AZ60">
        <f t="shared" si="3"/>
        <v>-20745.971600549296</v>
      </c>
      <c r="BA60">
        <f t="shared" si="3"/>
        <v>-40940.158577767514</v>
      </c>
      <c r="BB60">
        <f t="shared" si="3"/>
        <v>-40940.158577779679</v>
      </c>
      <c r="BC60">
        <f t="shared" si="3"/>
        <v>-40940.158577779679</v>
      </c>
      <c r="BD60">
        <f t="shared" si="3"/>
        <v>-40940.158577780428</v>
      </c>
    </row>
    <row r="61" spans="1:56" ht="15.6" x14ac:dyDescent="0.6">
      <c r="A61" s="7" t="s">
        <v>26</v>
      </c>
      <c r="B61" t="s">
        <v>14</v>
      </c>
      <c r="D61">
        <f t="shared" si="0"/>
        <v>46.495288874953985</v>
      </c>
      <c r="E61">
        <f t="shared" si="0"/>
        <v>46.495288899168372</v>
      </c>
      <c r="F61">
        <f t="shared" si="0"/>
        <v>46.495288901031017</v>
      </c>
      <c r="G61">
        <f t="shared" si="0"/>
        <v>46.495288901031017</v>
      </c>
      <c r="H61">
        <f t="shared" si="0"/>
        <v>-40943.328711099923</v>
      </c>
      <c r="I61">
        <f t="shared" si="0"/>
        <v>-40943.328711099923</v>
      </c>
      <c r="J61">
        <f t="shared" si="0"/>
        <v>-40943.328711099923</v>
      </c>
      <c r="K61">
        <f t="shared" si="0"/>
        <v>-40943.32871113345</v>
      </c>
      <c r="L61">
        <f t="shared" si="0"/>
        <v>-40943.328711099923</v>
      </c>
      <c r="M61">
        <f t="shared" si="0"/>
        <v>-40943.328711120041</v>
      </c>
      <c r="N61">
        <f t="shared" si="0"/>
        <v>-40943.328711120041</v>
      </c>
      <c r="O61" s="7" t="s">
        <v>26</v>
      </c>
      <c r="P61" t="s">
        <v>14</v>
      </c>
      <c r="R61">
        <f t="shared" ref="R61:AB64" si="4">(AL25-AK25)/(R$59-Q$59)</f>
        <v>0</v>
      </c>
      <c r="S61">
        <f t="shared" si="4"/>
        <v>0</v>
      </c>
      <c r="T61">
        <f t="shared" si="4"/>
        <v>0</v>
      </c>
      <c r="U61">
        <f t="shared" si="4"/>
        <v>0</v>
      </c>
      <c r="V61">
        <f t="shared" si="4"/>
        <v>0</v>
      </c>
      <c r="W61">
        <f t="shared" si="4"/>
        <v>0</v>
      </c>
      <c r="X61">
        <f t="shared" si="4"/>
        <v>0</v>
      </c>
      <c r="Y61">
        <f t="shared" si="4"/>
        <v>0</v>
      </c>
      <c r="Z61">
        <f t="shared" si="4"/>
        <v>0</v>
      </c>
      <c r="AA61">
        <f t="shared" si="4"/>
        <v>0</v>
      </c>
      <c r="AB61">
        <f t="shared" si="4"/>
        <v>0</v>
      </c>
      <c r="AC61" s="7" t="s">
        <v>26</v>
      </c>
      <c r="AD61" t="s">
        <v>14</v>
      </c>
      <c r="AF61">
        <f t="shared" ref="AF61:AF64" si="5">(AL30-AK30)/(AF$59-AE$59)</f>
        <v>0</v>
      </c>
      <c r="AG61">
        <f t="shared" si="2"/>
        <v>0</v>
      </c>
      <c r="AH61">
        <f t="shared" si="2"/>
        <v>0</v>
      </c>
      <c r="AI61">
        <f t="shared" si="2"/>
        <v>0</v>
      </c>
      <c r="AJ61">
        <f t="shared" si="2"/>
        <v>0</v>
      </c>
      <c r="AK61">
        <f t="shared" si="2"/>
        <v>0</v>
      </c>
      <c r="AL61">
        <f t="shared" si="2"/>
        <v>0</v>
      </c>
      <c r="AM61">
        <f t="shared" si="2"/>
        <v>0</v>
      </c>
      <c r="AN61">
        <f t="shared" si="2"/>
        <v>0</v>
      </c>
      <c r="AO61">
        <f t="shared" si="2"/>
        <v>0</v>
      </c>
      <c r="AP61">
        <f t="shared" si="2"/>
        <v>0</v>
      </c>
      <c r="AQ61" s="7" t="s">
        <v>26</v>
      </c>
      <c r="AR61" t="s">
        <v>14</v>
      </c>
      <c r="AT61">
        <f t="shared" ref="AT61:AT64" si="6">(AL35-AK35)/(AT$59-AS$59)</f>
        <v>37.777422225102782</v>
      </c>
      <c r="AU61">
        <f t="shared" si="3"/>
        <v>37.77742219902575</v>
      </c>
      <c r="AV61">
        <f t="shared" si="3"/>
        <v>37.777422200888395</v>
      </c>
      <c r="AW61">
        <f t="shared" si="3"/>
        <v>37.777422301471233</v>
      </c>
      <c r="AX61">
        <f t="shared" si="3"/>
        <v>-40940.158577799797</v>
      </c>
      <c r="AY61">
        <f t="shared" si="3"/>
        <v>-40940.158577799797</v>
      </c>
      <c r="AZ61">
        <f t="shared" si="3"/>
        <v>-40940.158577751368</v>
      </c>
      <c r="BA61">
        <f t="shared" si="3"/>
        <v>-40940.158577799797</v>
      </c>
      <c r="BB61">
        <f t="shared" si="3"/>
        <v>-40940.158577779679</v>
      </c>
      <c r="BC61">
        <f t="shared" si="3"/>
        <v>-40940.158577780428</v>
      </c>
      <c r="BD61">
        <f t="shared" si="3"/>
        <v>-40940.158577779679</v>
      </c>
    </row>
    <row r="62" spans="1:56" ht="15.6" x14ac:dyDescent="0.6">
      <c r="A62" s="7" t="s">
        <v>27</v>
      </c>
      <c r="B62" t="s">
        <v>15</v>
      </c>
      <c r="D62">
        <f t="shared" si="0"/>
        <v>46.495288900099695</v>
      </c>
      <c r="E62" s="8">
        <f t="shared" si="0"/>
        <v>46.495288850739598</v>
      </c>
      <c r="F62">
        <f t="shared" si="0"/>
        <v>46.495288901031017</v>
      </c>
      <c r="G62">
        <f t="shared" si="0"/>
        <v>46.495288897305727</v>
      </c>
      <c r="H62">
        <f t="shared" si="0"/>
        <v>-40943.328711099923</v>
      </c>
      <c r="I62">
        <f t="shared" si="0"/>
        <v>-40943.328711099923</v>
      </c>
      <c r="J62">
        <f t="shared" si="0"/>
        <v>-40943.328711099923</v>
      </c>
      <c r="K62">
        <f t="shared" si="0"/>
        <v>-40943.32871113345</v>
      </c>
      <c r="L62">
        <f t="shared" si="0"/>
        <v>-40943.328711099923</v>
      </c>
      <c r="M62">
        <f t="shared" si="0"/>
        <v>-40943.328711120041</v>
      </c>
      <c r="N62">
        <f t="shared" si="0"/>
        <v>-40943.328711099923</v>
      </c>
      <c r="O62" s="7" t="s">
        <v>27</v>
      </c>
      <c r="P62" t="s">
        <v>15</v>
      </c>
      <c r="R62">
        <f t="shared" si="4"/>
        <v>0</v>
      </c>
      <c r="S62">
        <f t="shared" si="4"/>
        <v>0</v>
      </c>
      <c r="T62">
        <f t="shared" si="4"/>
        <v>0</v>
      </c>
      <c r="U62">
        <f t="shared" si="4"/>
        <v>0</v>
      </c>
      <c r="V62">
        <f t="shared" si="4"/>
        <v>0</v>
      </c>
      <c r="W62">
        <f t="shared" si="4"/>
        <v>0</v>
      </c>
      <c r="X62">
        <f t="shared" si="4"/>
        <v>0</v>
      </c>
      <c r="Y62">
        <f t="shared" si="4"/>
        <v>0</v>
      </c>
      <c r="Z62">
        <f t="shared" si="4"/>
        <v>0</v>
      </c>
      <c r="AA62">
        <f t="shared" si="4"/>
        <v>0</v>
      </c>
      <c r="AB62">
        <f t="shared" si="4"/>
        <v>0</v>
      </c>
      <c r="AC62" s="7" t="s">
        <v>27</v>
      </c>
      <c r="AD62" t="s">
        <v>15</v>
      </c>
      <c r="AF62">
        <f t="shared" si="5"/>
        <v>0</v>
      </c>
      <c r="AG62">
        <f t="shared" si="2"/>
        <v>0</v>
      </c>
      <c r="AH62">
        <f t="shared" si="2"/>
        <v>0</v>
      </c>
      <c r="AI62">
        <f t="shared" si="2"/>
        <v>0</v>
      </c>
      <c r="AJ62">
        <f t="shared" si="2"/>
        <v>0</v>
      </c>
      <c r="AK62">
        <f t="shared" si="2"/>
        <v>0</v>
      </c>
      <c r="AL62">
        <f t="shared" si="2"/>
        <v>0</v>
      </c>
      <c r="AM62">
        <f t="shared" si="2"/>
        <v>0</v>
      </c>
      <c r="AN62">
        <f t="shared" si="2"/>
        <v>0</v>
      </c>
      <c r="AO62">
        <f t="shared" si="2"/>
        <v>0</v>
      </c>
      <c r="AP62">
        <f t="shared" si="2"/>
        <v>0</v>
      </c>
      <c r="AQ62" s="7" t="s">
        <v>27</v>
      </c>
      <c r="AR62" t="s">
        <v>15</v>
      </c>
      <c r="AT62">
        <f t="shared" si="6"/>
        <v>37.777422225102782</v>
      </c>
      <c r="AU62">
        <f t="shared" si="3"/>
        <v>37.777422200888395</v>
      </c>
      <c r="AV62">
        <f t="shared" si="3"/>
        <v>37.777422297745943</v>
      </c>
      <c r="AW62">
        <f t="shared" si="3"/>
        <v>37.777422200888395</v>
      </c>
      <c r="AX62">
        <f t="shared" si="3"/>
        <v>-40940.158577799797</v>
      </c>
      <c r="AY62">
        <f t="shared" si="3"/>
        <v>-40940.158577799797</v>
      </c>
      <c r="AZ62">
        <f t="shared" si="3"/>
        <v>-40940.158577749506</v>
      </c>
      <c r="BA62">
        <f t="shared" si="3"/>
        <v>-40940.158577799797</v>
      </c>
      <c r="BB62">
        <f t="shared" si="3"/>
        <v>-40940.158577780428</v>
      </c>
      <c r="BC62">
        <f t="shared" si="3"/>
        <v>-40940.158577759561</v>
      </c>
      <c r="BD62">
        <f t="shared" si="3"/>
        <v>-40940.158577780428</v>
      </c>
    </row>
    <row r="63" spans="1:56" ht="15.6" x14ac:dyDescent="0.6">
      <c r="A63" s="7" t="s">
        <v>28</v>
      </c>
      <c r="B63" t="s">
        <v>16</v>
      </c>
      <c r="D63">
        <f t="shared" si="0"/>
        <v>46.495288900099695</v>
      </c>
      <c r="E63">
        <f t="shared" si="0"/>
        <v>46.495288899168372</v>
      </c>
      <c r="F63">
        <f t="shared" si="0"/>
        <v>46.495288800448179</v>
      </c>
      <c r="G63">
        <f t="shared" si="0"/>
        <v>46.495288901031017</v>
      </c>
      <c r="H63">
        <f t="shared" si="0"/>
        <v>-40943.328711099923</v>
      </c>
      <c r="I63">
        <f t="shared" si="0"/>
        <v>-40943.328711099923</v>
      </c>
      <c r="J63">
        <f t="shared" si="0"/>
        <v>-40943.328711099923</v>
      </c>
      <c r="K63">
        <f t="shared" si="0"/>
        <v>-40943.328711099923</v>
      </c>
      <c r="L63">
        <f t="shared" si="0"/>
        <v>-40943.328711120041</v>
      </c>
      <c r="M63">
        <f t="shared" si="0"/>
        <v>-40943.328711120041</v>
      </c>
      <c r="N63">
        <f t="shared" si="0"/>
        <v>-40943.328711099923</v>
      </c>
      <c r="O63" s="7" t="s">
        <v>28</v>
      </c>
      <c r="P63" t="s">
        <v>16</v>
      </c>
      <c r="R63">
        <f t="shared" si="4"/>
        <v>0</v>
      </c>
      <c r="S63">
        <f t="shared" si="4"/>
        <v>0</v>
      </c>
      <c r="T63">
        <f t="shared" si="4"/>
        <v>0</v>
      </c>
      <c r="U63">
        <f t="shared" si="4"/>
        <v>0</v>
      </c>
      <c r="V63">
        <f t="shared" si="4"/>
        <v>0</v>
      </c>
      <c r="W63">
        <f t="shared" si="4"/>
        <v>0</v>
      </c>
      <c r="X63">
        <f t="shared" si="4"/>
        <v>0</v>
      </c>
      <c r="Y63">
        <f t="shared" si="4"/>
        <v>0</v>
      </c>
      <c r="Z63">
        <f t="shared" si="4"/>
        <v>0</v>
      </c>
      <c r="AA63">
        <f t="shared" si="4"/>
        <v>0</v>
      </c>
      <c r="AB63">
        <f t="shared" si="4"/>
        <v>0</v>
      </c>
      <c r="AC63" s="7" t="s">
        <v>28</v>
      </c>
      <c r="AD63" t="s">
        <v>16</v>
      </c>
      <c r="AF63">
        <f t="shared" si="5"/>
        <v>0</v>
      </c>
      <c r="AG63">
        <f t="shared" si="2"/>
        <v>0</v>
      </c>
      <c r="AH63">
        <f t="shared" si="2"/>
        <v>0</v>
      </c>
      <c r="AI63">
        <f t="shared" si="2"/>
        <v>0</v>
      </c>
      <c r="AJ63">
        <f t="shared" si="2"/>
        <v>0</v>
      </c>
      <c r="AK63">
        <f t="shared" si="2"/>
        <v>0</v>
      </c>
      <c r="AL63">
        <f t="shared" si="2"/>
        <v>0</v>
      </c>
      <c r="AM63">
        <f t="shared" si="2"/>
        <v>0</v>
      </c>
      <c r="AN63">
        <f t="shared" si="2"/>
        <v>0</v>
      </c>
      <c r="AO63">
        <f t="shared" si="2"/>
        <v>0</v>
      </c>
      <c r="AP63">
        <f t="shared" si="2"/>
        <v>0</v>
      </c>
      <c r="AQ63" s="7" t="s">
        <v>28</v>
      </c>
      <c r="AR63" t="s">
        <v>16</v>
      </c>
      <c r="AT63">
        <f t="shared" si="6"/>
        <v>37.777422225102782</v>
      </c>
      <c r="AU63">
        <f t="shared" si="3"/>
        <v>37.777422249317169</v>
      </c>
      <c r="AV63">
        <f t="shared" si="3"/>
        <v>37.777422200888395</v>
      </c>
      <c r="AW63">
        <f t="shared" si="3"/>
        <v>37.777422200888395</v>
      </c>
      <c r="AX63">
        <f t="shared" si="3"/>
        <v>-40940.158577799797</v>
      </c>
      <c r="AY63">
        <f t="shared" si="3"/>
        <v>-40940.158577799797</v>
      </c>
      <c r="AZ63">
        <f t="shared" si="3"/>
        <v>-40940.158577749506</v>
      </c>
      <c r="BA63">
        <f t="shared" si="3"/>
        <v>-40940.158577767514</v>
      </c>
      <c r="BB63">
        <f t="shared" si="3"/>
        <v>-40940.158577779679</v>
      </c>
      <c r="BC63">
        <f t="shared" si="3"/>
        <v>-40940.158577780428</v>
      </c>
      <c r="BD63">
        <f t="shared" si="3"/>
        <v>-40940.158577779679</v>
      </c>
    </row>
    <row r="64" spans="1:56" ht="15.6" x14ac:dyDescent="0.6">
      <c r="A64" s="7" t="s">
        <v>29</v>
      </c>
      <c r="B64" t="s">
        <v>17</v>
      </c>
      <c r="D64">
        <f t="shared" si="0"/>
        <v>46.495288900099695</v>
      </c>
      <c r="E64">
        <f t="shared" si="0"/>
        <v>46.495288899168372</v>
      </c>
      <c r="F64">
        <f t="shared" si="0"/>
        <v>46.495288901031017</v>
      </c>
      <c r="G64">
        <f t="shared" si="0"/>
        <v>46.495288800448179</v>
      </c>
      <c r="H64">
        <f t="shared" si="0"/>
        <v>-40943.328711099923</v>
      </c>
      <c r="I64">
        <f t="shared" si="0"/>
        <v>-40943.328711099923</v>
      </c>
      <c r="J64">
        <f t="shared" si="0"/>
        <v>-40943.328711099923</v>
      </c>
      <c r="K64">
        <f t="shared" si="0"/>
        <v>-40943.328711099923</v>
      </c>
      <c r="L64">
        <f t="shared" si="0"/>
        <v>-40943.328711120041</v>
      </c>
      <c r="M64">
        <f t="shared" si="0"/>
        <v>-40943.328711100665</v>
      </c>
      <c r="N64">
        <f t="shared" si="0"/>
        <v>-40943.328711119291</v>
      </c>
      <c r="O64" s="7" t="s">
        <v>29</v>
      </c>
      <c r="P64" t="s">
        <v>17</v>
      </c>
      <c r="R64">
        <f t="shared" si="4"/>
        <v>0</v>
      </c>
      <c r="S64">
        <f t="shared" si="4"/>
        <v>0</v>
      </c>
      <c r="T64">
        <f t="shared" si="4"/>
        <v>0</v>
      </c>
      <c r="U64">
        <f t="shared" si="4"/>
        <v>0</v>
      </c>
      <c r="V64">
        <f t="shared" si="4"/>
        <v>0</v>
      </c>
      <c r="W64">
        <f t="shared" si="4"/>
        <v>0</v>
      </c>
      <c r="X64">
        <f t="shared" si="4"/>
        <v>0</v>
      </c>
      <c r="Y64">
        <f t="shared" si="4"/>
        <v>0</v>
      </c>
      <c r="Z64">
        <f t="shared" si="4"/>
        <v>0</v>
      </c>
      <c r="AA64">
        <f t="shared" si="4"/>
        <v>0</v>
      </c>
      <c r="AB64">
        <f t="shared" si="4"/>
        <v>0</v>
      </c>
      <c r="AC64" s="7" t="s">
        <v>29</v>
      </c>
      <c r="AD64" t="s">
        <v>17</v>
      </c>
      <c r="AF64">
        <f t="shared" si="5"/>
        <v>0</v>
      </c>
      <c r="AG64">
        <f t="shared" si="2"/>
        <v>0</v>
      </c>
      <c r="AH64">
        <f t="shared" si="2"/>
        <v>0</v>
      </c>
      <c r="AI64">
        <f t="shared" si="2"/>
        <v>0</v>
      </c>
      <c r="AJ64">
        <f t="shared" si="2"/>
        <v>0</v>
      </c>
      <c r="AK64">
        <f t="shared" si="2"/>
        <v>0</v>
      </c>
      <c r="AL64">
        <f t="shared" si="2"/>
        <v>0</v>
      </c>
      <c r="AM64">
        <f t="shared" si="2"/>
        <v>0</v>
      </c>
      <c r="AN64">
        <f t="shared" si="2"/>
        <v>0</v>
      </c>
      <c r="AO64">
        <f t="shared" si="2"/>
        <v>0</v>
      </c>
      <c r="AP64">
        <f t="shared" si="2"/>
        <v>0</v>
      </c>
      <c r="AQ64" s="7" t="s">
        <v>29</v>
      </c>
      <c r="AR64" t="s">
        <v>17</v>
      </c>
      <c r="AT64">
        <f t="shared" si="6"/>
        <v>37.777422225102782</v>
      </c>
      <c r="AU64">
        <f t="shared" si="3"/>
        <v>37.777422249317169</v>
      </c>
      <c r="AV64">
        <f t="shared" si="3"/>
        <v>37.777422200888395</v>
      </c>
      <c r="AW64">
        <f t="shared" si="3"/>
        <v>37.777422197163105</v>
      </c>
      <c r="AX64">
        <f t="shared" si="3"/>
        <v>-40940.158577799797</v>
      </c>
      <c r="AY64">
        <f t="shared" si="3"/>
        <v>-40940.158577699214</v>
      </c>
      <c r="AZ64">
        <f t="shared" si="3"/>
        <v>-40940.158577799797</v>
      </c>
      <c r="BA64">
        <f t="shared" si="3"/>
        <v>-40940.158577766269</v>
      </c>
      <c r="BB64">
        <f t="shared" si="3"/>
        <v>-40940.158577780428</v>
      </c>
      <c r="BC64">
        <f t="shared" si="3"/>
        <v>-40940.158577779679</v>
      </c>
      <c r="BD64">
        <f t="shared" si="3"/>
        <v>-40940.158577779679</v>
      </c>
    </row>
  </sheetData>
  <mergeCells count="10">
    <mergeCell ref="A58:N58"/>
    <mergeCell ref="O58:AB58"/>
    <mergeCell ref="AC58:AP58"/>
    <mergeCell ref="AQ58:BD58"/>
    <mergeCell ref="A1:G1"/>
    <mergeCell ref="H1:N1"/>
    <mergeCell ref="O1:U1"/>
    <mergeCell ref="V1:AB1"/>
    <mergeCell ref="AI17:AV17"/>
    <mergeCell ref="A57:AB5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22A89-5D84-4C97-9209-F1C420EC45A9}">
  <dimension ref="A1:BD64"/>
  <sheetViews>
    <sheetView topLeftCell="A18" zoomScale="55" zoomScaleNormal="50" workbookViewId="0">
      <selection activeCell="AC27" sqref="AC27"/>
    </sheetView>
  </sheetViews>
  <sheetFormatPr defaultRowHeight="14.4" x14ac:dyDescent="0.55000000000000004"/>
  <cols>
    <col min="5" max="5" width="13.47265625" bestFit="1" customWidth="1"/>
  </cols>
  <sheetData>
    <row r="1" spans="1:28" ht="15.6" customHeight="1" x14ac:dyDescent="0.6">
      <c r="A1" s="23" t="s">
        <v>21</v>
      </c>
      <c r="B1" s="23"/>
      <c r="C1" s="23"/>
      <c r="D1" s="23"/>
      <c r="E1" s="23"/>
      <c r="F1" s="23"/>
      <c r="G1" s="23"/>
      <c r="H1" s="24" t="s">
        <v>22</v>
      </c>
      <c r="I1" s="24"/>
      <c r="J1" s="24"/>
      <c r="K1" s="24"/>
      <c r="L1" s="24"/>
      <c r="M1" s="24"/>
      <c r="N1" s="24"/>
      <c r="O1" s="25" t="s">
        <v>23</v>
      </c>
      <c r="P1" s="25"/>
      <c r="Q1" s="25"/>
      <c r="R1" s="25"/>
      <c r="S1" s="25"/>
      <c r="T1" s="25"/>
      <c r="U1" s="25"/>
      <c r="V1" s="26" t="s">
        <v>24</v>
      </c>
      <c r="W1" s="26"/>
      <c r="X1" s="26"/>
      <c r="Y1" s="26"/>
      <c r="Z1" s="26"/>
      <c r="AA1" s="26"/>
      <c r="AB1" s="26"/>
    </row>
    <row r="2" spans="1:28" x14ac:dyDescent="0.55000000000000004">
      <c r="C2" t="s">
        <v>25</v>
      </c>
      <c r="D2" t="s">
        <v>26</v>
      </c>
      <c r="E2" t="s">
        <v>27</v>
      </c>
      <c r="F2" t="s">
        <v>28</v>
      </c>
      <c r="G2" t="s">
        <v>29</v>
      </c>
      <c r="J2" t="s">
        <v>25</v>
      </c>
      <c r="K2" t="s">
        <v>26</v>
      </c>
      <c r="L2" t="s">
        <v>27</v>
      </c>
      <c r="M2" t="s">
        <v>28</v>
      </c>
      <c r="N2" t="s">
        <v>29</v>
      </c>
      <c r="Q2" t="s">
        <v>25</v>
      </c>
      <c r="R2" t="s">
        <v>26</v>
      </c>
      <c r="S2" t="s">
        <v>27</v>
      </c>
      <c r="T2" t="s">
        <v>28</v>
      </c>
      <c r="U2" t="s">
        <v>29</v>
      </c>
      <c r="X2" t="s">
        <v>25</v>
      </c>
      <c r="Y2" t="s">
        <v>26</v>
      </c>
      <c r="Z2" t="s">
        <v>27</v>
      </c>
      <c r="AA2" t="s">
        <v>28</v>
      </c>
      <c r="AB2" t="s">
        <v>29</v>
      </c>
    </row>
    <row r="3" spans="1:28" x14ac:dyDescent="0.55000000000000004">
      <c r="A3" t="s">
        <v>30</v>
      </c>
      <c r="B3" t="s">
        <v>31</v>
      </c>
      <c r="C3" t="s">
        <v>13</v>
      </c>
      <c r="D3" t="s">
        <v>14</v>
      </c>
      <c r="E3" t="s">
        <v>15</v>
      </c>
      <c r="F3" t="s">
        <v>16</v>
      </c>
      <c r="G3" t="s">
        <v>17</v>
      </c>
      <c r="H3" t="s">
        <v>30</v>
      </c>
      <c r="I3" t="s">
        <v>31</v>
      </c>
      <c r="J3" t="s">
        <v>13</v>
      </c>
      <c r="K3" t="s">
        <v>14</v>
      </c>
      <c r="L3" t="s">
        <v>15</v>
      </c>
      <c r="M3" t="s">
        <v>16</v>
      </c>
      <c r="N3" t="s">
        <v>17</v>
      </c>
      <c r="O3" t="s">
        <v>30</v>
      </c>
      <c r="P3" t="s">
        <v>31</v>
      </c>
      <c r="Q3" t="s">
        <v>13</v>
      </c>
      <c r="R3" t="s">
        <v>14</v>
      </c>
      <c r="S3" t="s">
        <v>15</v>
      </c>
      <c r="T3" t="s">
        <v>16</v>
      </c>
      <c r="U3" t="s">
        <v>17</v>
      </c>
      <c r="V3" t="s">
        <v>30</v>
      </c>
      <c r="W3" t="s">
        <v>31</v>
      </c>
      <c r="X3" t="s">
        <v>13</v>
      </c>
      <c r="Y3" t="s">
        <v>14</v>
      </c>
      <c r="Z3" t="s">
        <v>15</v>
      </c>
      <c r="AA3" t="s">
        <v>16</v>
      </c>
      <c r="AB3" t="s">
        <v>17</v>
      </c>
    </row>
    <row r="4" spans="1:28" x14ac:dyDescent="0.55000000000000004">
      <c r="A4" t="s">
        <v>0</v>
      </c>
      <c r="B4">
        <v>0</v>
      </c>
      <c r="C4">
        <f>$AK19/1000000</f>
        <v>17.839238216481903</v>
      </c>
      <c r="D4">
        <f>$AK20/1000000</f>
        <v>20.571599689681399</v>
      </c>
      <c r="E4">
        <f>$AK21/1000000</f>
        <v>23.030501992224899</v>
      </c>
      <c r="F4">
        <f>$AK22/1000000</f>
        <v>25.489404294768402</v>
      </c>
      <c r="G4">
        <f>$AK23/1000000</f>
        <v>27.948306597311898</v>
      </c>
      <c r="H4" t="s">
        <v>0</v>
      </c>
      <c r="I4">
        <v>0</v>
      </c>
      <c r="J4">
        <f>$AK24/1000000</f>
        <v>0</v>
      </c>
      <c r="K4">
        <f>$AK25/1000000</f>
        <v>0</v>
      </c>
      <c r="L4">
        <f>$AK26/1000000</f>
        <v>0</v>
      </c>
      <c r="M4">
        <f>$AK27/1000000</f>
        <v>0</v>
      </c>
      <c r="N4">
        <f>$AK28/1000000</f>
        <v>0</v>
      </c>
      <c r="O4" t="s">
        <v>0</v>
      </c>
      <c r="P4">
        <v>0</v>
      </c>
      <c r="Q4">
        <f>$AK29/1000000</f>
        <v>0</v>
      </c>
      <c r="R4">
        <f>$AK30/1000000</f>
        <v>0</v>
      </c>
      <c r="S4">
        <f>$AK31/1000000</f>
        <v>0</v>
      </c>
      <c r="T4">
        <f>$AK32/1000000</f>
        <v>0</v>
      </c>
      <c r="U4">
        <f>$AK33/1000000</f>
        <v>0</v>
      </c>
      <c r="V4" t="s">
        <v>0</v>
      </c>
      <c r="W4">
        <v>0</v>
      </c>
      <c r="X4">
        <f>$AK34/1000000</f>
        <v>17.839238216481903</v>
      </c>
      <c r="Y4">
        <f>$AK35/1000000</f>
        <v>20.571599689681399</v>
      </c>
      <c r="Z4">
        <f>$AK36/1000000</f>
        <v>23.030501992224899</v>
      </c>
      <c r="AA4">
        <f>$AK37/1000000</f>
        <v>25.489404294768402</v>
      </c>
      <c r="AB4">
        <f>$AK38/1000000</f>
        <v>27.948306597311898</v>
      </c>
    </row>
    <row r="5" spans="1:28" x14ac:dyDescent="0.55000000000000004">
      <c r="A5" t="s">
        <v>1</v>
      </c>
      <c r="B5">
        <v>4</v>
      </c>
      <c r="C5">
        <f>$AL19/1000000</f>
        <v>17.934716550761799</v>
      </c>
      <c r="D5">
        <f>$AL20/1000000</f>
        <v>20.570390812170302</v>
      </c>
      <c r="E5">
        <f>$AL21/1000000</f>
        <v>23.029293114713798</v>
      </c>
      <c r="F5">
        <f>$AL22/1000000</f>
        <v>25.488195417257302</v>
      </c>
      <c r="G5">
        <f>$AL23/1000000</f>
        <v>27.947097719800801</v>
      </c>
      <c r="H5" t="s">
        <v>1</v>
      </c>
      <c r="I5">
        <v>4</v>
      </c>
      <c r="J5">
        <f>$AL24/1000000</f>
        <v>0</v>
      </c>
      <c r="K5">
        <f>$AL25/1000000</f>
        <v>0</v>
      </c>
      <c r="L5">
        <f>$AL26/1000000</f>
        <v>0</v>
      </c>
      <c r="M5">
        <f>$AL27/1000000</f>
        <v>0</v>
      </c>
      <c r="N5">
        <f>$AL28/1000000</f>
        <v>0</v>
      </c>
      <c r="O5" t="s">
        <v>1</v>
      </c>
      <c r="P5">
        <v>4</v>
      </c>
      <c r="Q5">
        <f>$AL29/1000000</f>
        <v>0</v>
      </c>
      <c r="R5">
        <f>$AL30/1000000</f>
        <v>0</v>
      </c>
      <c r="S5">
        <f>$AL31/1000000</f>
        <v>0</v>
      </c>
      <c r="T5">
        <f>$AL32/1000000</f>
        <v>0</v>
      </c>
      <c r="U5">
        <f>$AL33/1000000</f>
        <v>0</v>
      </c>
      <c r="V5" t="s">
        <v>1</v>
      </c>
      <c r="W5">
        <v>4</v>
      </c>
      <c r="X5">
        <f>$AL34/1000000</f>
        <v>17.9090055501464</v>
      </c>
      <c r="Y5">
        <f>$AL35/1000000</f>
        <v>20.5706174767036</v>
      </c>
      <c r="Z5">
        <f>$AL36/1000000</f>
        <v>23.029519779247103</v>
      </c>
      <c r="AA5">
        <f>$AL37/1000000</f>
        <v>25.488422081790599</v>
      </c>
      <c r="AB5">
        <f>$AL38/1000000</f>
        <v>27.947324384334099</v>
      </c>
    </row>
    <row r="6" spans="1:28" x14ac:dyDescent="0.55000000000000004">
      <c r="A6" t="s">
        <v>2</v>
      </c>
      <c r="B6">
        <v>6</v>
      </c>
      <c r="C6">
        <f>$AM19/1000000</f>
        <v>17.994390509686703</v>
      </c>
      <c r="D6">
        <f>$AM20/1000000</f>
        <v>20.569786373414701</v>
      </c>
      <c r="E6">
        <f>$AM21/1000000</f>
        <v>23.0286886759582</v>
      </c>
      <c r="F6">
        <f>$AM22/1000000</f>
        <v>25.4875909785017</v>
      </c>
      <c r="G6">
        <f>$AM23/1000000</f>
        <v>27.946493281045299</v>
      </c>
      <c r="H6" t="s">
        <v>2</v>
      </c>
      <c r="I6">
        <v>6</v>
      </c>
      <c r="J6">
        <f>$AM24/1000000</f>
        <v>0</v>
      </c>
      <c r="K6">
        <f>$AM25/1000000</f>
        <v>0</v>
      </c>
      <c r="L6">
        <f>$AM26/1000000</f>
        <v>0</v>
      </c>
      <c r="M6">
        <f>$AM27/1000000</f>
        <v>0</v>
      </c>
      <c r="N6">
        <f>$AM28/1000000</f>
        <v>0</v>
      </c>
      <c r="O6" t="s">
        <v>2</v>
      </c>
      <c r="P6">
        <v>6</v>
      </c>
      <c r="Q6">
        <f>$AM29/1000000</f>
        <v>0</v>
      </c>
      <c r="R6">
        <f>$AM30/1000000</f>
        <v>0</v>
      </c>
      <c r="S6">
        <f>$AM31/1000000</f>
        <v>0</v>
      </c>
      <c r="T6">
        <f>$AM32/1000000</f>
        <v>0</v>
      </c>
      <c r="U6">
        <f>$AM33/1000000</f>
        <v>0</v>
      </c>
      <c r="V6" t="s">
        <v>2</v>
      </c>
      <c r="W6">
        <v>6</v>
      </c>
      <c r="X6">
        <f>$AM34/1000000</f>
        <v>17.9526101336868</v>
      </c>
      <c r="Y6">
        <f>$AM35/1000000</f>
        <v>20.570126370214702</v>
      </c>
      <c r="Z6">
        <f>$AM36/1000000</f>
        <v>23.029028672758198</v>
      </c>
      <c r="AA6">
        <f>$AM37/1000000</f>
        <v>25.487930975301701</v>
      </c>
      <c r="AB6">
        <f>$AM38/1000000</f>
        <v>27.9468332778453</v>
      </c>
    </row>
    <row r="7" spans="1:28" x14ac:dyDescent="0.55000000000000004">
      <c r="A7" t="s">
        <v>3</v>
      </c>
      <c r="B7">
        <v>7</v>
      </c>
      <c r="C7">
        <f>$AN19/1000000</f>
        <v>18.028119269079099</v>
      </c>
      <c r="D7">
        <f>$AN20/1000000</f>
        <v>20.5694841540369</v>
      </c>
      <c r="E7">
        <f>$AN21/1000000</f>
        <v>23.028386456580503</v>
      </c>
      <c r="F7">
        <f>$AN22/1000000</f>
        <v>25.487288759123999</v>
      </c>
      <c r="G7">
        <f>$AN23/1000000</f>
        <v>27.946191061667498</v>
      </c>
      <c r="H7" t="s">
        <v>3</v>
      </c>
      <c r="I7">
        <v>7</v>
      </c>
      <c r="J7">
        <f>$AN24/1000000</f>
        <v>0</v>
      </c>
      <c r="K7">
        <f>$AN25/1000000</f>
        <v>0</v>
      </c>
      <c r="L7">
        <f>$AN26/1000000</f>
        <v>0</v>
      </c>
      <c r="M7">
        <f>$AN27/1000000</f>
        <v>0</v>
      </c>
      <c r="N7">
        <f>$AN28/1000000</f>
        <v>0</v>
      </c>
      <c r="O7" t="s">
        <v>3</v>
      </c>
      <c r="P7">
        <v>7</v>
      </c>
      <c r="Q7">
        <f>$AN29/1000000</f>
        <v>0</v>
      </c>
      <c r="R7">
        <f>$AN30/1000000</f>
        <v>0</v>
      </c>
      <c r="S7">
        <f>$AN31/1000000</f>
        <v>0</v>
      </c>
      <c r="T7">
        <f>$AN32/1000000</f>
        <v>0</v>
      </c>
      <c r="U7">
        <f>$AN33/1000000</f>
        <v>0</v>
      </c>
      <c r="V7" t="s">
        <v>3</v>
      </c>
      <c r="W7">
        <v>7</v>
      </c>
      <c r="X7">
        <f>$AN34/1000000</f>
        <v>17.977256202644298</v>
      </c>
      <c r="Y7">
        <f>$AN35/1000000</f>
        <v>20.569880816970301</v>
      </c>
      <c r="Z7">
        <f>$AN36/1000000</f>
        <v>23.028783119513797</v>
      </c>
      <c r="AA7">
        <f>$AN37/1000000</f>
        <v>25.4876854220573</v>
      </c>
      <c r="AB7">
        <f>$AN38/1000000</f>
        <v>27.9465877246008</v>
      </c>
    </row>
    <row r="8" spans="1:28" x14ac:dyDescent="0.55000000000000004">
      <c r="A8" t="s">
        <v>4</v>
      </c>
      <c r="B8">
        <v>8</v>
      </c>
      <c r="C8">
        <f>$AO19/1000000</f>
        <v>18.064914279325301</v>
      </c>
      <c r="D8">
        <f>$AO20/1000000</f>
        <v>20.569181934659202</v>
      </c>
      <c r="E8">
        <f>$AO21/1000000</f>
        <v>23.028084237202702</v>
      </c>
      <c r="F8">
        <f>$AO22/1000000</f>
        <v>25.486986539746198</v>
      </c>
      <c r="G8">
        <f>$AO23/1000000</f>
        <v>27.945888842289701</v>
      </c>
      <c r="H8" t="s">
        <v>4</v>
      </c>
      <c r="I8">
        <v>8</v>
      </c>
      <c r="J8">
        <f>$AO24/1000000</f>
        <v>0</v>
      </c>
      <c r="K8">
        <f>$AO25/1000000</f>
        <v>0</v>
      </c>
      <c r="L8">
        <f>$AO26/1000000</f>
        <v>0</v>
      </c>
      <c r="M8">
        <f>$AO27/1000000</f>
        <v>0</v>
      </c>
      <c r="N8">
        <f>$AO28/1000000</f>
        <v>0</v>
      </c>
      <c r="O8" t="s">
        <v>4</v>
      </c>
      <c r="P8">
        <v>8</v>
      </c>
      <c r="Q8">
        <f>$AO29/1000000</f>
        <v>0</v>
      </c>
      <c r="R8">
        <f>$AO30/1000000</f>
        <v>0</v>
      </c>
      <c r="S8">
        <f>$AO31/1000000</f>
        <v>0</v>
      </c>
      <c r="T8">
        <f>$AO32/1000000</f>
        <v>0</v>
      </c>
      <c r="U8">
        <f>$AO33/1000000</f>
        <v>0</v>
      </c>
      <c r="V8" t="s">
        <v>4</v>
      </c>
      <c r="W8">
        <v>8</v>
      </c>
      <c r="X8">
        <f>$AO34/1000000</f>
        <v>18.004142823325299</v>
      </c>
      <c r="Y8">
        <f>$AO35/1000000</f>
        <v>20.5696352637258</v>
      </c>
      <c r="Z8">
        <f>$AO36/1000000</f>
        <v>23.0285375662693</v>
      </c>
      <c r="AA8">
        <f>$AO37/1000000</f>
        <v>25.487439868812899</v>
      </c>
      <c r="AB8">
        <f>$AO38/1000000</f>
        <v>27.946342171356399</v>
      </c>
    </row>
    <row r="9" spans="1:28" x14ac:dyDescent="0.55000000000000004">
      <c r="A9" t="s">
        <v>5</v>
      </c>
      <c r="B9">
        <v>9</v>
      </c>
      <c r="C9">
        <f>$AP19/1000000</f>
        <v>18.064914279325301</v>
      </c>
      <c r="D9">
        <f>$AP20/1000000</f>
        <v>20.528365411281399</v>
      </c>
      <c r="E9">
        <f>$AP21/1000000</f>
        <v>22.987267713824902</v>
      </c>
      <c r="F9">
        <f>$AP22/1000000</f>
        <v>25.446170016368399</v>
      </c>
      <c r="G9">
        <f>$AP23/1000000</f>
        <v>27.905072318911898</v>
      </c>
      <c r="H9" t="s">
        <v>5</v>
      </c>
      <c r="I9">
        <v>9</v>
      </c>
      <c r="J9">
        <f>$AP24/1000000</f>
        <v>0</v>
      </c>
      <c r="K9">
        <f>$AP25/1000000</f>
        <v>0</v>
      </c>
      <c r="L9">
        <f>$AP26/1000000</f>
        <v>0</v>
      </c>
      <c r="M9">
        <f>$AP27/1000000</f>
        <v>0</v>
      </c>
      <c r="N9">
        <f>$AP28/1000000</f>
        <v>0</v>
      </c>
      <c r="O9" t="s">
        <v>5</v>
      </c>
      <c r="P9">
        <v>9</v>
      </c>
      <c r="Q9">
        <f>$AP29/1000000</f>
        <v>0</v>
      </c>
      <c r="R9">
        <f>$AP30/1000000</f>
        <v>0</v>
      </c>
      <c r="S9">
        <f>$AP31/1000000</f>
        <v>0</v>
      </c>
      <c r="T9">
        <f>$AP32/1000000</f>
        <v>0</v>
      </c>
      <c r="U9">
        <f>$AP33/1000000</f>
        <v>0</v>
      </c>
      <c r="V9" t="s">
        <v>5</v>
      </c>
      <c r="W9">
        <v>9</v>
      </c>
      <c r="X9">
        <f>$AP34/1000000</f>
        <v>17.996469119325297</v>
      </c>
      <c r="Y9">
        <f>$AP35/1000000</f>
        <v>20.528798134481399</v>
      </c>
      <c r="Z9">
        <f>$AP36/1000000</f>
        <v>22.987700437024898</v>
      </c>
      <c r="AA9">
        <f>$AP37/1000000</f>
        <v>25.446602739568402</v>
      </c>
      <c r="AB9">
        <f>$AP38/1000000</f>
        <v>27.905505042111901</v>
      </c>
    </row>
    <row r="10" spans="1:28" x14ac:dyDescent="0.55000000000000004">
      <c r="A10" t="s">
        <v>6</v>
      </c>
      <c r="B10">
        <v>10</v>
      </c>
      <c r="C10">
        <f>$AQ19/1000000</f>
        <v>18.0286465853601</v>
      </c>
      <c r="D10">
        <f>$AQ20/1000000</f>
        <v>20.4875488879036</v>
      </c>
      <c r="E10">
        <f>$AQ21/1000000</f>
        <v>22.9464511904471</v>
      </c>
      <c r="F10">
        <f>$AQ22/1000000</f>
        <v>25.405353492990603</v>
      </c>
      <c r="G10">
        <f>$AQ23/1000000</f>
        <v>27.864255795534099</v>
      </c>
      <c r="H10" t="s">
        <v>6</v>
      </c>
      <c r="I10">
        <v>10</v>
      </c>
      <c r="J10">
        <f>$AQ24/1000000</f>
        <v>0</v>
      </c>
      <c r="K10">
        <f>$AQ25/1000000</f>
        <v>0</v>
      </c>
      <c r="L10">
        <f>$AQ26/1000000</f>
        <v>0</v>
      </c>
      <c r="M10">
        <f>$AQ27/1000000</f>
        <v>0</v>
      </c>
      <c r="N10">
        <f>$AQ28/1000000</f>
        <v>0</v>
      </c>
      <c r="O10" t="s">
        <v>6</v>
      </c>
      <c r="P10">
        <v>10</v>
      </c>
      <c r="Q10">
        <f>$AQ29/1000000</f>
        <v>0</v>
      </c>
      <c r="R10">
        <f>$AQ30/1000000</f>
        <v>0</v>
      </c>
      <c r="S10">
        <f>$AQ31/1000000</f>
        <v>0</v>
      </c>
      <c r="T10">
        <f>$AQ32/1000000</f>
        <v>0</v>
      </c>
      <c r="U10">
        <f>$AQ33/1000000</f>
        <v>0</v>
      </c>
      <c r="V10" t="s">
        <v>6</v>
      </c>
      <c r="W10">
        <v>10</v>
      </c>
      <c r="X10">
        <f>$AQ34/1000000</f>
        <v>17.988795415325299</v>
      </c>
      <c r="Y10">
        <f>$AQ35/1000000</f>
        <v>20.487961005236901</v>
      </c>
      <c r="Z10">
        <f>$AQ36/1000000</f>
        <v>22.9468633077805</v>
      </c>
      <c r="AA10">
        <f>$AQ37/1000000</f>
        <v>25.405765610324</v>
      </c>
      <c r="AB10">
        <f>$AQ38/1000000</f>
        <v>27.8646679128675</v>
      </c>
    </row>
    <row r="11" spans="1:28" x14ac:dyDescent="0.55000000000000004">
      <c r="A11" t="s">
        <v>7</v>
      </c>
      <c r="B11">
        <v>12</v>
      </c>
      <c r="C11">
        <f>$AR19/1000000</f>
        <v>17.947013538604597</v>
      </c>
      <c r="D11">
        <f>$AR20/1000000</f>
        <v>20.405915841148101</v>
      </c>
      <c r="E11">
        <f>$AR21/1000000</f>
        <v>22.8648181436916</v>
      </c>
      <c r="F11">
        <f>$AR22/1000000</f>
        <v>25.3237204462351</v>
      </c>
      <c r="G11">
        <f>$AR23/1000000</f>
        <v>27.7826227487786</v>
      </c>
      <c r="H11" t="s">
        <v>7</v>
      </c>
      <c r="I11">
        <v>12</v>
      </c>
      <c r="J11">
        <f>$AR24/1000000</f>
        <v>0</v>
      </c>
      <c r="K11">
        <f>$AR25/1000000</f>
        <v>0</v>
      </c>
      <c r="L11">
        <f>$AR26/1000000</f>
        <v>0</v>
      </c>
      <c r="M11">
        <f>$AR27/1000000</f>
        <v>0</v>
      </c>
      <c r="N11">
        <f>$AR28/1000000</f>
        <v>0</v>
      </c>
      <c r="O11" t="s">
        <v>7</v>
      </c>
      <c r="P11">
        <v>12</v>
      </c>
      <c r="Q11">
        <f>$AR29/1000000</f>
        <v>0</v>
      </c>
      <c r="R11">
        <f>$AR30/1000000</f>
        <v>0</v>
      </c>
      <c r="S11">
        <f>$AR31/1000000</f>
        <v>0</v>
      </c>
      <c r="T11">
        <f>$AR32/1000000</f>
        <v>0</v>
      </c>
      <c r="U11">
        <f>$AR33/1000000</f>
        <v>0</v>
      </c>
      <c r="V11" t="s">
        <v>7</v>
      </c>
      <c r="W11">
        <v>12</v>
      </c>
      <c r="X11">
        <f>$AR34/1000000</f>
        <v>17.947384444204598</v>
      </c>
      <c r="Y11">
        <f>$AR35/1000000</f>
        <v>20.406286746748101</v>
      </c>
      <c r="Z11">
        <f>$AR36/1000000</f>
        <v>22.865189049291601</v>
      </c>
      <c r="AA11">
        <f>$AR37/1000000</f>
        <v>25.324091351835101</v>
      </c>
      <c r="AB11">
        <f>$AR38/1000000</f>
        <v>27.7829936543786</v>
      </c>
    </row>
    <row r="12" spans="1:28" x14ac:dyDescent="0.55000000000000004">
      <c r="A12" t="s">
        <v>8</v>
      </c>
      <c r="B12">
        <v>15</v>
      </c>
      <c r="C12">
        <f>$AS19/1000000</f>
        <v>17.8245639684712</v>
      </c>
      <c r="D12">
        <f>$AS20/1000000</f>
        <v>20.283466271014703</v>
      </c>
      <c r="E12">
        <f>$AS21/1000000</f>
        <v>22.742368573558199</v>
      </c>
      <c r="F12">
        <f>$AS22/1000000</f>
        <v>25.201270876101699</v>
      </c>
      <c r="G12">
        <f>$AS23/1000000</f>
        <v>27.660173178645302</v>
      </c>
      <c r="H12" t="s">
        <v>8</v>
      </c>
      <c r="I12">
        <v>15</v>
      </c>
      <c r="J12">
        <f>$AS24/1000000</f>
        <v>0</v>
      </c>
      <c r="K12">
        <f>$AS25/1000000</f>
        <v>0</v>
      </c>
      <c r="L12">
        <f>$AS26/1000000</f>
        <v>0</v>
      </c>
      <c r="M12">
        <f>$AS27/1000000</f>
        <v>0</v>
      </c>
      <c r="N12">
        <f>$AS28/1000000</f>
        <v>0</v>
      </c>
      <c r="O12" t="s">
        <v>8</v>
      </c>
      <c r="P12">
        <v>15</v>
      </c>
      <c r="Q12">
        <f>$AS29/1000000</f>
        <v>0</v>
      </c>
      <c r="R12">
        <f>$AS30/1000000</f>
        <v>0</v>
      </c>
      <c r="S12">
        <f>$AS31/1000000</f>
        <v>0</v>
      </c>
      <c r="T12">
        <f>$AS32/1000000</f>
        <v>0</v>
      </c>
      <c r="U12">
        <f>$AS33/1000000</f>
        <v>0</v>
      </c>
      <c r="V12" t="s">
        <v>8</v>
      </c>
      <c r="W12">
        <v>15</v>
      </c>
      <c r="X12">
        <f>$AS34/1000000</f>
        <v>17.824873056471198</v>
      </c>
      <c r="Y12">
        <f>$AS35/1000000</f>
        <v>20.283775359014701</v>
      </c>
      <c r="Z12">
        <f>$AS36/1000000</f>
        <v>22.742677661558201</v>
      </c>
      <c r="AA12">
        <f>$AS37/1000000</f>
        <v>25.201579964101697</v>
      </c>
      <c r="AB12">
        <f>$AS38/1000000</f>
        <v>27.6604822666453</v>
      </c>
    </row>
    <row r="13" spans="1:28" x14ac:dyDescent="0.55000000000000004">
      <c r="A13" t="s">
        <v>9</v>
      </c>
      <c r="B13">
        <v>20</v>
      </c>
      <c r="C13">
        <f>$AT19/1000000</f>
        <v>17.620481351582299</v>
      </c>
      <c r="D13">
        <f>$AT20/1000000</f>
        <v>20.079383654125799</v>
      </c>
      <c r="E13">
        <f>$AT21/1000000</f>
        <v>22.538285956669302</v>
      </c>
      <c r="F13">
        <f>$AT22/1000000</f>
        <v>24.997188259212901</v>
      </c>
      <c r="G13">
        <f>$AT23/1000000</f>
        <v>27.456090561756398</v>
      </c>
      <c r="H13" t="s">
        <v>9</v>
      </c>
      <c r="I13">
        <v>20</v>
      </c>
      <c r="J13">
        <f>$AT24/1000000</f>
        <v>0</v>
      </c>
      <c r="K13">
        <f>$AT25/1000000</f>
        <v>0</v>
      </c>
      <c r="L13">
        <f>$AT26/1000000</f>
        <v>0</v>
      </c>
      <c r="M13">
        <f>$AT27/1000000</f>
        <v>0</v>
      </c>
      <c r="N13">
        <f>$AT28/1000000</f>
        <v>0</v>
      </c>
      <c r="O13" t="s">
        <v>9</v>
      </c>
      <c r="P13">
        <v>20</v>
      </c>
      <c r="Q13">
        <f>$AT29/1000000</f>
        <v>0</v>
      </c>
      <c r="R13">
        <f>$AT30/1000000</f>
        <v>0</v>
      </c>
      <c r="S13">
        <f>$AT31/1000000</f>
        <v>0</v>
      </c>
      <c r="T13">
        <f>$AT32/1000000</f>
        <v>0</v>
      </c>
      <c r="U13">
        <f>$AT33/1000000</f>
        <v>0</v>
      </c>
      <c r="V13" t="s">
        <v>9</v>
      </c>
      <c r="W13">
        <v>20</v>
      </c>
      <c r="X13">
        <f>$AT34/1000000</f>
        <v>17.620687410248998</v>
      </c>
      <c r="Y13">
        <f>$AT35/1000000</f>
        <v>20.079589712792501</v>
      </c>
      <c r="Z13">
        <f>$AT36/1000000</f>
        <v>22.538492015336001</v>
      </c>
      <c r="AA13">
        <f>$AT37/1000000</f>
        <v>24.9973943178795</v>
      </c>
      <c r="AB13">
        <f>$AT38/1000000</f>
        <v>27.456296620423</v>
      </c>
    </row>
    <row r="14" spans="1:28" x14ac:dyDescent="0.55000000000000004">
      <c r="A14" t="s">
        <v>10</v>
      </c>
      <c r="B14">
        <v>25</v>
      </c>
      <c r="C14">
        <f>$AU19/1000000</f>
        <v>17.416398734693402</v>
      </c>
      <c r="D14">
        <f>$AU20/1000000</f>
        <v>19.875301037237001</v>
      </c>
      <c r="E14">
        <f>$AU21/1000000</f>
        <v>22.334203339780498</v>
      </c>
      <c r="F14">
        <f>$AU22/1000000</f>
        <v>24.793105642324001</v>
      </c>
      <c r="G14">
        <f>$AU23/1000000</f>
        <v>27.252007944867501</v>
      </c>
      <c r="H14" t="s">
        <v>10</v>
      </c>
      <c r="I14">
        <v>25</v>
      </c>
      <c r="J14">
        <f>$AU24/1000000</f>
        <v>0</v>
      </c>
      <c r="K14">
        <f>$AU25/1000000</f>
        <v>0</v>
      </c>
      <c r="L14">
        <f>$AU26/1000000</f>
        <v>0</v>
      </c>
      <c r="M14">
        <f>$AU27/1000000</f>
        <v>0</v>
      </c>
      <c r="N14">
        <f>$AU28/1000000</f>
        <v>0</v>
      </c>
      <c r="O14" t="s">
        <v>10</v>
      </c>
      <c r="P14">
        <v>25</v>
      </c>
      <c r="Q14">
        <f>$AU29/1000000</f>
        <v>0</v>
      </c>
      <c r="R14">
        <f>$AU30/1000000</f>
        <v>0</v>
      </c>
      <c r="S14">
        <f>$AU31/1000000</f>
        <v>0</v>
      </c>
      <c r="T14">
        <f>$AU32/1000000</f>
        <v>0</v>
      </c>
      <c r="U14">
        <f>$AU33/1000000</f>
        <v>0</v>
      </c>
      <c r="V14" t="s">
        <v>10</v>
      </c>
      <c r="W14">
        <v>25</v>
      </c>
      <c r="X14">
        <f>$AU34/1000000</f>
        <v>17.416501764026798</v>
      </c>
      <c r="Y14">
        <f>$AU35/1000000</f>
        <v>19.875404066570301</v>
      </c>
      <c r="Z14">
        <f>$AU36/1000000</f>
        <v>22.334306369113801</v>
      </c>
      <c r="AA14">
        <f>$AU37/1000000</f>
        <v>24.7932086716573</v>
      </c>
      <c r="AB14">
        <f>$AU38/1000000</f>
        <v>27.2521109742008</v>
      </c>
    </row>
    <row r="15" spans="1:28" x14ac:dyDescent="0.55000000000000004">
      <c r="A15" t="s">
        <v>11</v>
      </c>
      <c r="B15">
        <v>30</v>
      </c>
      <c r="C15">
        <f>$AV19/1000000</f>
        <v>17.212316117804601</v>
      </c>
      <c r="D15">
        <f>$AV20/1000000</f>
        <v>19.671218420348101</v>
      </c>
      <c r="E15">
        <f>$AV21/1000000</f>
        <v>22.130120722891601</v>
      </c>
      <c r="F15">
        <f>$AV22/1000000</f>
        <v>24.5890230254351</v>
      </c>
      <c r="G15">
        <f>$AV23/1000000</f>
        <v>27.0479253279786</v>
      </c>
      <c r="H15" t="s">
        <v>11</v>
      </c>
      <c r="I15">
        <v>30</v>
      </c>
      <c r="J15">
        <f>$AV24/1000000</f>
        <v>0</v>
      </c>
      <c r="K15">
        <f>$AV25/1000000</f>
        <v>0</v>
      </c>
      <c r="L15">
        <f>$AV26/1000000</f>
        <v>0</v>
      </c>
      <c r="M15">
        <f>$AV27/1000000</f>
        <v>0</v>
      </c>
      <c r="N15">
        <f>$AV28/1000000</f>
        <v>0</v>
      </c>
      <c r="O15" t="s">
        <v>11</v>
      </c>
      <c r="P15">
        <v>30</v>
      </c>
      <c r="Q15">
        <f>$AV29/1000000</f>
        <v>0</v>
      </c>
      <c r="R15">
        <f>$AV30/1000000</f>
        <v>0</v>
      </c>
      <c r="S15">
        <f>$AV31/1000000</f>
        <v>0</v>
      </c>
      <c r="T15">
        <f>$AV32/1000000</f>
        <v>0</v>
      </c>
      <c r="U15">
        <f>$AV33/1000000</f>
        <v>0</v>
      </c>
      <c r="V15" t="s">
        <v>11</v>
      </c>
      <c r="W15">
        <v>30</v>
      </c>
      <c r="X15">
        <f>$AV34/1000000</f>
        <v>17.212316117804601</v>
      </c>
      <c r="Y15">
        <f>$AV35/1000000</f>
        <v>19.671218420348101</v>
      </c>
      <c r="Z15">
        <f>$AV36/1000000</f>
        <v>22.130120722891601</v>
      </c>
      <c r="AA15">
        <f>$AV37/1000000</f>
        <v>24.5890230254351</v>
      </c>
      <c r="AB15">
        <f>$AV38/1000000</f>
        <v>27.0479253279786</v>
      </c>
    </row>
    <row r="17" spans="35:48" ht="18.3" x14ac:dyDescent="0.7">
      <c r="AI17" s="20" t="s">
        <v>48</v>
      </c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</row>
    <row r="18" spans="35:48" x14ac:dyDescent="0.55000000000000004">
      <c r="AK18" t="s">
        <v>0</v>
      </c>
      <c r="AL18" t="s">
        <v>1</v>
      </c>
      <c r="AM18" t="s">
        <v>2</v>
      </c>
      <c r="AN18" t="s">
        <v>3</v>
      </c>
      <c r="AO18" t="s">
        <v>4</v>
      </c>
      <c r="AP18" t="s">
        <v>5</v>
      </c>
      <c r="AQ18" t="s">
        <v>6</v>
      </c>
      <c r="AR18" t="s">
        <v>7</v>
      </c>
      <c r="AS18" t="s">
        <v>8</v>
      </c>
      <c r="AT18" t="s">
        <v>9</v>
      </c>
      <c r="AU18" t="s">
        <v>10</v>
      </c>
      <c r="AV18" t="s">
        <v>11</v>
      </c>
    </row>
    <row r="19" spans="35:48" x14ac:dyDescent="0.55000000000000004">
      <c r="AI19" t="s">
        <v>12</v>
      </c>
      <c r="AJ19" t="s">
        <v>13</v>
      </c>
      <c r="AK19">
        <v>17839238.216481902</v>
      </c>
      <c r="AL19">
        <v>17934716.5507618</v>
      </c>
      <c r="AM19">
        <v>17994390.509686701</v>
      </c>
      <c r="AN19">
        <v>18028119.2690791</v>
      </c>
      <c r="AO19">
        <v>18064914.279325299</v>
      </c>
      <c r="AP19">
        <v>18064914.279325299</v>
      </c>
      <c r="AQ19">
        <v>18028646.585360099</v>
      </c>
      <c r="AR19">
        <v>17947013.538604598</v>
      </c>
      <c r="AS19">
        <v>17824563.968471199</v>
      </c>
      <c r="AT19">
        <v>17620481.3515823</v>
      </c>
      <c r="AU19">
        <v>17416398.734693401</v>
      </c>
      <c r="AV19">
        <v>17212316.117804602</v>
      </c>
    </row>
    <row r="20" spans="35:48" x14ac:dyDescent="0.55000000000000004">
      <c r="AI20" t="s">
        <v>12</v>
      </c>
      <c r="AJ20" t="s">
        <v>14</v>
      </c>
      <c r="AK20">
        <v>20571599.6896814</v>
      </c>
      <c r="AL20">
        <v>20570390.812170301</v>
      </c>
      <c r="AM20">
        <v>20569786.373414699</v>
      </c>
      <c r="AN20">
        <v>20569484.154036898</v>
      </c>
      <c r="AO20">
        <v>20569181.934659202</v>
      </c>
      <c r="AP20">
        <v>20528365.411281399</v>
      </c>
      <c r="AQ20">
        <v>20487548.887903601</v>
      </c>
      <c r="AR20">
        <v>20405915.841148101</v>
      </c>
      <c r="AS20">
        <v>20283466.271014702</v>
      </c>
      <c r="AT20">
        <v>20079383.654125798</v>
      </c>
      <c r="AU20">
        <v>19875301.037237</v>
      </c>
      <c r="AV20">
        <v>19671218.4203481</v>
      </c>
    </row>
    <row r="21" spans="35:48" x14ac:dyDescent="0.55000000000000004">
      <c r="AI21" t="s">
        <v>12</v>
      </c>
      <c r="AJ21" t="s">
        <v>15</v>
      </c>
      <c r="AK21">
        <v>23030501.992224898</v>
      </c>
      <c r="AL21">
        <v>23029293.114713799</v>
      </c>
      <c r="AM21">
        <v>23028688.675958201</v>
      </c>
      <c r="AN21">
        <v>23028386.456580501</v>
      </c>
      <c r="AO21">
        <v>23028084.2372027</v>
      </c>
      <c r="AP21">
        <v>22987267.713824902</v>
      </c>
      <c r="AQ21">
        <v>22946451.1904471</v>
      </c>
      <c r="AR21">
        <v>22864818.143691599</v>
      </c>
      <c r="AS21">
        <v>22742368.5735582</v>
      </c>
      <c r="AT21">
        <v>22538285.956669301</v>
      </c>
      <c r="AU21">
        <v>22334203.339780498</v>
      </c>
      <c r="AV21">
        <v>22130120.722891599</v>
      </c>
    </row>
    <row r="22" spans="35:48" x14ac:dyDescent="0.55000000000000004">
      <c r="AI22" t="s">
        <v>12</v>
      </c>
      <c r="AJ22" t="s">
        <v>16</v>
      </c>
      <c r="AK22">
        <v>25489404.2947684</v>
      </c>
      <c r="AL22">
        <v>25488195.417257302</v>
      </c>
      <c r="AM22">
        <v>25487590.9785017</v>
      </c>
      <c r="AN22">
        <v>25487288.759124</v>
      </c>
      <c r="AO22">
        <v>25486986.539746199</v>
      </c>
      <c r="AP22">
        <v>25446170.0163684</v>
      </c>
      <c r="AQ22">
        <v>25405353.492990602</v>
      </c>
      <c r="AR22">
        <v>25323720.446235102</v>
      </c>
      <c r="AS22">
        <v>25201270.876101699</v>
      </c>
      <c r="AT22">
        <v>24997188.2592129</v>
      </c>
      <c r="AU22">
        <v>24793105.642324001</v>
      </c>
      <c r="AV22">
        <v>24589023.025435101</v>
      </c>
    </row>
    <row r="23" spans="35:48" x14ac:dyDescent="0.55000000000000004">
      <c r="AI23" t="s">
        <v>12</v>
      </c>
      <c r="AJ23" t="s">
        <v>17</v>
      </c>
      <c r="AK23">
        <v>27948306.597311899</v>
      </c>
      <c r="AL23">
        <v>27947097.7198008</v>
      </c>
      <c r="AM23">
        <v>27946493.281045299</v>
      </c>
      <c r="AN23">
        <v>27946191.061667498</v>
      </c>
      <c r="AO23">
        <v>27945888.842289701</v>
      </c>
      <c r="AP23">
        <v>27905072.318911899</v>
      </c>
      <c r="AQ23">
        <v>27864255.7955341</v>
      </c>
      <c r="AR23">
        <v>27782622.7487786</v>
      </c>
      <c r="AS23">
        <v>27660173.178645302</v>
      </c>
      <c r="AT23">
        <v>27456090.561756399</v>
      </c>
      <c r="AU23">
        <v>27252007.944867499</v>
      </c>
      <c r="AV23">
        <v>27047925.3279786</v>
      </c>
    </row>
    <row r="24" spans="35:48" x14ac:dyDescent="0.55000000000000004">
      <c r="AI24" t="s">
        <v>18</v>
      </c>
    </row>
    <row r="25" spans="35:48" x14ac:dyDescent="0.55000000000000004">
      <c r="AI25" t="s">
        <v>18</v>
      </c>
    </row>
    <row r="26" spans="35:48" x14ac:dyDescent="0.55000000000000004">
      <c r="AI26" t="s">
        <v>18</v>
      </c>
    </row>
    <row r="27" spans="35:48" x14ac:dyDescent="0.55000000000000004">
      <c r="AI27" t="s">
        <v>18</v>
      </c>
    </row>
    <row r="28" spans="35:48" x14ac:dyDescent="0.55000000000000004">
      <c r="AI28" t="s">
        <v>18</v>
      </c>
    </row>
    <row r="29" spans="35:48" x14ac:dyDescent="0.55000000000000004">
      <c r="AI29" t="s">
        <v>19</v>
      </c>
    </row>
    <row r="30" spans="35:48" x14ac:dyDescent="0.55000000000000004">
      <c r="AI30" t="s">
        <v>19</v>
      </c>
    </row>
    <row r="31" spans="35:48" x14ac:dyDescent="0.55000000000000004">
      <c r="AI31" t="s">
        <v>19</v>
      </c>
    </row>
    <row r="32" spans="35:48" x14ac:dyDescent="0.55000000000000004">
      <c r="AI32" t="s">
        <v>19</v>
      </c>
    </row>
    <row r="33" spans="22:48" x14ac:dyDescent="0.55000000000000004">
      <c r="AI33" t="s">
        <v>19</v>
      </c>
    </row>
    <row r="34" spans="22:48" x14ac:dyDescent="0.55000000000000004">
      <c r="AI34" t="s">
        <v>20</v>
      </c>
      <c r="AJ34" t="s">
        <v>13</v>
      </c>
      <c r="AK34">
        <v>17839238.216481902</v>
      </c>
      <c r="AL34">
        <v>17909005.550146401</v>
      </c>
      <c r="AM34">
        <v>17952610.1336868</v>
      </c>
      <c r="AN34">
        <v>17977256.2026443</v>
      </c>
      <c r="AO34">
        <v>18004142.823325299</v>
      </c>
      <c r="AP34">
        <v>17996469.119325299</v>
      </c>
      <c r="AQ34">
        <v>17988795.415325299</v>
      </c>
      <c r="AR34">
        <v>17947384.444204599</v>
      </c>
      <c r="AS34">
        <v>17824873.056471199</v>
      </c>
      <c r="AT34">
        <v>17620687.410248999</v>
      </c>
      <c r="AU34">
        <v>17416501.764026798</v>
      </c>
      <c r="AV34">
        <v>17212316.117804602</v>
      </c>
    </row>
    <row r="35" spans="22:48" x14ac:dyDescent="0.55000000000000004">
      <c r="AI35" t="s">
        <v>20</v>
      </c>
      <c r="AJ35" t="s">
        <v>14</v>
      </c>
      <c r="AK35">
        <v>20571599.6896814</v>
      </c>
      <c r="AL35">
        <v>20570617.476703599</v>
      </c>
      <c r="AM35">
        <v>20570126.370214701</v>
      </c>
      <c r="AN35">
        <v>20569880.8169703</v>
      </c>
      <c r="AO35">
        <v>20569635.263725799</v>
      </c>
      <c r="AP35">
        <v>20528798.1344814</v>
      </c>
      <c r="AQ35">
        <v>20487961.005236901</v>
      </c>
      <c r="AR35">
        <v>20406286.746748101</v>
      </c>
      <c r="AS35">
        <v>20283775.359014701</v>
      </c>
      <c r="AT35">
        <v>20079589.712792501</v>
      </c>
      <c r="AU35">
        <v>19875404.066570301</v>
      </c>
      <c r="AV35">
        <v>19671218.4203481</v>
      </c>
    </row>
    <row r="36" spans="22:48" x14ac:dyDescent="0.55000000000000004">
      <c r="AI36" t="s">
        <v>20</v>
      </c>
      <c r="AJ36" t="s">
        <v>15</v>
      </c>
      <c r="AK36">
        <v>23030501.992224898</v>
      </c>
      <c r="AL36">
        <v>23029519.779247101</v>
      </c>
      <c r="AM36">
        <v>23029028.672758199</v>
      </c>
      <c r="AN36">
        <v>23028783.119513799</v>
      </c>
      <c r="AO36">
        <v>23028537.566269301</v>
      </c>
      <c r="AP36">
        <v>22987700.437024899</v>
      </c>
      <c r="AQ36">
        <v>22946863.307780501</v>
      </c>
      <c r="AR36">
        <v>22865189.0492916</v>
      </c>
      <c r="AS36">
        <v>22742677.6615582</v>
      </c>
      <c r="AT36">
        <v>22538492.015335999</v>
      </c>
      <c r="AU36">
        <v>22334306.369113799</v>
      </c>
      <c r="AV36">
        <v>22130120.722891599</v>
      </c>
    </row>
    <row r="37" spans="22:48" x14ac:dyDescent="0.55000000000000004">
      <c r="AI37" t="s">
        <v>20</v>
      </c>
      <c r="AJ37" t="s">
        <v>16</v>
      </c>
      <c r="AK37">
        <v>25489404.2947684</v>
      </c>
      <c r="AL37">
        <v>25488422.0817906</v>
      </c>
      <c r="AM37">
        <v>25487930.975301702</v>
      </c>
      <c r="AN37">
        <v>25487685.422057301</v>
      </c>
      <c r="AO37">
        <v>25487439.8688129</v>
      </c>
      <c r="AP37">
        <v>25446602.739568401</v>
      </c>
      <c r="AQ37">
        <v>25405765.610323999</v>
      </c>
      <c r="AR37">
        <v>25324091.351835102</v>
      </c>
      <c r="AS37">
        <v>25201579.964101698</v>
      </c>
      <c r="AT37">
        <v>24997394.317879502</v>
      </c>
      <c r="AU37">
        <v>24793208.671657301</v>
      </c>
      <c r="AV37">
        <v>24589023.025435101</v>
      </c>
    </row>
    <row r="38" spans="22:48" x14ac:dyDescent="0.55000000000000004">
      <c r="V38" t="s">
        <v>32</v>
      </c>
      <c r="AI38" t="s">
        <v>20</v>
      </c>
      <c r="AJ38" t="s">
        <v>17</v>
      </c>
      <c r="AK38">
        <v>27948306.597311899</v>
      </c>
      <c r="AL38">
        <v>27947324.384334099</v>
      </c>
      <c r="AM38">
        <v>27946833.277845301</v>
      </c>
      <c r="AN38">
        <v>27946587.724600799</v>
      </c>
      <c r="AO38">
        <v>27946342.171356399</v>
      </c>
      <c r="AP38">
        <v>27905505.0421119</v>
      </c>
      <c r="AQ38">
        <v>27864667.912867501</v>
      </c>
      <c r="AR38">
        <v>27782993.6543786</v>
      </c>
      <c r="AS38">
        <v>27660482.266645301</v>
      </c>
      <c r="AT38">
        <v>27456296.620423</v>
      </c>
      <c r="AU38">
        <v>27252110.9742008</v>
      </c>
      <c r="AV38">
        <v>27047925.3279786</v>
      </c>
    </row>
    <row r="41" spans="22:48" ht="23.1" x14ac:dyDescent="0.85">
      <c r="Z41" s="1"/>
    </row>
    <row r="46" spans="22:48" x14ac:dyDescent="0.55000000000000004">
      <c r="AJ46" s="11"/>
      <c r="AK46" s="11"/>
      <c r="AL46" s="11"/>
      <c r="AM46" s="11"/>
      <c r="AN46" s="11"/>
      <c r="AO46" s="11"/>
      <c r="AP46" s="11"/>
    </row>
    <row r="47" spans="22:48" x14ac:dyDescent="0.55000000000000004">
      <c r="AJ47" s="11"/>
      <c r="AK47" s="11"/>
      <c r="AL47" s="11"/>
      <c r="AM47" s="11"/>
      <c r="AN47" s="11"/>
      <c r="AO47" s="11"/>
      <c r="AP47" s="11"/>
    </row>
    <row r="57" spans="1:56" ht="18.3" x14ac:dyDescent="0.7">
      <c r="A57" s="31" t="s">
        <v>39</v>
      </c>
      <c r="B57" s="31"/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  <c r="AA57" s="31"/>
      <c r="AB57" s="31"/>
    </row>
    <row r="58" spans="1:56" ht="15.6" x14ac:dyDescent="0.55000000000000004">
      <c r="A58" s="27" t="s">
        <v>41</v>
      </c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8" t="s">
        <v>42</v>
      </c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9" t="s">
        <v>43</v>
      </c>
      <c r="AD58" s="29"/>
      <c r="AE58" s="29"/>
      <c r="AF58" s="29"/>
      <c r="AG58" s="29"/>
      <c r="AH58" s="29"/>
      <c r="AI58" s="29"/>
      <c r="AJ58" s="29"/>
      <c r="AK58" s="29"/>
      <c r="AL58" s="29"/>
      <c r="AM58" s="29"/>
      <c r="AN58" s="29"/>
      <c r="AO58" s="29"/>
      <c r="AP58" s="29"/>
      <c r="AQ58" s="30" t="s">
        <v>40</v>
      </c>
      <c r="AR58" s="30"/>
      <c r="AS58" s="30"/>
      <c r="AT58" s="30"/>
      <c r="AU58" s="30"/>
      <c r="AV58" s="30"/>
      <c r="AW58" s="30"/>
      <c r="AX58" s="30"/>
      <c r="AY58" s="30"/>
      <c r="AZ58" s="30"/>
      <c r="BA58" s="30"/>
      <c r="BB58" s="30"/>
      <c r="BC58" s="30"/>
      <c r="BD58" s="30"/>
    </row>
    <row r="59" spans="1:56" x14ac:dyDescent="0.55000000000000004">
      <c r="A59" s="4" t="s">
        <v>44</v>
      </c>
      <c r="B59" s="4" t="s">
        <v>31</v>
      </c>
      <c r="C59">
        <v>0</v>
      </c>
      <c r="D59">
        <v>4</v>
      </c>
      <c r="E59">
        <v>6</v>
      </c>
      <c r="F59">
        <v>7</v>
      </c>
      <c r="G59">
        <v>8</v>
      </c>
      <c r="H59">
        <v>9</v>
      </c>
      <c r="I59">
        <v>10</v>
      </c>
      <c r="J59">
        <v>12</v>
      </c>
      <c r="K59">
        <v>15</v>
      </c>
      <c r="L59">
        <v>20</v>
      </c>
      <c r="M59">
        <v>25</v>
      </c>
      <c r="N59">
        <v>30</v>
      </c>
      <c r="O59" s="4" t="s">
        <v>44</v>
      </c>
      <c r="P59" s="4" t="s">
        <v>31</v>
      </c>
      <c r="Q59">
        <v>0</v>
      </c>
      <c r="R59">
        <v>4</v>
      </c>
      <c r="S59">
        <v>6</v>
      </c>
      <c r="T59">
        <v>7</v>
      </c>
      <c r="U59">
        <v>8</v>
      </c>
      <c r="V59">
        <v>9</v>
      </c>
      <c r="W59">
        <v>10</v>
      </c>
      <c r="X59">
        <v>12</v>
      </c>
      <c r="Y59">
        <v>15</v>
      </c>
      <c r="Z59">
        <v>20</v>
      </c>
      <c r="AA59">
        <v>25</v>
      </c>
      <c r="AB59">
        <v>30</v>
      </c>
      <c r="AC59" s="4" t="s">
        <v>44</v>
      </c>
      <c r="AD59" s="4" t="s">
        <v>31</v>
      </c>
      <c r="AE59">
        <v>0</v>
      </c>
      <c r="AF59">
        <v>4</v>
      </c>
      <c r="AG59">
        <v>6</v>
      </c>
      <c r="AH59">
        <v>7</v>
      </c>
      <c r="AI59">
        <v>8</v>
      </c>
      <c r="AJ59">
        <v>9</v>
      </c>
      <c r="AK59">
        <v>10</v>
      </c>
      <c r="AL59">
        <v>12</v>
      </c>
      <c r="AM59">
        <v>15</v>
      </c>
      <c r="AN59">
        <v>20</v>
      </c>
      <c r="AO59">
        <v>25</v>
      </c>
      <c r="AP59">
        <v>30</v>
      </c>
      <c r="AQ59" s="4" t="s">
        <v>44</v>
      </c>
      <c r="AR59" s="4" t="s">
        <v>31</v>
      </c>
      <c r="AS59">
        <v>0</v>
      </c>
      <c r="AT59">
        <v>4</v>
      </c>
      <c r="AU59">
        <v>6</v>
      </c>
      <c r="AV59">
        <v>7</v>
      </c>
      <c r="AW59">
        <v>8</v>
      </c>
      <c r="AX59">
        <v>9</v>
      </c>
      <c r="AY59">
        <v>10</v>
      </c>
      <c r="AZ59">
        <v>12</v>
      </c>
      <c r="BA59">
        <v>15</v>
      </c>
      <c r="BB59">
        <v>20</v>
      </c>
      <c r="BC59">
        <v>25</v>
      </c>
      <c r="BD59">
        <v>30</v>
      </c>
    </row>
    <row r="60" spans="1:56" ht="15.6" x14ac:dyDescent="0.6">
      <c r="A60" s="7" t="s">
        <v>25</v>
      </c>
      <c r="B60" t="s">
        <v>13</v>
      </c>
      <c r="D60">
        <f t="shared" ref="D60:N64" si="0">(AL19-AK19)/(D$59-C$59)</f>
        <v>23869.583569974639</v>
      </c>
      <c r="E60">
        <f t="shared" si="0"/>
        <v>29836.97946245037</v>
      </c>
      <c r="F60">
        <f t="shared" si="0"/>
        <v>33728.759392399341</v>
      </c>
      <c r="G60">
        <f t="shared" si="0"/>
        <v>36795.010246198624</v>
      </c>
      <c r="H60">
        <f t="shared" si="0"/>
        <v>0</v>
      </c>
      <c r="I60">
        <f t="shared" si="0"/>
        <v>-36267.693965200335</v>
      </c>
      <c r="J60">
        <f t="shared" si="0"/>
        <v>-40816.523377750069</v>
      </c>
      <c r="K60">
        <f t="shared" si="0"/>
        <v>-40816.523377799742</v>
      </c>
      <c r="L60">
        <f t="shared" si="0"/>
        <v>-40816.523377779871</v>
      </c>
      <c r="M60">
        <f t="shared" si="0"/>
        <v>-40816.523377779871</v>
      </c>
      <c r="N60">
        <f t="shared" si="0"/>
        <v>-40816.523377759753</v>
      </c>
      <c r="O60" s="7" t="s">
        <v>25</v>
      </c>
      <c r="P60" t="s">
        <v>13</v>
      </c>
      <c r="R60">
        <f t="shared" ref="R60:AB60" si="1">(AL24-AK24)/(R$59-Q$59)</f>
        <v>0</v>
      </c>
      <c r="S60">
        <f t="shared" si="1"/>
        <v>0</v>
      </c>
      <c r="T60">
        <f t="shared" si="1"/>
        <v>0</v>
      </c>
      <c r="U60">
        <f t="shared" si="1"/>
        <v>0</v>
      </c>
      <c r="V60">
        <f t="shared" si="1"/>
        <v>0</v>
      </c>
      <c r="W60">
        <f t="shared" si="1"/>
        <v>0</v>
      </c>
      <c r="X60">
        <f t="shared" si="1"/>
        <v>0</v>
      </c>
      <c r="Y60">
        <f t="shared" si="1"/>
        <v>0</v>
      </c>
      <c r="Z60">
        <f t="shared" si="1"/>
        <v>0</v>
      </c>
      <c r="AA60">
        <f t="shared" si="1"/>
        <v>0</v>
      </c>
      <c r="AB60">
        <f t="shared" si="1"/>
        <v>0</v>
      </c>
      <c r="AC60" s="7" t="s">
        <v>25</v>
      </c>
      <c r="AD60" t="s">
        <v>13</v>
      </c>
      <c r="AF60">
        <f>(AL29-AK29)/(AF$59-AE$59)</f>
        <v>0</v>
      </c>
      <c r="AG60">
        <f t="shared" ref="AG60:AP64" si="2">(AM29-AL29)/(AG$59-AF$59)</f>
        <v>0</v>
      </c>
      <c r="AH60">
        <f t="shared" si="2"/>
        <v>0</v>
      </c>
      <c r="AI60">
        <f t="shared" si="2"/>
        <v>0</v>
      </c>
      <c r="AJ60">
        <f t="shared" si="2"/>
        <v>0</v>
      </c>
      <c r="AK60">
        <f t="shared" si="2"/>
        <v>0</v>
      </c>
      <c r="AL60">
        <f t="shared" si="2"/>
        <v>0</v>
      </c>
      <c r="AM60">
        <f t="shared" si="2"/>
        <v>0</v>
      </c>
      <c r="AN60">
        <f t="shared" si="2"/>
        <v>0</v>
      </c>
      <c r="AO60">
        <f t="shared" si="2"/>
        <v>0</v>
      </c>
      <c r="AP60">
        <f>(AV29-AU29)/(AP$59-AO$59)</f>
        <v>0</v>
      </c>
      <c r="AQ60" s="7" t="s">
        <v>25</v>
      </c>
      <c r="AR60" t="s">
        <v>13</v>
      </c>
      <c r="AT60">
        <f>(AL34-AK34)/(AT$59-AS$59)</f>
        <v>17441.833416124806</v>
      </c>
      <c r="AU60">
        <f t="shared" ref="AU60:BD64" si="3">(AM34-AL34)/(AU$59-AT$59)</f>
        <v>21802.291770199314</v>
      </c>
      <c r="AV60">
        <f t="shared" si="3"/>
        <v>24646.06895750016</v>
      </c>
      <c r="AW60">
        <f t="shared" si="3"/>
        <v>26886.620680999011</v>
      </c>
      <c r="AX60">
        <f t="shared" si="3"/>
        <v>-7673.7039999999106</v>
      </c>
      <c r="AY60">
        <f t="shared" si="3"/>
        <v>-7673.7039999999106</v>
      </c>
      <c r="AZ60">
        <f t="shared" si="3"/>
        <v>-20705.48556035012</v>
      </c>
      <c r="BA60">
        <f t="shared" si="3"/>
        <v>-40837.129244466625</v>
      </c>
      <c r="BB60">
        <f t="shared" si="3"/>
        <v>-40837.129244440046</v>
      </c>
      <c r="BC60">
        <f t="shared" si="3"/>
        <v>-40837.129244440046</v>
      </c>
      <c r="BD60">
        <f t="shared" si="3"/>
        <v>-40837.129244439304</v>
      </c>
    </row>
    <row r="61" spans="1:56" ht="15.6" x14ac:dyDescent="0.6">
      <c r="A61" s="7" t="s">
        <v>26</v>
      </c>
      <c r="B61" t="s">
        <v>14</v>
      </c>
      <c r="D61">
        <f t="shared" si="0"/>
        <v>-302.21937777474523</v>
      </c>
      <c r="E61">
        <f t="shared" si="0"/>
        <v>-302.21937780082226</v>
      </c>
      <c r="F61">
        <f t="shared" si="0"/>
        <v>-302.21937780082226</v>
      </c>
      <c r="G61">
        <f t="shared" si="0"/>
        <v>-302.21937769651413</v>
      </c>
      <c r="H61">
        <f t="shared" si="0"/>
        <v>-40816.523377802223</v>
      </c>
      <c r="I61">
        <f t="shared" si="0"/>
        <v>-40816.523377798498</v>
      </c>
      <c r="J61">
        <f t="shared" si="0"/>
        <v>-40816.523377750069</v>
      </c>
      <c r="K61">
        <f t="shared" si="0"/>
        <v>-40816.523377799742</v>
      </c>
      <c r="L61">
        <f t="shared" si="0"/>
        <v>-40816.523377780613</v>
      </c>
      <c r="M61">
        <f t="shared" si="0"/>
        <v>-40816.523377759753</v>
      </c>
      <c r="N61">
        <f t="shared" si="0"/>
        <v>-40816.523377779871</v>
      </c>
      <c r="O61" s="7" t="s">
        <v>26</v>
      </c>
      <c r="P61" t="s">
        <v>14</v>
      </c>
      <c r="R61">
        <f t="shared" ref="R61:AB64" si="4">(AL25-AK25)/(R$59-Q$59)</f>
        <v>0</v>
      </c>
      <c r="S61">
        <f t="shared" si="4"/>
        <v>0</v>
      </c>
      <c r="T61">
        <f t="shared" si="4"/>
        <v>0</v>
      </c>
      <c r="U61">
        <f t="shared" si="4"/>
        <v>0</v>
      </c>
      <c r="V61">
        <f t="shared" si="4"/>
        <v>0</v>
      </c>
      <c r="W61">
        <f t="shared" si="4"/>
        <v>0</v>
      </c>
      <c r="X61">
        <f t="shared" si="4"/>
        <v>0</v>
      </c>
      <c r="Y61">
        <f t="shared" si="4"/>
        <v>0</v>
      </c>
      <c r="Z61">
        <f t="shared" si="4"/>
        <v>0</v>
      </c>
      <c r="AA61">
        <f t="shared" si="4"/>
        <v>0</v>
      </c>
      <c r="AB61">
        <f t="shared" si="4"/>
        <v>0</v>
      </c>
      <c r="AC61" s="7" t="s">
        <v>26</v>
      </c>
      <c r="AD61" t="s">
        <v>14</v>
      </c>
      <c r="AF61">
        <f t="shared" ref="AF61:AF64" si="5">(AL30-AK30)/(AF$59-AE$59)</f>
        <v>0</v>
      </c>
      <c r="AG61">
        <f t="shared" si="2"/>
        <v>0</v>
      </c>
      <c r="AH61">
        <f t="shared" si="2"/>
        <v>0</v>
      </c>
      <c r="AI61">
        <f t="shared" si="2"/>
        <v>0</v>
      </c>
      <c r="AJ61">
        <f t="shared" si="2"/>
        <v>0</v>
      </c>
      <c r="AK61">
        <f t="shared" si="2"/>
        <v>0</v>
      </c>
      <c r="AL61">
        <f t="shared" si="2"/>
        <v>0</v>
      </c>
      <c r="AM61">
        <f t="shared" si="2"/>
        <v>0</v>
      </c>
      <c r="AN61">
        <f t="shared" si="2"/>
        <v>0</v>
      </c>
      <c r="AO61">
        <f t="shared" si="2"/>
        <v>0</v>
      </c>
      <c r="AP61">
        <f t="shared" si="2"/>
        <v>0</v>
      </c>
      <c r="AQ61" s="7" t="s">
        <v>26</v>
      </c>
      <c r="AR61" t="s">
        <v>14</v>
      </c>
      <c r="AT61">
        <f t="shared" ref="AT61:AT64" si="6">(AL35-AK35)/(AT$59-AS$59)</f>
        <v>-245.55324445012957</v>
      </c>
      <c r="AU61">
        <f t="shared" si="3"/>
        <v>-245.55324444919825</v>
      </c>
      <c r="AV61">
        <f t="shared" si="3"/>
        <v>-245.55324440076947</v>
      </c>
      <c r="AW61">
        <f t="shared" si="3"/>
        <v>-245.55324450135231</v>
      </c>
      <c r="AX61">
        <f t="shared" si="3"/>
        <v>-40837.129244398326</v>
      </c>
      <c r="AY61">
        <f t="shared" si="3"/>
        <v>-40837.129244498909</v>
      </c>
      <c r="AZ61">
        <f t="shared" si="3"/>
        <v>-40837.129244400188</v>
      </c>
      <c r="BA61">
        <f t="shared" si="3"/>
        <v>-40837.129244466625</v>
      </c>
      <c r="BB61">
        <f t="shared" si="3"/>
        <v>-40837.129244440046</v>
      </c>
      <c r="BC61">
        <f t="shared" si="3"/>
        <v>-40837.129244440046</v>
      </c>
      <c r="BD61">
        <f t="shared" si="3"/>
        <v>-40837.129244440046</v>
      </c>
    </row>
    <row r="62" spans="1:56" ht="15.6" x14ac:dyDescent="0.6">
      <c r="A62" s="7" t="s">
        <v>27</v>
      </c>
      <c r="B62" t="s">
        <v>15</v>
      </c>
      <c r="D62">
        <f t="shared" si="0"/>
        <v>-302.21937777474523</v>
      </c>
      <c r="E62" s="8">
        <f t="shared" si="0"/>
        <v>-302.21937779895961</v>
      </c>
      <c r="F62">
        <f t="shared" si="0"/>
        <v>-302.21937770023942</v>
      </c>
      <c r="G62">
        <f t="shared" si="0"/>
        <v>-302.21937780082226</v>
      </c>
      <c r="H62">
        <f t="shared" si="0"/>
        <v>-40816.523377798498</v>
      </c>
      <c r="I62">
        <f t="shared" si="0"/>
        <v>-40816.523377802223</v>
      </c>
      <c r="J62">
        <f t="shared" si="0"/>
        <v>-40816.523377750069</v>
      </c>
      <c r="K62">
        <f t="shared" si="0"/>
        <v>-40816.523377799742</v>
      </c>
      <c r="L62">
        <f t="shared" si="0"/>
        <v>-40816.523377779871</v>
      </c>
      <c r="M62">
        <f t="shared" si="0"/>
        <v>-40816.523377760503</v>
      </c>
      <c r="N62">
        <f t="shared" si="0"/>
        <v>-40816.523377779871</v>
      </c>
      <c r="O62" s="7" t="s">
        <v>27</v>
      </c>
      <c r="P62" t="s">
        <v>15</v>
      </c>
      <c r="R62">
        <f t="shared" si="4"/>
        <v>0</v>
      </c>
      <c r="S62">
        <f t="shared" si="4"/>
        <v>0</v>
      </c>
      <c r="T62">
        <f t="shared" si="4"/>
        <v>0</v>
      </c>
      <c r="U62">
        <f t="shared" si="4"/>
        <v>0</v>
      </c>
      <c r="V62">
        <f t="shared" si="4"/>
        <v>0</v>
      </c>
      <c r="W62">
        <f t="shared" si="4"/>
        <v>0</v>
      </c>
      <c r="X62">
        <f t="shared" si="4"/>
        <v>0</v>
      </c>
      <c r="Y62">
        <f t="shared" si="4"/>
        <v>0</v>
      </c>
      <c r="Z62">
        <f t="shared" si="4"/>
        <v>0</v>
      </c>
      <c r="AA62">
        <f t="shared" si="4"/>
        <v>0</v>
      </c>
      <c r="AB62">
        <f t="shared" si="4"/>
        <v>0</v>
      </c>
      <c r="AC62" s="7" t="s">
        <v>27</v>
      </c>
      <c r="AD62" t="s">
        <v>15</v>
      </c>
      <c r="AF62">
        <f t="shared" si="5"/>
        <v>0</v>
      </c>
      <c r="AG62">
        <f t="shared" si="2"/>
        <v>0</v>
      </c>
      <c r="AH62">
        <f t="shared" si="2"/>
        <v>0</v>
      </c>
      <c r="AI62">
        <f t="shared" si="2"/>
        <v>0</v>
      </c>
      <c r="AJ62">
        <f t="shared" si="2"/>
        <v>0</v>
      </c>
      <c r="AK62">
        <f t="shared" si="2"/>
        <v>0</v>
      </c>
      <c r="AL62">
        <f t="shared" si="2"/>
        <v>0</v>
      </c>
      <c r="AM62">
        <f t="shared" si="2"/>
        <v>0</v>
      </c>
      <c r="AN62">
        <f t="shared" si="2"/>
        <v>0</v>
      </c>
      <c r="AO62">
        <f t="shared" si="2"/>
        <v>0</v>
      </c>
      <c r="AP62">
        <f t="shared" si="2"/>
        <v>0</v>
      </c>
      <c r="AQ62" s="7" t="s">
        <v>27</v>
      </c>
      <c r="AR62" t="s">
        <v>15</v>
      </c>
      <c r="AT62">
        <f t="shared" si="6"/>
        <v>-245.55324444919825</v>
      </c>
      <c r="AU62">
        <f t="shared" si="3"/>
        <v>-245.55324445106089</v>
      </c>
      <c r="AV62">
        <f t="shared" si="3"/>
        <v>-245.55324440076947</v>
      </c>
      <c r="AW62">
        <f t="shared" si="3"/>
        <v>-245.55324449762702</v>
      </c>
      <c r="AX62">
        <f t="shared" si="3"/>
        <v>-40837.129244402051</v>
      </c>
      <c r="AY62">
        <f t="shared" si="3"/>
        <v>-40837.129244398326</v>
      </c>
      <c r="AZ62">
        <f t="shared" si="3"/>
        <v>-40837.12924445048</v>
      </c>
      <c r="BA62">
        <f t="shared" si="3"/>
        <v>-40837.129244466625</v>
      </c>
      <c r="BB62">
        <f t="shared" si="3"/>
        <v>-40837.129244440046</v>
      </c>
      <c r="BC62">
        <f t="shared" si="3"/>
        <v>-40837.129244440046</v>
      </c>
      <c r="BD62">
        <f t="shared" si="3"/>
        <v>-40837.129244440046</v>
      </c>
    </row>
    <row r="63" spans="1:56" ht="15.6" x14ac:dyDescent="0.6">
      <c r="A63" s="7" t="s">
        <v>28</v>
      </c>
      <c r="B63" t="s">
        <v>16</v>
      </c>
      <c r="D63">
        <f t="shared" si="0"/>
        <v>-302.21937777474523</v>
      </c>
      <c r="E63">
        <f t="shared" si="0"/>
        <v>-302.21937780082226</v>
      </c>
      <c r="F63">
        <f t="shared" si="0"/>
        <v>-302.21937770023942</v>
      </c>
      <c r="G63">
        <f t="shared" si="0"/>
        <v>-302.21937780082226</v>
      </c>
      <c r="H63">
        <f t="shared" si="0"/>
        <v>-40816.523377798498</v>
      </c>
      <c r="I63">
        <f t="shared" si="0"/>
        <v>-40816.523377798498</v>
      </c>
      <c r="J63">
        <f t="shared" si="0"/>
        <v>-40816.523377750069</v>
      </c>
      <c r="K63">
        <f t="shared" si="0"/>
        <v>-40816.523377800979</v>
      </c>
      <c r="L63">
        <f t="shared" si="0"/>
        <v>-40816.523377759753</v>
      </c>
      <c r="M63">
        <f t="shared" si="0"/>
        <v>-40816.523377779871</v>
      </c>
      <c r="N63">
        <f t="shared" si="0"/>
        <v>-40816.523377779871</v>
      </c>
      <c r="O63" s="7" t="s">
        <v>28</v>
      </c>
      <c r="P63" t="s">
        <v>16</v>
      </c>
      <c r="R63">
        <f t="shared" si="4"/>
        <v>0</v>
      </c>
      <c r="S63">
        <f t="shared" si="4"/>
        <v>0</v>
      </c>
      <c r="T63">
        <f t="shared" si="4"/>
        <v>0</v>
      </c>
      <c r="U63">
        <f t="shared" si="4"/>
        <v>0</v>
      </c>
      <c r="V63">
        <f t="shared" si="4"/>
        <v>0</v>
      </c>
      <c r="W63">
        <f t="shared" si="4"/>
        <v>0</v>
      </c>
      <c r="X63">
        <f t="shared" si="4"/>
        <v>0</v>
      </c>
      <c r="Y63">
        <f t="shared" si="4"/>
        <v>0</v>
      </c>
      <c r="Z63">
        <f t="shared" si="4"/>
        <v>0</v>
      </c>
      <c r="AA63">
        <f t="shared" si="4"/>
        <v>0</v>
      </c>
      <c r="AB63">
        <f t="shared" si="4"/>
        <v>0</v>
      </c>
      <c r="AC63" s="7" t="s">
        <v>28</v>
      </c>
      <c r="AD63" t="s">
        <v>16</v>
      </c>
      <c r="AF63">
        <f t="shared" si="5"/>
        <v>0</v>
      </c>
      <c r="AG63">
        <f t="shared" si="2"/>
        <v>0</v>
      </c>
      <c r="AH63">
        <f t="shared" si="2"/>
        <v>0</v>
      </c>
      <c r="AI63">
        <f t="shared" si="2"/>
        <v>0</v>
      </c>
      <c r="AJ63">
        <f t="shared" si="2"/>
        <v>0</v>
      </c>
      <c r="AK63">
        <f t="shared" si="2"/>
        <v>0</v>
      </c>
      <c r="AL63">
        <f t="shared" si="2"/>
        <v>0</v>
      </c>
      <c r="AM63">
        <f t="shared" si="2"/>
        <v>0</v>
      </c>
      <c r="AN63">
        <f t="shared" si="2"/>
        <v>0</v>
      </c>
      <c r="AO63">
        <f t="shared" si="2"/>
        <v>0</v>
      </c>
      <c r="AP63">
        <f t="shared" si="2"/>
        <v>0</v>
      </c>
      <c r="AQ63" s="7" t="s">
        <v>28</v>
      </c>
      <c r="AR63" t="s">
        <v>16</v>
      </c>
      <c r="AT63">
        <f t="shared" si="6"/>
        <v>-245.55324445012957</v>
      </c>
      <c r="AU63">
        <f t="shared" si="3"/>
        <v>-245.55324444919825</v>
      </c>
      <c r="AV63">
        <f t="shared" si="3"/>
        <v>-245.55324440076947</v>
      </c>
      <c r="AW63">
        <f t="shared" si="3"/>
        <v>-245.55324440076947</v>
      </c>
      <c r="AX63">
        <f t="shared" si="3"/>
        <v>-40837.129244498909</v>
      </c>
      <c r="AY63">
        <f t="shared" si="3"/>
        <v>-40837.129244402051</v>
      </c>
      <c r="AZ63">
        <f t="shared" si="3"/>
        <v>-40837.129244448617</v>
      </c>
      <c r="BA63">
        <f t="shared" si="3"/>
        <v>-40837.129244467862</v>
      </c>
      <c r="BB63">
        <f t="shared" si="3"/>
        <v>-40837.129244439304</v>
      </c>
      <c r="BC63">
        <f t="shared" si="3"/>
        <v>-40837.129244440046</v>
      </c>
      <c r="BD63">
        <f t="shared" si="3"/>
        <v>-40837.129244440046</v>
      </c>
    </row>
    <row r="64" spans="1:56" ht="15.6" x14ac:dyDescent="0.6">
      <c r="A64" s="7" t="s">
        <v>29</v>
      </c>
      <c r="B64" t="s">
        <v>17</v>
      </c>
      <c r="D64">
        <f t="shared" si="0"/>
        <v>-302.21937777474523</v>
      </c>
      <c r="E64">
        <f t="shared" si="0"/>
        <v>-302.21937775053084</v>
      </c>
      <c r="F64">
        <f t="shared" si="0"/>
        <v>-302.21937780082226</v>
      </c>
      <c r="G64">
        <f t="shared" si="0"/>
        <v>-302.21937779709697</v>
      </c>
      <c r="H64">
        <f t="shared" si="0"/>
        <v>-40816.523377802223</v>
      </c>
      <c r="I64">
        <f t="shared" si="0"/>
        <v>-40816.523377798498</v>
      </c>
      <c r="J64">
        <f t="shared" si="0"/>
        <v>-40816.523377750069</v>
      </c>
      <c r="K64">
        <f t="shared" si="0"/>
        <v>-40816.523377766214</v>
      </c>
      <c r="L64">
        <f t="shared" si="0"/>
        <v>-40816.523377780613</v>
      </c>
      <c r="M64">
        <f t="shared" si="0"/>
        <v>-40816.523377779871</v>
      </c>
      <c r="N64">
        <f t="shared" si="0"/>
        <v>-40816.523377779871</v>
      </c>
      <c r="O64" s="7" t="s">
        <v>29</v>
      </c>
      <c r="P64" t="s">
        <v>17</v>
      </c>
      <c r="R64">
        <f t="shared" si="4"/>
        <v>0</v>
      </c>
      <c r="S64">
        <f t="shared" si="4"/>
        <v>0</v>
      </c>
      <c r="T64">
        <f t="shared" si="4"/>
        <v>0</v>
      </c>
      <c r="U64">
        <f t="shared" si="4"/>
        <v>0</v>
      </c>
      <c r="V64">
        <f t="shared" si="4"/>
        <v>0</v>
      </c>
      <c r="W64">
        <f t="shared" si="4"/>
        <v>0</v>
      </c>
      <c r="X64">
        <f t="shared" si="4"/>
        <v>0</v>
      </c>
      <c r="Y64">
        <f t="shared" si="4"/>
        <v>0</v>
      </c>
      <c r="Z64">
        <f t="shared" si="4"/>
        <v>0</v>
      </c>
      <c r="AA64">
        <f t="shared" si="4"/>
        <v>0</v>
      </c>
      <c r="AB64">
        <f t="shared" si="4"/>
        <v>0</v>
      </c>
      <c r="AC64" s="7" t="s">
        <v>29</v>
      </c>
      <c r="AD64" t="s">
        <v>17</v>
      </c>
      <c r="AF64">
        <f t="shared" si="5"/>
        <v>0</v>
      </c>
      <c r="AG64">
        <f t="shared" si="2"/>
        <v>0</v>
      </c>
      <c r="AH64">
        <f t="shared" si="2"/>
        <v>0</v>
      </c>
      <c r="AI64">
        <f t="shared" si="2"/>
        <v>0</v>
      </c>
      <c r="AJ64">
        <f t="shared" si="2"/>
        <v>0</v>
      </c>
      <c r="AK64">
        <f t="shared" si="2"/>
        <v>0</v>
      </c>
      <c r="AL64">
        <f t="shared" si="2"/>
        <v>0</v>
      </c>
      <c r="AM64">
        <f t="shared" si="2"/>
        <v>0</v>
      </c>
      <c r="AN64">
        <f t="shared" si="2"/>
        <v>0</v>
      </c>
      <c r="AO64">
        <f t="shared" si="2"/>
        <v>0</v>
      </c>
      <c r="AP64">
        <f t="shared" si="2"/>
        <v>0</v>
      </c>
      <c r="AQ64" s="7" t="s">
        <v>29</v>
      </c>
      <c r="AR64" t="s">
        <v>17</v>
      </c>
      <c r="AT64">
        <f t="shared" si="6"/>
        <v>-245.55324445012957</v>
      </c>
      <c r="AU64">
        <f t="shared" si="3"/>
        <v>-245.55324439890683</v>
      </c>
      <c r="AV64">
        <f t="shared" si="3"/>
        <v>-245.55324450135231</v>
      </c>
      <c r="AW64">
        <f t="shared" si="3"/>
        <v>-245.55324440076947</v>
      </c>
      <c r="AX64">
        <f t="shared" si="3"/>
        <v>-40837.129244498909</v>
      </c>
      <c r="AY64">
        <f t="shared" si="3"/>
        <v>-40837.129244398326</v>
      </c>
      <c r="AZ64">
        <f t="shared" si="3"/>
        <v>-40837.12924445048</v>
      </c>
      <c r="BA64">
        <f t="shared" si="3"/>
        <v>-40837.129244433097</v>
      </c>
      <c r="BB64">
        <f t="shared" si="3"/>
        <v>-40837.129244460164</v>
      </c>
      <c r="BC64">
        <f t="shared" si="3"/>
        <v>-40837.129244440046</v>
      </c>
      <c r="BD64">
        <f t="shared" si="3"/>
        <v>-40837.129244440046</v>
      </c>
    </row>
  </sheetData>
  <mergeCells count="10">
    <mergeCell ref="A58:N58"/>
    <mergeCell ref="O58:AB58"/>
    <mergeCell ref="AC58:AP58"/>
    <mergeCell ref="AQ58:BD58"/>
    <mergeCell ref="A1:G1"/>
    <mergeCell ref="H1:N1"/>
    <mergeCell ref="O1:U1"/>
    <mergeCell ref="V1:AB1"/>
    <mergeCell ref="AI17:AV17"/>
    <mergeCell ref="A57:AB57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639F7E-117F-4016-A253-0DAB471ABF6F}">
  <dimension ref="A1:BD64"/>
  <sheetViews>
    <sheetView topLeftCell="A16" zoomScale="55" zoomScaleNormal="50" workbookViewId="0">
      <selection activeCell="AR28" sqref="AR28"/>
    </sheetView>
  </sheetViews>
  <sheetFormatPr defaultRowHeight="14.4" x14ac:dyDescent="0.55000000000000004"/>
  <cols>
    <col min="5" max="5" width="13.47265625" bestFit="1" customWidth="1"/>
  </cols>
  <sheetData>
    <row r="1" spans="1:28" ht="15.6" customHeight="1" x14ac:dyDescent="0.6">
      <c r="A1" s="23" t="s">
        <v>21</v>
      </c>
      <c r="B1" s="23"/>
      <c r="C1" s="23"/>
      <c r="D1" s="23"/>
      <c r="E1" s="23"/>
      <c r="F1" s="23"/>
      <c r="G1" s="23"/>
      <c r="H1" s="24" t="s">
        <v>22</v>
      </c>
      <c r="I1" s="24"/>
      <c r="J1" s="24"/>
      <c r="K1" s="24"/>
      <c r="L1" s="24"/>
      <c r="M1" s="24"/>
      <c r="N1" s="24"/>
      <c r="O1" s="25" t="s">
        <v>23</v>
      </c>
      <c r="P1" s="25"/>
      <c r="Q1" s="25"/>
      <c r="R1" s="25"/>
      <c r="S1" s="25"/>
      <c r="T1" s="25"/>
      <c r="U1" s="25"/>
      <c r="V1" s="26" t="s">
        <v>24</v>
      </c>
      <c r="W1" s="26"/>
      <c r="X1" s="26"/>
      <c r="Y1" s="26"/>
      <c r="Z1" s="26"/>
      <c r="AA1" s="26"/>
      <c r="AB1" s="26"/>
    </row>
    <row r="2" spans="1:28" x14ac:dyDescent="0.55000000000000004">
      <c r="C2" t="s">
        <v>25</v>
      </c>
      <c r="D2" t="s">
        <v>26</v>
      </c>
      <c r="E2" t="s">
        <v>27</v>
      </c>
      <c r="F2" t="s">
        <v>28</v>
      </c>
      <c r="G2" t="s">
        <v>29</v>
      </c>
      <c r="J2" t="s">
        <v>25</v>
      </c>
      <c r="K2" t="s">
        <v>26</v>
      </c>
      <c r="L2" t="s">
        <v>27</v>
      </c>
      <c r="M2" t="s">
        <v>28</v>
      </c>
      <c r="N2" t="s">
        <v>29</v>
      </c>
      <c r="Q2" t="s">
        <v>25</v>
      </c>
      <c r="R2" t="s">
        <v>26</v>
      </c>
      <c r="S2" t="s">
        <v>27</v>
      </c>
      <c r="T2" t="s">
        <v>28</v>
      </c>
      <c r="U2" t="s">
        <v>29</v>
      </c>
      <c r="X2" t="s">
        <v>25</v>
      </c>
      <c r="Y2" t="s">
        <v>26</v>
      </c>
      <c r="Z2" t="s">
        <v>27</v>
      </c>
      <c r="AA2" t="s">
        <v>28</v>
      </c>
      <c r="AB2" t="s">
        <v>29</v>
      </c>
    </row>
    <row r="3" spans="1:28" x14ac:dyDescent="0.55000000000000004">
      <c r="A3" t="s">
        <v>30</v>
      </c>
      <c r="B3" t="s">
        <v>31</v>
      </c>
      <c r="C3" t="s">
        <v>13</v>
      </c>
      <c r="D3" t="s">
        <v>14</v>
      </c>
      <c r="E3" t="s">
        <v>15</v>
      </c>
      <c r="F3" t="s">
        <v>16</v>
      </c>
      <c r="G3" t="s">
        <v>17</v>
      </c>
      <c r="H3" t="s">
        <v>30</v>
      </c>
      <c r="I3" t="s">
        <v>31</v>
      </c>
      <c r="J3" t="s">
        <v>13</v>
      </c>
      <c r="K3" t="s">
        <v>14</v>
      </c>
      <c r="L3" t="s">
        <v>15</v>
      </c>
      <c r="M3" t="s">
        <v>16</v>
      </c>
      <c r="N3" t="s">
        <v>17</v>
      </c>
      <c r="O3" t="s">
        <v>30</v>
      </c>
      <c r="P3" t="s">
        <v>31</v>
      </c>
      <c r="Q3" t="s">
        <v>13</v>
      </c>
      <c r="R3" t="s">
        <v>14</v>
      </c>
      <c r="S3" t="s">
        <v>15</v>
      </c>
      <c r="T3" t="s">
        <v>16</v>
      </c>
      <c r="U3" t="s">
        <v>17</v>
      </c>
      <c r="V3" t="s">
        <v>30</v>
      </c>
      <c r="W3" t="s">
        <v>31</v>
      </c>
      <c r="X3" t="s">
        <v>13</v>
      </c>
      <c r="Y3" t="s">
        <v>14</v>
      </c>
      <c r="Z3" t="s">
        <v>15</v>
      </c>
      <c r="AA3" t="s">
        <v>16</v>
      </c>
      <c r="AB3" t="s">
        <v>17</v>
      </c>
    </row>
    <row r="4" spans="1:28" x14ac:dyDescent="0.55000000000000004">
      <c r="A4" t="s">
        <v>0</v>
      </c>
      <c r="B4">
        <v>0</v>
      </c>
      <c r="C4">
        <f>$AK19/1000000</f>
        <v>17.855948256642598</v>
      </c>
      <c r="D4">
        <f>$AK20/1000000</f>
        <v>20.5906968784364</v>
      </c>
      <c r="E4">
        <f>$AK21/1000000</f>
        <v>23.051986329574301</v>
      </c>
      <c r="F4">
        <f>$AK22/1000000</f>
        <v>25.513275780712199</v>
      </c>
      <c r="G4">
        <f>$AK23/1000000</f>
        <v>27.9745652318501</v>
      </c>
      <c r="H4" t="s">
        <v>0</v>
      </c>
      <c r="I4">
        <v>0</v>
      </c>
      <c r="J4">
        <f>$AK24/1000000</f>
        <v>0</v>
      </c>
      <c r="K4">
        <f>$AK25/1000000</f>
        <v>0</v>
      </c>
      <c r="L4">
        <f>$AK26/1000000</f>
        <v>0</v>
      </c>
      <c r="M4">
        <f>$AK27/1000000</f>
        <v>0</v>
      </c>
      <c r="N4">
        <f>$AK28/1000000</f>
        <v>0</v>
      </c>
      <c r="O4" t="s">
        <v>0</v>
      </c>
      <c r="P4">
        <v>0</v>
      </c>
      <c r="Q4">
        <f>$AK29/1000000</f>
        <v>0</v>
      </c>
      <c r="R4">
        <f>$AK30/1000000</f>
        <v>0</v>
      </c>
      <c r="S4">
        <f>$AK31/1000000</f>
        <v>0</v>
      </c>
      <c r="T4">
        <f>$AK32/1000000</f>
        <v>0</v>
      </c>
      <c r="U4">
        <f>$AK33/1000000</f>
        <v>0</v>
      </c>
      <c r="V4" t="s">
        <v>0</v>
      </c>
      <c r="W4">
        <v>0</v>
      </c>
      <c r="X4">
        <f>$AK34/1000000</f>
        <v>0</v>
      </c>
      <c r="Y4">
        <f>$AK35/1000000</f>
        <v>0</v>
      </c>
      <c r="Z4">
        <f>$AK36/1000000</f>
        <v>0</v>
      </c>
      <c r="AA4">
        <f>$AK37/1000000</f>
        <v>0</v>
      </c>
      <c r="AB4">
        <f>$AK38/1000000</f>
        <v>0</v>
      </c>
    </row>
    <row r="5" spans="1:28" x14ac:dyDescent="0.55000000000000004">
      <c r="A5" t="s">
        <v>1</v>
      </c>
      <c r="B5">
        <v>4</v>
      </c>
      <c r="C5">
        <f>$AL19/1000000</f>
        <v>17.949185315469897</v>
      </c>
      <c r="D5">
        <f>$AL20/1000000</f>
        <v>20.586698283592</v>
      </c>
      <c r="E5">
        <f>$AL21/1000000</f>
        <v>23.047987734729901</v>
      </c>
      <c r="F5">
        <f>$AL22/1000000</f>
        <v>25.509277185867699</v>
      </c>
      <c r="G5">
        <f>$AL23/1000000</f>
        <v>27.9705666370056</v>
      </c>
      <c r="H5" t="s">
        <v>1</v>
      </c>
      <c r="I5">
        <v>4</v>
      </c>
      <c r="J5">
        <f>$AL24/1000000</f>
        <v>0</v>
      </c>
      <c r="K5">
        <f>$AL25/1000000</f>
        <v>0</v>
      </c>
      <c r="L5">
        <f>$AL26/1000000</f>
        <v>0</v>
      </c>
      <c r="M5">
        <f>$AL27/1000000</f>
        <v>0</v>
      </c>
      <c r="N5">
        <f>$AL28/1000000</f>
        <v>0</v>
      </c>
      <c r="O5" t="s">
        <v>1</v>
      </c>
      <c r="P5">
        <v>4</v>
      </c>
      <c r="Q5">
        <f>$AL29/1000000</f>
        <v>0</v>
      </c>
      <c r="R5">
        <f>$AL30/1000000</f>
        <v>0</v>
      </c>
      <c r="S5">
        <f>$AL31/1000000</f>
        <v>0</v>
      </c>
      <c r="T5">
        <f>$AL32/1000000</f>
        <v>0</v>
      </c>
      <c r="U5">
        <f>$AL33/1000000</f>
        <v>0</v>
      </c>
      <c r="V5" t="s">
        <v>1</v>
      </c>
      <c r="W5">
        <v>4</v>
      </c>
      <c r="X5">
        <f>$AL34/1000000</f>
        <v>0</v>
      </c>
      <c r="Y5">
        <f>$AL35/1000000</f>
        <v>0</v>
      </c>
      <c r="Z5">
        <f>$AL36/1000000</f>
        <v>0</v>
      </c>
      <c r="AA5">
        <f>$AL37/1000000</f>
        <v>0</v>
      </c>
      <c r="AB5">
        <f>$AL38/1000000</f>
        <v>0</v>
      </c>
    </row>
    <row r="6" spans="1:28" x14ac:dyDescent="0.55000000000000004">
      <c r="A6" t="s">
        <v>2</v>
      </c>
      <c r="B6">
        <v>6</v>
      </c>
      <c r="C6">
        <f>$AM19/1000000</f>
        <v>18.007458477237002</v>
      </c>
      <c r="D6">
        <f>$AM20/1000000</f>
        <v>20.584698986169698</v>
      </c>
      <c r="E6">
        <f>$AM21/1000000</f>
        <v>23.045988437307599</v>
      </c>
      <c r="F6">
        <f>$AM22/1000000</f>
        <v>25.5072778884455</v>
      </c>
      <c r="G6">
        <f>$AM23/1000000</f>
        <v>27.968567339583402</v>
      </c>
      <c r="H6" t="s">
        <v>2</v>
      </c>
      <c r="I6">
        <v>6</v>
      </c>
      <c r="J6">
        <f>$AM24/1000000</f>
        <v>0</v>
      </c>
      <c r="K6">
        <f>$AM25/1000000</f>
        <v>0</v>
      </c>
      <c r="L6">
        <f>$AM26/1000000</f>
        <v>0</v>
      </c>
      <c r="M6">
        <f>$AM27/1000000</f>
        <v>0</v>
      </c>
      <c r="N6">
        <f>$AM28/1000000</f>
        <v>0</v>
      </c>
      <c r="O6" t="s">
        <v>2</v>
      </c>
      <c r="P6">
        <v>6</v>
      </c>
      <c r="Q6">
        <f>$AM29/1000000</f>
        <v>0</v>
      </c>
      <c r="R6">
        <f>$AM30/1000000</f>
        <v>0</v>
      </c>
      <c r="S6">
        <f>$AM31/1000000</f>
        <v>0</v>
      </c>
      <c r="T6">
        <f>$AM32/1000000</f>
        <v>0</v>
      </c>
      <c r="U6">
        <f>$AM33/1000000</f>
        <v>0</v>
      </c>
      <c r="V6" t="s">
        <v>2</v>
      </c>
      <c r="W6">
        <v>6</v>
      </c>
      <c r="X6">
        <f>$AM34/1000000</f>
        <v>0</v>
      </c>
      <c r="Y6">
        <f>$AM35/1000000</f>
        <v>0</v>
      </c>
      <c r="Z6">
        <f>$AM36/1000000</f>
        <v>0</v>
      </c>
      <c r="AA6">
        <f>$AM37/1000000</f>
        <v>0</v>
      </c>
      <c r="AB6">
        <f>$AM38/1000000</f>
        <v>0</v>
      </c>
    </row>
    <row r="7" spans="1:28" x14ac:dyDescent="0.55000000000000004">
      <c r="A7" t="s">
        <v>3</v>
      </c>
      <c r="B7">
        <v>7</v>
      </c>
      <c r="C7">
        <f>$AN19/1000000</f>
        <v>18.040395481714</v>
      </c>
      <c r="D7">
        <f>$AN20/1000000</f>
        <v>20.583699337458601</v>
      </c>
      <c r="E7">
        <f>$AN21/1000000</f>
        <v>23.044988788596498</v>
      </c>
      <c r="F7">
        <f>$AN22/1000000</f>
        <v>25.506278239734399</v>
      </c>
      <c r="G7">
        <f>$AN23/1000000</f>
        <v>27.967567690872301</v>
      </c>
      <c r="H7" t="s">
        <v>3</v>
      </c>
      <c r="I7">
        <v>7</v>
      </c>
      <c r="J7">
        <f>$AN24/1000000</f>
        <v>0</v>
      </c>
      <c r="K7">
        <f>$AN25/1000000</f>
        <v>0</v>
      </c>
      <c r="L7">
        <f>$AN26/1000000</f>
        <v>0</v>
      </c>
      <c r="M7">
        <f>$AN27/1000000</f>
        <v>0</v>
      </c>
      <c r="N7">
        <f>$AN28/1000000</f>
        <v>0</v>
      </c>
      <c r="O7" t="s">
        <v>3</v>
      </c>
      <c r="P7">
        <v>7</v>
      </c>
      <c r="Q7">
        <f>$AN29/1000000</f>
        <v>0</v>
      </c>
      <c r="R7">
        <f>$AN30/1000000</f>
        <v>0</v>
      </c>
      <c r="S7">
        <f>$AN31/1000000</f>
        <v>0</v>
      </c>
      <c r="T7">
        <f>$AN32/1000000</f>
        <v>0</v>
      </c>
      <c r="U7">
        <f>$AN33/1000000</f>
        <v>0</v>
      </c>
      <c r="V7" t="s">
        <v>3</v>
      </c>
      <c r="W7">
        <v>7</v>
      </c>
      <c r="X7">
        <f>$AN34/1000000</f>
        <v>0</v>
      </c>
      <c r="Y7">
        <f>$AN35/1000000</f>
        <v>0</v>
      </c>
      <c r="Z7">
        <f>$AN36/1000000</f>
        <v>0</v>
      </c>
      <c r="AA7">
        <f>$AN37/1000000</f>
        <v>0</v>
      </c>
      <c r="AB7">
        <f>$AN38/1000000</f>
        <v>0</v>
      </c>
    </row>
    <row r="8" spans="1:28" x14ac:dyDescent="0.55000000000000004">
      <c r="A8" t="s">
        <v>4</v>
      </c>
      <c r="B8">
        <v>8</v>
      </c>
      <c r="C8">
        <f>$AO19/1000000</f>
        <v>18.076326759325298</v>
      </c>
      <c r="D8">
        <f>$AO20/1000000</f>
        <v>20.5826996887475</v>
      </c>
      <c r="E8">
        <f>$AO21/1000000</f>
        <v>23.043989139885401</v>
      </c>
      <c r="F8">
        <f>$AO22/1000000</f>
        <v>25.505278591023298</v>
      </c>
      <c r="G8">
        <f>$AO23/1000000</f>
        <v>27.9665680421612</v>
      </c>
      <c r="H8" t="s">
        <v>4</v>
      </c>
      <c r="I8">
        <v>8</v>
      </c>
      <c r="J8">
        <f>$AO24/1000000</f>
        <v>0</v>
      </c>
      <c r="K8">
        <f>$AO25/1000000</f>
        <v>0</v>
      </c>
      <c r="L8">
        <f>$AO26/1000000</f>
        <v>0</v>
      </c>
      <c r="M8">
        <f>$AO27/1000000</f>
        <v>0</v>
      </c>
      <c r="N8">
        <f>$AO28/1000000</f>
        <v>0</v>
      </c>
      <c r="O8" t="s">
        <v>4</v>
      </c>
      <c r="P8">
        <v>8</v>
      </c>
      <c r="Q8">
        <f>$AO29/1000000</f>
        <v>0</v>
      </c>
      <c r="R8">
        <f>$AO30/1000000</f>
        <v>0</v>
      </c>
      <c r="S8">
        <f>$AO31/1000000</f>
        <v>0</v>
      </c>
      <c r="T8">
        <f>$AO32/1000000</f>
        <v>0</v>
      </c>
      <c r="U8">
        <f>$AO33/1000000</f>
        <v>0</v>
      </c>
      <c r="V8" t="s">
        <v>4</v>
      </c>
      <c r="W8">
        <v>8</v>
      </c>
      <c r="X8">
        <f>$AO34/1000000</f>
        <v>0</v>
      </c>
      <c r="Y8">
        <f>$AO35/1000000</f>
        <v>0</v>
      </c>
      <c r="Z8">
        <f>$AO36/1000000</f>
        <v>0</v>
      </c>
      <c r="AA8">
        <f>$AO37/1000000</f>
        <v>0</v>
      </c>
      <c r="AB8">
        <f>$AO38/1000000</f>
        <v>0</v>
      </c>
    </row>
    <row r="9" spans="1:28" x14ac:dyDescent="0.55000000000000004">
      <c r="A9" t="s">
        <v>5</v>
      </c>
      <c r="B9">
        <v>9</v>
      </c>
      <c r="C9">
        <f>$AP19/1000000</f>
        <v>18.076326759325298</v>
      </c>
      <c r="D9">
        <f>$AP20/1000000</f>
        <v>20.542136776036401</v>
      </c>
      <c r="E9">
        <f>$AP21/1000000</f>
        <v>23.003426227174302</v>
      </c>
      <c r="F9">
        <f>$AP22/1000000</f>
        <v>25.464715678312199</v>
      </c>
      <c r="G9">
        <f>$AP23/1000000</f>
        <v>27.9260051294501</v>
      </c>
      <c r="H9" t="s">
        <v>5</v>
      </c>
      <c r="I9">
        <v>9</v>
      </c>
      <c r="J9">
        <f>$AP24/1000000</f>
        <v>0</v>
      </c>
      <c r="K9">
        <f>$AP25/1000000</f>
        <v>0</v>
      </c>
      <c r="L9">
        <f>$AP26/1000000</f>
        <v>0</v>
      </c>
      <c r="M9">
        <f>$AP27/1000000</f>
        <v>0</v>
      </c>
      <c r="N9">
        <f>$AP28/1000000</f>
        <v>0</v>
      </c>
      <c r="O9" t="s">
        <v>5</v>
      </c>
      <c r="P9">
        <v>9</v>
      </c>
      <c r="Q9">
        <f>$AP29/1000000</f>
        <v>0</v>
      </c>
      <c r="R9">
        <f>$AP30/1000000</f>
        <v>0</v>
      </c>
      <c r="S9">
        <f>$AP31/1000000</f>
        <v>0</v>
      </c>
      <c r="T9">
        <f>$AP32/1000000</f>
        <v>0</v>
      </c>
      <c r="U9">
        <f>$AP33/1000000</f>
        <v>0</v>
      </c>
      <c r="V9" t="s">
        <v>5</v>
      </c>
      <c r="W9">
        <v>9</v>
      </c>
      <c r="X9">
        <f>$AP34/1000000</f>
        <v>0</v>
      </c>
      <c r="Y9">
        <f>$AP35/1000000</f>
        <v>0</v>
      </c>
      <c r="Z9">
        <f>$AP36/1000000</f>
        <v>0</v>
      </c>
      <c r="AA9">
        <f>$AP37/1000000</f>
        <v>0</v>
      </c>
      <c r="AB9">
        <f>$AP38/1000000</f>
        <v>0</v>
      </c>
    </row>
    <row r="10" spans="1:28" x14ac:dyDescent="0.55000000000000004">
      <c r="A10" t="s">
        <v>6</v>
      </c>
      <c r="B10">
        <v>10</v>
      </c>
      <c r="C10">
        <f>$AQ19/1000000</f>
        <v>18.0402844121874</v>
      </c>
      <c r="D10">
        <f>$AQ20/1000000</f>
        <v>20.501573863325302</v>
      </c>
      <c r="E10">
        <f>$AQ21/1000000</f>
        <v>22.962863314463199</v>
      </c>
      <c r="F10">
        <f>$AQ22/1000000</f>
        <v>25.4241527656011</v>
      </c>
      <c r="G10">
        <f>$AQ23/1000000</f>
        <v>27.885442216738998</v>
      </c>
      <c r="H10" t="s">
        <v>6</v>
      </c>
      <c r="I10">
        <v>10</v>
      </c>
      <c r="J10">
        <f>$AQ24/1000000</f>
        <v>0</v>
      </c>
      <c r="K10">
        <f>$AQ25/1000000</f>
        <v>0</v>
      </c>
      <c r="L10">
        <f>$AQ26/1000000</f>
        <v>0</v>
      </c>
      <c r="M10">
        <f>$AQ27/1000000</f>
        <v>0</v>
      </c>
      <c r="N10">
        <f>$AQ28/1000000</f>
        <v>0</v>
      </c>
      <c r="O10" t="s">
        <v>6</v>
      </c>
      <c r="P10">
        <v>10</v>
      </c>
      <c r="Q10">
        <f>$AQ29/1000000</f>
        <v>0</v>
      </c>
      <c r="R10">
        <f>$AQ30/1000000</f>
        <v>0</v>
      </c>
      <c r="S10">
        <f>$AQ31/1000000</f>
        <v>0</v>
      </c>
      <c r="T10">
        <f>$AQ32/1000000</f>
        <v>0</v>
      </c>
      <c r="U10">
        <f>$AQ33/1000000</f>
        <v>0</v>
      </c>
      <c r="V10" t="s">
        <v>6</v>
      </c>
      <c r="W10">
        <v>10</v>
      </c>
      <c r="X10">
        <f>$AQ34/1000000</f>
        <v>0</v>
      </c>
      <c r="Y10">
        <f>$AQ35/1000000</f>
        <v>0</v>
      </c>
      <c r="Z10">
        <f>$AQ36/1000000</f>
        <v>0</v>
      </c>
      <c r="AA10">
        <f>$AQ37/1000000</f>
        <v>0</v>
      </c>
      <c r="AB10">
        <f>$AQ38/1000000</f>
        <v>0</v>
      </c>
    </row>
    <row r="11" spans="1:28" x14ac:dyDescent="0.55000000000000004">
      <c r="A11" t="s">
        <v>7</v>
      </c>
      <c r="B11">
        <v>12</v>
      </c>
      <c r="C11">
        <f>$AR19/1000000</f>
        <v>17.959158586765199</v>
      </c>
      <c r="D11">
        <f>$AR20/1000000</f>
        <v>20.4204480379031</v>
      </c>
      <c r="E11">
        <f>$AR21/1000000</f>
        <v>22.881737489041001</v>
      </c>
      <c r="F11">
        <f>$AR22/1000000</f>
        <v>25.343026940178902</v>
      </c>
      <c r="G11">
        <f>$AR23/1000000</f>
        <v>27.8043163913167</v>
      </c>
      <c r="H11" t="s">
        <v>7</v>
      </c>
      <c r="I11">
        <v>12</v>
      </c>
      <c r="J11">
        <f>$AR24/1000000</f>
        <v>0</v>
      </c>
      <c r="K11">
        <f>$AR25/1000000</f>
        <v>0</v>
      </c>
      <c r="L11">
        <f>$AR26/1000000</f>
        <v>0</v>
      </c>
      <c r="M11">
        <f>$AR27/1000000</f>
        <v>0</v>
      </c>
      <c r="N11">
        <f>$AR28/1000000</f>
        <v>0</v>
      </c>
      <c r="O11" t="s">
        <v>7</v>
      </c>
      <c r="P11">
        <v>12</v>
      </c>
      <c r="Q11">
        <f>$AR29/1000000</f>
        <v>0</v>
      </c>
      <c r="R11">
        <f>$AR30/1000000</f>
        <v>0</v>
      </c>
      <c r="S11">
        <f>$AR31/1000000</f>
        <v>0</v>
      </c>
      <c r="T11">
        <f>$AR32/1000000</f>
        <v>0</v>
      </c>
      <c r="U11">
        <f>$AR33/1000000</f>
        <v>0</v>
      </c>
      <c r="V11" t="s">
        <v>7</v>
      </c>
      <c r="W11">
        <v>12</v>
      </c>
      <c r="X11">
        <f>$AR34/1000000</f>
        <v>0</v>
      </c>
      <c r="Y11">
        <f>$AR35/1000000</f>
        <v>0</v>
      </c>
      <c r="Z11">
        <f>$AR36/1000000</f>
        <v>0</v>
      </c>
      <c r="AA11">
        <f>$AR37/1000000</f>
        <v>0</v>
      </c>
      <c r="AB11">
        <f>$AR38/1000000</f>
        <v>0</v>
      </c>
    </row>
    <row r="12" spans="1:28" x14ac:dyDescent="0.55000000000000004">
      <c r="A12" t="s">
        <v>8</v>
      </c>
      <c r="B12">
        <v>15</v>
      </c>
      <c r="C12">
        <f>$AS19/1000000</f>
        <v>17.837469848631901</v>
      </c>
      <c r="D12">
        <f>$AS20/1000000</f>
        <v>20.298759299769699</v>
      </c>
      <c r="E12">
        <f>$AS21/1000000</f>
        <v>22.7600487509076</v>
      </c>
      <c r="F12">
        <f>$AS22/1000000</f>
        <v>25.221338202045501</v>
      </c>
      <c r="G12">
        <f>$AS23/1000000</f>
        <v>27.682627653183399</v>
      </c>
      <c r="H12" t="s">
        <v>8</v>
      </c>
      <c r="I12">
        <v>15</v>
      </c>
      <c r="J12">
        <f>$AS24/1000000</f>
        <v>0</v>
      </c>
      <c r="K12">
        <f>$AS25/1000000</f>
        <v>0</v>
      </c>
      <c r="L12">
        <f>$AS26/1000000</f>
        <v>0</v>
      </c>
      <c r="M12">
        <f>$AS27/1000000</f>
        <v>0</v>
      </c>
      <c r="N12">
        <f>$AS28/1000000</f>
        <v>0</v>
      </c>
      <c r="O12" t="s">
        <v>8</v>
      </c>
      <c r="P12">
        <v>15</v>
      </c>
      <c r="Q12">
        <f>$AS29/1000000</f>
        <v>0</v>
      </c>
      <c r="R12">
        <f>$AS30/1000000</f>
        <v>0</v>
      </c>
      <c r="S12">
        <f>$AS31/1000000</f>
        <v>0</v>
      </c>
      <c r="T12">
        <f>$AS32/1000000</f>
        <v>0</v>
      </c>
      <c r="U12">
        <f>$AS33/1000000</f>
        <v>0</v>
      </c>
      <c r="V12" t="s">
        <v>8</v>
      </c>
      <c r="W12">
        <v>15</v>
      </c>
      <c r="X12">
        <f>$AS34/1000000</f>
        <v>0</v>
      </c>
      <c r="Y12">
        <f>$AS35/1000000</f>
        <v>0</v>
      </c>
      <c r="Z12">
        <f>$AS36/1000000</f>
        <v>0</v>
      </c>
      <c r="AA12">
        <f>$AS37/1000000</f>
        <v>0</v>
      </c>
      <c r="AB12">
        <f>$AS38/1000000</f>
        <v>0</v>
      </c>
    </row>
    <row r="13" spans="1:28" x14ac:dyDescent="0.55000000000000004">
      <c r="A13" t="s">
        <v>9</v>
      </c>
      <c r="B13">
        <v>20</v>
      </c>
      <c r="C13">
        <f>$AT19/1000000</f>
        <v>17.634655285076303</v>
      </c>
      <c r="D13">
        <f>$AT20/1000000</f>
        <v>20.095944736214197</v>
      </c>
      <c r="E13">
        <f>$AT21/1000000</f>
        <v>22.557234187352098</v>
      </c>
      <c r="F13">
        <f>$AT22/1000000</f>
        <v>25.018523638489999</v>
      </c>
      <c r="G13">
        <f>$AT23/1000000</f>
        <v>27.4798130896278</v>
      </c>
      <c r="H13" t="s">
        <v>9</v>
      </c>
      <c r="I13">
        <v>20</v>
      </c>
      <c r="J13">
        <f>$AT24/1000000</f>
        <v>0</v>
      </c>
      <c r="K13">
        <f>$AT25/1000000</f>
        <v>0</v>
      </c>
      <c r="L13">
        <f>$AT26/1000000</f>
        <v>0</v>
      </c>
      <c r="M13">
        <f>$AT27/1000000</f>
        <v>0</v>
      </c>
      <c r="N13">
        <f>$AT28/1000000</f>
        <v>0</v>
      </c>
      <c r="O13" t="s">
        <v>9</v>
      </c>
      <c r="P13">
        <v>20</v>
      </c>
      <c r="Q13">
        <f>$AT29/1000000</f>
        <v>0</v>
      </c>
      <c r="R13">
        <f>$AT30/1000000</f>
        <v>0</v>
      </c>
      <c r="S13">
        <f>$AT31/1000000</f>
        <v>0</v>
      </c>
      <c r="T13">
        <f>$AT32/1000000</f>
        <v>0</v>
      </c>
      <c r="U13">
        <f>$AT33/1000000</f>
        <v>0</v>
      </c>
      <c r="V13" t="s">
        <v>9</v>
      </c>
      <c r="W13">
        <v>20</v>
      </c>
      <c r="X13">
        <f>$AT34/1000000</f>
        <v>0</v>
      </c>
      <c r="Y13">
        <f>$AT35/1000000</f>
        <v>0</v>
      </c>
      <c r="Z13">
        <f>$AT36/1000000</f>
        <v>0</v>
      </c>
      <c r="AA13">
        <f>$AT37/1000000</f>
        <v>0</v>
      </c>
      <c r="AB13">
        <f>$AT38/1000000</f>
        <v>0</v>
      </c>
    </row>
    <row r="14" spans="1:28" x14ac:dyDescent="0.55000000000000004">
      <c r="A14" t="s">
        <v>10</v>
      </c>
      <c r="B14">
        <v>25</v>
      </c>
      <c r="C14">
        <f>$AU19/1000000</f>
        <v>17.4318407215208</v>
      </c>
      <c r="D14">
        <f>$AU20/1000000</f>
        <v>19.893130172658601</v>
      </c>
      <c r="E14">
        <f>$AU21/1000000</f>
        <v>22.354419623796499</v>
      </c>
      <c r="F14">
        <f>$AU22/1000000</f>
        <v>24.8157090749344</v>
      </c>
      <c r="G14">
        <f>$AU23/1000000</f>
        <v>27.276998526072301</v>
      </c>
      <c r="H14" t="s">
        <v>10</v>
      </c>
      <c r="I14">
        <v>25</v>
      </c>
      <c r="J14">
        <f>$AU24/1000000</f>
        <v>0</v>
      </c>
      <c r="K14">
        <f>$AU25/1000000</f>
        <v>0</v>
      </c>
      <c r="L14">
        <f>$AU26/1000000</f>
        <v>0</v>
      </c>
      <c r="M14">
        <f>$AU27/1000000</f>
        <v>0</v>
      </c>
      <c r="N14">
        <f>$AU28/1000000</f>
        <v>0</v>
      </c>
      <c r="O14" t="s">
        <v>10</v>
      </c>
      <c r="P14">
        <v>25</v>
      </c>
      <c r="Q14">
        <f>$AU29/1000000</f>
        <v>0</v>
      </c>
      <c r="R14">
        <f>$AU30/1000000</f>
        <v>0</v>
      </c>
      <c r="S14">
        <f>$AU31/1000000</f>
        <v>0</v>
      </c>
      <c r="T14">
        <f>$AU32/1000000</f>
        <v>0</v>
      </c>
      <c r="U14">
        <f>$AU33/1000000</f>
        <v>0</v>
      </c>
      <c r="V14" t="s">
        <v>10</v>
      </c>
      <c r="W14">
        <v>25</v>
      </c>
      <c r="X14">
        <f>$AU34/1000000</f>
        <v>0</v>
      </c>
      <c r="Y14">
        <f>$AU35/1000000</f>
        <v>0</v>
      </c>
      <c r="Z14">
        <f>$AU36/1000000</f>
        <v>0</v>
      </c>
      <c r="AA14">
        <f>$AU37/1000000</f>
        <v>0</v>
      </c>
      <c r="AB14">
        <f>$AU38/1000000</f>
        <v>0</v>
      </c>
    </row>
    <row r="15" spans="1:28" x14ac:dyDescent="0.55000000000000004">
      <c r="A15" t="s">
        <v>11</v>
      </c>
      <c r="B15">
        <v>30</v>
      </c>
      <c r="C15">
        <f>$AV19/1000000</f>
        <v>17.229026157965198</v>
      </c>
      <c r="D15">
        <f>$AV20/1000000</f>
        <v>19.690315609103099</v>
      </c>
      <c r="E15">
        <f>$AV21/1000000</f>
        <v>22.151605060241</v>
      </c>
      <c r="F15">
        <f>$AV22/1000000</f>
        <v>24.612894511378798</v>
      </c>
      <c r="G15">
        <f>$AV23/1000000</f>
        <v>27.074183962516699</v>
      </c>
      <c r="H15" t="s">
        <v>11</v>
      </c>
      <c r="I15">
        <v>30</v>
      </c>
      <c r="J15">
        <f>$AV24/1000000</f>
        <v>0</v>
      </c>
      <c r="K15">
        <f>$AV25/1000000</f>
        <v>0</v>
      </c>
      <c r="L15">
        <f>$AV26/1000000</f>
        <v>0</v>
      </c>
      <c r="M15">
        <f>$AV27/1000000</f>
        <v>0</v>
      </c>
      <c r="N15">
        <f>$AV28/1000000</f>
        <v>0</v>
      </c>
      <c r="O15" t="s">
        <v>11</v>
      </c>
      <c r="P15">
        <v>30</v>
      </c>
      <c r="Q15">
        <f>$AV29/1000000</f>
        <v>0</v>
      </c>
      <c r="R15">
        <f>$AV30/1000000</f>
        <v>0</v>
      </c>
      <c r="S15">
        <f>$AV31/1000000</f>
        <v>0</v>
      </c>
      <c r="T15">
        <f>$AV32/1000000</f>
        <v>0</v>
      </c>
      <c r="U15">
        <f>$AV33/1000000</f>
        <v>0</v>
      </c>
      <c r="V15" t="s">
        <v>11</v>
      </c>
      <c r="W15">
        <v>30</v>
      </c>
      <c r="X15">
        <f>$AV34/1000000</f>
        <v>0</v>
      </c>
      <c r="Y15">
        <f>$AV35/1000000</f>
        <v>0</v>
      </c>
      <c r="Z15">
        <f>$AV36/1000000</f>
        <v>0</v>
      </c>
      <c r="AA15">
        <f>$AV37/1000000</f>
        <v>0</v>
      </c>
      <c r="AB15">
        <f>$AV38/1000000</f>
        <v>0</v>
      </c>
    </row>
    <row r="17" spans="35:48" ht="18.3" x14ac:dyDescent="0.7">
      <c r="AI17" s="20" t="s">
        <v>48</v>
      </c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</row>
    <row r="18" spans="35:48" x14ac:dyDescent="0.55000000000000004">
      <c r="AK18" t="s">
        <v>0</v>
      </c>
      <c r="AL18" t="s">
        <v>1</v>
      </c>
      <c r="AM18" t="s">
        <v>2</v>
      </c>
      <c r="AN18" t="s">
        <v>3</v>
      </c>
      <c r="AO18" t="s">
        <v>4</v>
      </c>
      <c r="AP18" t="s">
        <v>5</v>
      </c>
      <c r="AQ18" t="s">
        <v>6</v>
      </c>
      <c r="AR18" t="s">
        <v>7</v>
      </c>
      <c r="AS18" t="s">
        <v>8</v>
      </c>
      <c r="AT18" t="s">
        <v>9</v>
      </c>
      <c r="AU18" t="s">
        <v>10</v>
      </c>
      <c r="AV18" t="s">
        <v>11</v>
      </c>
    </row>
    <row r="19" spans="35:48" x14ac:dyDescent="0.55000000000000004">
      <c r="AI19" t="s">
        <v>12</v>
      </c>
      <c r="AJ19" t="s">
        <v>13</v>
      </c>
      <c r="AK19">
        <v>17855948.256642599</v>
      </c>
      <c r="AL19">
        <v>17949185.315469898</v>
      </c>
      <c r="AM19">
        <v>18007458.477237001</v>
      </c>
      <c r="AN19">
        <v>18040395.481713999</v>
      </c>
      <c r="AO19">
        <v>18076326.759325299</v>
      </c>
      <c r="AP19">
        <v>18076326.759325299</v>
      </c>
      <c r="AQ19">
        <v>18040284.412187401</v>
      </c>
      <c r="AR19">
        <v>17959158.5867652</v>
      </c>
      <c r="AS19">
        <v>17837469.8486319</v>
      </c>
      <c r="AT19">
        <v>17634655.285076302</v>
      </c>
      <c r="AU19">
        <v>17431840.7215208</v>
      </c>
      <c r="AV19">
        <v>17229026.157965198</v>
      </c>
    </row>
    <row r="20" spans="35:48" x14ac:dyDescent="0.55000000000000004">
      <c r="AI20" t="s">
        <v>12</v>
      </c>
      <c r="AJ20" t="s">
        <v>14</v>
      </c>
      <c r="AK20">
        <v>20590696.878436401</v>
      </c>
      <c r="AL20">
        <v>20586698.283592001</v>
      </c>
      <c r="AM20">
        <v>20584698.9861697</v>
      </c>
      <c r="AN20">
        <v>20583699.337458599</v>
      </c>
      <c r="AO20">
        <v>20582699.688747499</v>
      </c>
      <c r="AP20">
        <v>20542136.7760364</v>
      </c>
      <c r="AQ20">
        <v>20501573.863325302</v>
      </c>
      <c r="AR20">
        <v>20420448.0379031</v>
      </c>
      <c r="AS20">
        <v>20298759.2997697</v>
      </c>
      <c r="AT20">
        <v>20095944.736214198</v>
      </c>
      <c r="AU20">
        <v>19893130.1726586</v>
      </c>
      <c r="AV20">
        <v>19690315.609103099</v>
      </c>
    </row>
    <row r="21" spans="35:48" x14ac:dyDescent="0.55000000000000004">
      <c r="AI21" t="s">
        <v>12</v>
      </c>
      <c r="AJ21" t="s">
        <v>15</v>
      </c>
      <c r="AK21">
        <v>23051986.329574302</v>
      </c>
      <c r="AL21">
        <v>23047987.734729901</v>
      </c>
      <c r="AM21">
        <v>23045988.4373076</v>
      </c>
      <c r="AN21">
        <v>23044988.7885965</v>
      </c>
      <c r="AO21">
        <v>23043989.139885399</v>
      </c>
      <c r="AP21">
        <v>23003426.227174301</v>
      </c>
      <c r="AQ21">
        <v>22962863.314463198</v>
      </c>
      <c r="AR21">
        <v>22881737.489041001</v>
      </c>
      <c r="AS21">
        <v>22760048.7509076</v>
      </c>
      <c r="AT21">
        <v>22557234.187352099</v>
      </c>
      <c r="AU21">
        <v>22354419.6237965</v>
      </c>
      <c r="AV21">
        <v>22151605.060240999</v>
      </c>
    </row>
    <row r="22" spans="35:48" x14ac:dyDescent="0.55000000000000004">
      <c r="AI22" t="s">
        <v>12</v>
      </c>
      <c r="AJ22" t="s">
        <v>16</v>
      </c>
      <c r="AK22">
        <v>25513275.780712198</v>
      </c>
      <c r="AL22">
        <v>25509277.185867701</v>
      </c>
      <c r="AM22">
        <v>25507277.8884455</v>
      </c>
      <c r="AN22">
        <v>25506278.2397344</v>
      </c>
      <c r="AO22">
        <v>25505278.5910233</v>
      </c>
      <c r="AP22">
        <v>25464715.678312201</v>
      </c>
      <c r="AQ22">
        <v>25424152.765601099</v>
      </c>
      <c r="AR22">
        <v>25343026.940178901</v>
      </c>
      <c r="AS22">
        <v>25221338.2020455</v>
      </c>
      <c r="AT22">
        <v>25018523.638489999</v>
      </c>
      <c r="AU22">
        <v>24815709.074934401</v>
      </c>
      <c r="AV22">
        <v>24612894.511378799</v>
      </c>
    </row>
    <row r="23" spans="35:48" x14ac:dyDescent="0.55000000000000004">
      <c r="AI23" t="s">
        <v>12</v>
      </c>
      <c r="AJ23" t="s">
        <v>17</v>
      </c>
      <c r="AK23">
        <v>27974565.231850099</v>
      </c>
      <c r="AL23">
        <v>27970566.637005601</v>
      </c>
      <c r="AM23">
        <v>27968567.339583401</v>
      </c>
      <c r="AN23">
        <v>27967567.6908723</v>
      </c>
      <c r="AO23">
        <v>27966568.0421612</v>
      </c>
      <c r="AP23">
        <v>27926005.129450101</v>
      </c>
      <c r="AQ23">
        <v>27885442.216738999</v>
      </c>
      <c r="AR23">
        <v>27804316.391316701</v>
      </c>
      <c r="AS23">
        <v>27682627.653183401</v>
      </c>
      <c r="AT23">
        <v>27479813.089627799</v>
      </c>
      <c r="AU23">
        <v>27276998.526072301</v>
      </c>
      <c r="AV23">
        <v>27074183.962516699</v>
      </c>
    </row>
    <row r="24" spans="35:48" x14ac:dyDescent="0.55000000000000004">
      <c r="AI24" t="s">
        <v>18</v>
      </c>
    </row>
    <row r="25" spans="35:48" x14ac:dyDescent="0.55000000000000004">
      <c r="AI25" t="s">
        <v>18</v>
      </c>
    </row>
    <row r="26" spans="35:48" x14ac:dyDescent="0.55000000000000004">
      <c r="AI26" t="s">
        <v>18</v>
      </c>
    </row>
    <row r="27" spans="35:48" x14ac:dyDescent="0.55000000000000004">
      <c r="AI27" t="s">
        <v>18</v>
      </c>
    </row>
    <row r="28" spans="35:48" x14ac:dyDescent="0.55000000000000004">
      <c r="AI28" t="s">
        <v>18</v>
      </c>
    </row>
    <row r="29" spans="35:48" x14ac:dyDescent="0.55000000000000004">
      <c r="AI29" t="s">
        <v>19</v>
      </c>
    </row>
    <row r="30" spans="35:48" x14ac:dyDescent="0.55000000000000004">
      <c r="AI30" t="s">
        <v>19</v>
      </c>
    </row>
    <row r="31" spans="35:48" x14ac:dyDescent="0.55000000000000004">
      <c r="AI31" t="s">
        <v>19</v>
      </c>
    </row>
    <row r="32" spans="35:48" x14ac:dyDescent="0.55000000000000004">
      <c r="AI32" t="s">
        <v>19</v>
      </c>
    </row>
    <row r="33" spans="22:42" x14ac:dyDescent="0.55000000000000004">
      <c r="AI33" t="s">
        <v>19</v>
      </c>
    </row>
    <row r="34" spans="22:42" x14ac:dyDescent="0.55000000000000004">
      <c r="AI34" t="s">
        <v>20</v>
      </c>
    </row>
    <row r="35" spans="22:42" x14ac:dyDescent="0.55000000000000004">
      <c r="AI35" t="s">
        <v>20</v>
      </c>
    </row>
    <row r="36" spans="22:42" x14ac:dyDescent="0.55000000000000004">
      <c r="AI36" t="s">
        <v>20</v>
      </c>
    </row>
    <row r="37" spans="22:42" x14ac:dyDescent="0.55000000000000004">
      <c r="AI37" t="s">
        <v>20</v>
      </c>
    </row>
    <row r="38" spans="22:42" x14ac:dyDescent="0.55000000000000004">
      <c r="V38" t="s">
        <v>32</v>
      </c>
      <c r="AI38" t="s">
        <v>20</v>
      </c>
    </row>
    <row r="41" spans="22:42" ht="23.1" x14ac:dyDescent="0.85">
      <c r="Z41" s="1"/>
    </row>
    <row r="46" spans="22:42" x14ac:dyDescent="0.55000000000000004">
      <c r="AJ46" s="11"/>
      <c r="AK46" s="11"/>
      <c r="AL46" s="11"/>
      <c r="AM46" s="11"/>
      <c r="AN46" s="11"/>
      <c r="AO46" s="11"/>
      <c r="AP46" s="11"/>
    </row>
    <row r="47" spans="22:42" x14ac:dyDescent="0.55000000000000004">
      <c r="AJ47" s="11"/>
      <c r="AK47" s="11"/>
      <c r="AL47" s="11"/>
      <c r="AM47" s="11"/>
      <c r="AN47" s="11"/>
      <c r="AO47" s="11"/>
      <c r="AP47" s="11"/>
    </row>
    <row r="57" spans="1:56" ht="18.3" x14ac:dyDescent="0.7">
      <c r="A57" s="31" t="s">
        <v>39</v>
      </c>
      <c r="B57" s="31"/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  <c r="AA57" s="31"/>
      <c r="AB57" s="31"/>
    </row>
    <row r="58" spans="1:56" ht="15.6" x14ac:dyDescent="0.55000000000000004">
      <c r="A58" s="27" t="s">
        <v>41</v>
      </c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8" t="s">
        <v>42</v>
      </c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9" t="s">
        <v>43</v>
      </c>
      <c r="AD58" s="29"/>
      <c r="AE58" s="29"/>
      <c r="AF58" s="29"/>
      <c r="AG58" s="29"/>
      <c r="AH58" s="29"/>
      <c r="AI58" s="29"/>
      <c r="AJ58" s="29"/>
      <c r="AK58" s="29"/>
      <c r="AL58" s="29"/>
      <c r="AM58" s="29"/>
      <c r="AN58" s="29"/>
      <c r="AO58" s="29"/>
      <c r="AP58" s="29"/>
      <c r="AQ58" s="30" t="s">
        <v>40</v>
      </c>
      <c r="AR58" s="30"/>
      <c r="AS58" s="30"/>
      <c r="AT58" s="30"/>
      <c r="AU58" s="30"/>
      <c r="AV58" s="30"/>
      <c r="AW58" s="30"/>
      <c r="AX58" s="30"/>
      <c r="AY58" s="30"/>
      <c r="AZ58" s="30"/>
      <c r="BA58" s="30"/>
      <c r="BB58" s="30"/>
      <c r="BC58" s="30"/>
      <c r="BD58" s="30"/>
    </row>
    <row r="59" spans="1:56" x14ac:dyDescent="0.55000000000000004">
      <c r="A59" s="4" t="s">
        <v>44</v>
      </c>
      <c r="B59" s="4" t="s">
        <v>31</v>
      </c>
      <c r="C59">
        <v>0</v>
      </c>
      <c r="D59">
        <v>4</v>
      </c>
      <c r="E59">
        <v>6</v>
      </c>
      <c r="F59">
        <v>7</v>
      </c>
      <c r="G59">
        <v>8</v>
      </c>
      <c r="H59">
        <v>9</v>
      </c>
      <c r="I59">
        <v>10</v>
      </c>
      <c r="J59">
        <v>12</v>
      </c>
      <c r="K59">
        <v>15</v>
      </c>
      <c r="L59">
        <v>20</v>
      </c>
      <c r="M59">
        <v>25</v>
      </c>
      <c r="N59">
        <v>30</v>
      </c>
      <c r="O59" s="4" t="s">
        <v>44</v>
      </c>
      <c r="P59" s="4" t="s">
        <v>31</v>
      </c>
      <c r="Q59">
        <v>0</v>
      </c>
      <c r="R59">
        <v>4</v>
      </c>
      <c r="S59">
        <v>6</v>
      </c>
      <c r="T59">
        <v>7</v>
      </c>
      <c r="U59">
        <v>8</v>
      </c>
      <c r="V59">
        <v>9</v>
      </c>
      <c r="W59">
        <v>10</v>
      </c>
      <c r="X59">
        <v>12</v>
      </c>
      <c r="Y59">
        <v>15</v>
      </c>
      <c r="Z59">
        <v>20</v>
      </c>
      <c r="AA59">
        <v>25</v>
      </c>
      <c r="AB59">
        <v>30</v>
      </c>
      <c r="AC59" s="4" t="s">
        <v>44</v>
      </c>
      <c r="AD59" s="4" t="s">
        <v>31</v>
      </c>
      <c r="AE59">
        <v>0</v>
      </c>
      <c r="AF59">
        <v>4</v>
      </c>
      <c r="AG59">
        <v>6</v>
      </c>
      <c r="AH59">
        <v>7</v>
      </c>
      <c r="AI59">
        <v>8</v>
      </c>
      <c r="AJ59">
        <v>9</v>
      </c>
      <c r="AK59">
        <v>10</v>
      </c>
      <c r="AL59">
        <v>12</v>
      </c>
      <c r="AM59">
        <v>15</v>
      </c>
      <c r="AN59">
        <v>20</v>
      </c>
      <c r="AO59">
        <v>25</v>
      </c>
      <c r="AP59">
        <v>30</v>
      </c>
      <c r="AQ59" s="4" t="s">
        <v>44</v>
      </c>
      <c r="AR59" s="4" t="s">
        <v>31</v>
      </c>
      <c r="AS59">
        <v>0</v>
      </c>
      <c r="AT59">
        <v>4</v>
      </c>
      <c r="AU59">
        <v>6</v>
      </c>
      <c r="AV59">
        <v>7</v>
      </c>
      <c r="AW59">
        <v>8</v>
      </c>
      <c r="AX59">
        <v>9</v>
      </c>
      <c r="AY59">
        <v>10</v>
      </c>
      <c r="AZ59">
        <v>12</v>
      </c>
      <c r="BA59">
        <v>15</v>
      </c>
      <c r="BB59">
        <v>20</v>
      </c>
      <c r="BC59">
        <v>25</v>
      </c>
      <c r="BD59">
        <v>30</v>
      </c>
    </row>
    <row r="60" spans="1:56" ht="15.6" x14ac:dyDescent="0.6">
      <c r="A60" s="7" t="s">
        <v>25</v>
      </c>
      <c r="B60" t="s">
        <v>13</v>
      </c>
      <c r="D60">
        <f t="shared" ref="D60:N64" si="0">(AL19-AK19)/(D$59-C$59)</f>
        <v>23309.264706824906</v>
      </c>
      <c r="E60">
        <f t="shared" si="0"/>
        <v>29136.580883551389</v>
      </c>
      <c r="F60">
        <f t="shared" si="0"/>
        <v>32937.004476998001</v>
      </c>
      <c r="G60">
        <f t="shared" si="0"/>
        <v>35931.277611300349</v>
      </c>
      <c r="H60">
        <f t="shared" si="0"/>
        <v>0</v>
      </c>
      <c r="I60">
        <f t="shared" si="0"/>
        <v>-36042.347137898207</v>
      </c>
      <c r="J60">
        <f t="shared" si="0"/>
        <v>-40562.912711100653</v>
      </c>
      <c r="K60">
        <f t="shared" si="0"/>
        <v>-40562.912711100034</v>
      </c>
      <c r="L60">
        <f t="shared" si="0"/>
        <v>-40562.91271111965</v>
      </c>
      <c r="M60">
        <f t="shared" si="0"/>
        <v>-40562.912711100282</v>
      </c>
      <c r="N60">
        <f t="shared" si="0"/>
        <v>-40562.9127111204</v>
      </c>
      <c r="O60" s="7" t="s">
        <v>25</v>
      </c>
      <c r="P60" t="s">
        <v>13</v>
      </c>
      <c r="R60">
        <f t="shared" ref="R60:AB60" si="1">(AL24-AK24)/(R$59-Q$59)</f>
        <v>0</v>
      </c>
      <c r="S60">
        <f t="shared" si="1"/>
        <v>0</v>
      </c>
      <c r="T60">
        <f t="shared" si="1"/>
        <v>0</v>
      </c>
      <c r="U60">
        <f t="shared" si="1"/>
        <v>0</v>
      </c>
      <c r="V60">
        <f t="shared" si="1"/>
        <v>0</v>
      </c>
      <c r="W60">
        <f t="shared" si="1"/>
        <v>0</v>
      </c>
      <c r="X60">
        <f t="shared" si="1"/>
        <v>0</v>
      </c>
      <c r="Y60">
        <f t="shared" si="1"/>
        <v>0</v>
      </c>
      <c r="Z60">
        <f t="shared" si="1"/>
        <v>0</v>
      </c>
      <c r="AA60">
        <f t="shared" si="1"/>
        <v>0</v>
      </c>
      <c r="AB60">
        <f t="shared" si="1"/>
        <v>0</v>
      </c>
      <c r="AC60" s="7" t="s">
        <v>25</v>
      </c>
      <c r="AD60" t="s">
        <v>13</v>
      </c>
      <c r="AF60">
        <f>(AL29-AK29)/(AF$59-AE$59)</f>
        <v>0</v>
      </c>
      <c r="AG60">
        <f t="shared" ref="AG60:AP64" si="2">(AM29-AL29)/(AG$59-AF$59)</f>
        <v>0</v>
      </c>
      <c r="AH60">
        <f t="shared" si="2"/>
        <v>0</v>
      </c>
      <c r="AI60">
        <f t="shared" si="2"/>
        <v>0</v>
      </c>
      <c r="AJ60">
        <f t="shared" si="2"/>
        <v>0</v>
      </c>
      <c r="AK60">
        <f t="shared" si="2"/>
        <v>0</v>
      </c>
      <c r="AL60">
        <f t="shared" si="2"/>
        <v>0</v>
      </c>
      <c r="AM60">
        <f t="shared" si="2"/>
        <v>0</v>
      </c>
      <c r="AN60">
        <f t="shared" si="2"/>
        <v>0</v>
      </c>
      <c r="AO60">
        <f t="shared" si="2"/>
        <v>0</v>
      </c>
      <c r="AP60">
        <f>(AV29-AU29)/(AP$59-AO$59)</f>
        <v>0</v>
      </c>
      <c r="AQ60" s="7" t="s">
        <v>25</v>
      </c>
      <c r="AR60" t="s">
        <v>13</v>
      </c>
      <c r="AT60">
        <f>(AL34-AK34)/(AT$59-AS$59)</f>
        <v>0</v>
      </c>
      <c r="AU60">
        <f t="shared" ref="AU60:BD64" si="3">(AM34-AL34)/(AU$59-AT$59)</f>
        <v>0</v>
      </c>
      <c r="AV60">
        <f t="shared" si="3"/>
        <v>0</v>
      </c>
      <c r="AW60">
        <f t="shared" si="3"/>
        <v>0</v>
      </c>
      <c r="AX60">
        <f t="shared" si="3"/>
        <v>0</v>
      </c>
      <c r="AY60">
        <f t="shared" si="3"/>
        <v>0</v>
      </c>
      <c r="AZ60">
        <f t="shared" si="3"/>
        <v>0</v>
      </c>
      <c r="BA60">
        <f t="shared" si="3"/>
        <v>0</v>
      </c>
      <c r="BB60">
        <f t="shared" si="3"/>
        <v>0</v>
      </c>
      <c r="BC60">
        <f t="shared" si="3"/>
        <v>0</v>
      </c>
      <c r="BD60">
        <f t="shared" si="3"/>
        <v>0</v>
      </c>
    </row>
    <row r="61" spans="1:56" ht="15.6" x14ac:dyDescent="0.6">
      <c r="A61" s="7" t="s">
        <v>26</v>
      </c>
      <c r="B61" t="s">
        <v>14</v>
      </c>
      <c r="D61">
        <f t="shared" si="0"/>
        <v>-999.64871110022068</v>
      </c>
      <c r="E61">
        <f t="shared" si="0"/>
        <v>-999.6487111505121</v>
      </c>
      <c r="F61">
        <f t="shared" si="0"/>
        <v>-999.64871110022068</v>
      </c>
      <c r="G61">
        <f t="shared" si="0"/>
        <v>-999.64871110022068</v>
      </c>
      <c r="H61">
        <f t="shared" si="0"/>
        <v>-40562.91271109879</v>
      </c>
      <c r="I61">
        <f t="shared" si="0"/>
        <v>-40562.91271109879</v>
      </c>
      <c r="J61">
        <f t="shared" si="0"/>
        <v>-40562.912711100653</v>
      </c>
      <c r="K61">
        <f t="shared" si="0"/>
        <v>-40562.912711133562</v>
      </c>
      <c r="L61">
        <f t="shared" si="0"/>
        <v>-40562.912711100282</v>
      </c>
      <c r="M61">
        <f t="shared" si="0"/>
        <v>-40562.91271111965</v>
      </c>
      <c r="N61">
        <f t="shared" si="0"/>
        <v>-40562.912711100282</v>
      </c>
      <c r="O61" s="7" t="s">
        <v>26</v>
      </c>
      <c r="P61" t="s">
        <v>14</v>
      </c>
      <c r="R61">
        <f t="shared" ref="R61:AB64" si="4">(AL25-AK25)/(R$59-Q$59)</f>
        <v>0</v>
      </c>
      <c r="S61">
        <f t="shared" si="4"/>
        <v>0</v>
      </c>
      <c r="T61">
        <f t="shared" si="4"/>
        <v>0</v>
      </c>
      <c r="U61">
        <f t="shared" si="4"/>
        <v>0</v>
      </c>
      <c r="V61">
        <f t="shared" si="4"/>
        <v>0</v>
      </c>
      <c r="W61">
        <f t="shared" si="4"/>
        <v>0</v>
      </c>
      <c r="X61">
        <f t="shared" si="4"/>
        <v>0</v>
      </c>
      <c r="Y61">
        <f t="shared" si="4"/>
        <v>0</v>
      </c>
      <c r="Z61">
        <f t="shared" si="4"/>
        <v>0</v>
      </c>
      <c r="AA61">
        <f t="shared" si="4"/>
        <v>0</v>
      </c>
      <c r="AB61">
        <f t="shared" si="4"/>
        <v>0</v>
      </c>
      <c r="AC61" s="7" t="s">
        <v>26</v>
      </c>
      <c r="AD61" t="s">
        <v>14</v>
      </c>
      <c r="AF61">
        <f t="shared" ref="AF61:AF64" si="5">(AL30-AK30)/(AF$59-AE$59)</f>
        <v>0</v>
      </c>
      <c r="AG61">
        <f t="shared" si="2"/>
        <v>0</v>
      </c>
      <c r="AH61">
        <f t="shared" si="2"/>
        <v>0</v>
      </c>
      <c r="AI61">
        <f t="shared" si="2"/>
        <v>0</v>
      </c>
      <c r="AJ61">
        <f t="shared" si="2"/>
        <v>0</v>
      </c>
      <c r="AK61">
        <f t="shared" si="2"/>
        <v>0</v>
      </c>
      <c r="AL61">
        <f t="shared" si="2"/>
        <v>0</v>
      </c>
      <c r="AM61">
        <f t="shared" si="2"/>
        <v>0</v>
      </c>
      <c r="AN61">
        <f t="shared" si="2"/>
        <v>0</v>
      </c>
      <c r="AO61">
        <f t="shared" si="2"/>
        <v>0</v>
      </c>
      <c r="AP61">
        <f t="shared" si="2"/>
        <v>0</v>
      </c>
      <c r="AQ61" s="7" t="s">
        <v>26</v>
      </c>
      <c r="AR61" t="s">
        <v>14</v>
      </c>
      <c r="AT61">
        <f t="shared" ref="AT61:AT64" si="6">(AL35-AK35)/(AT$59-AS$59)</f>
        <v>0</v>
      </c>
      <c r="AU61">
        <f t="shared" si="3"/>
        <v>0</v>
      </c>
      <c r="AV61">
        <f t="shared" si="3"/>
        <v>0</v>
      </c>
      <c r="AW61">
        <f t="shared" si="3"/>
        <v>0</v>
      </c>
      <c r="AX61">
        <f t="shared" si="3"/>
        <v>0</v>
      </c>
      <c r="AY61">
        <f t="shared" si="3"/>
        <v>0</v>
      </c>
      <c r="AZ61">
        <f t="shared" si="3"/>
        <v>0</v>
      </c>
      <c r="BA61">
        <f t="shared" si="3"/>
        <v>0</v>
      </c>
      <c r="BB61">
        <f t="shared" si="3"/>
        <v>0</v>
      </c>
      <c r="BC61">
        <f t="shared" si="3"/>
        <v>0</v>
      </c>
      <c r="BD61">
        <f t="shared" si="3"/>
        <v>0</v>
      </c>
    </row>
    <row r="62" spans="1:56" ht="15.6" x14ac:dyDescent="0.6">
      <c r="A62" s="7" t="s">
        <v>27</v>
      </c>
      <c r="B62" t="s">
        <v>15</v>
      </c>
      <c r="D62">
        <f t="shared" si="0"/>
        <v>-999.64871110022068</v>
      </c>
      <c r="E62" s="8">
        <f t="shared" si="0"/>
        <v>-999.6487111505121</v>
      </c>
      <c r="F62">
        <f t="shared" si="0"/>
        <v>-999.64871110022068</v>
      </c>
      <c r="G62">
        <f t="shared" si="0"/>
        <v>-999.64871110022068</v>
      </c>
      <c r="H62">
        <f t="shared" si="0"/>
        <v>-40562.91271109879</v>
      </c>
      <c r="I62">
        <f t="shared" si="0"/>
        <v>-40562.912711102515</v>
      </c>
      <c r="J62">
        <f t="shared" si="0"/>
        <v>-40562.91271109879</v>
      </c>
      <c r="K62">
        <f t="shared" si="0"/>
        <v>-40562.912711133562</v>
      </c>
      <c r="L62">
        <f t="shared" si="0"/>
        <v>-40562.912711100282</v>
      </c>
      <c r="M62">
        <f t="shared" si="0"/>
        <v>-40562.91271111965</v>
      </c>
      <c r="N62">
        <f t="shared" si="0"/>
        <v>-40562.912711100282</v>
      </c>
      <c r="O62" s="7" t="s">
        <v>27</v>
      </c>
      <c r="P62" t="s">
        <v>15</v>
      </c>
      <c r="R62">
        <f t="shared" si="4"/>
        <v>0</v>
      </c>
      <c r="S62">
        <f t="shared" si="4"/>
        <v>0</v>
      </c>
      <c r="T62">
        <f t="shared" si="4"/>
        <v>0</v>
      </c>
      <c r="U62">
        <f t="shared" si="4"/>
        <v>0</v>
      </c>
      <c r="V62">
        <f t="shared" si="4"/>
        <v>0</v>
      </c>
      <c r="W62">
        <f t="shared" si="4"/>
        <v>0</v>
      </c>
      <c r="X62">
        <f t="shared" si="4"/>
        <v>0</v>
      </c>
      <c r="Y62">
        <f t="shared" si="4"/>
        <v>0</v>
      </c>
      <c r="Z62">
        <f t="shared" si="4"/>
        <v>0</v>
      </c>
      <c r="AA62">
        <f t="shared" si="4"/>
        <v>0</v>
      </c>
      <c r="AB62">
        <f t="shared" si="4"/>
        <v>0</v>
      </c>
      <c r="AC62" s="7" t="s">
        <v>27</v>
      </c>
      <c r="AD62" t="s">
        <v>15</v>
      </c>
      <c r="AF62">
        <f t="shared" si="5"/>
        <v>0</v>
      </c>
      <c r="AG62">
        <f t="shared" si="2"/>
        <v>0</v>
      </c>
      <c r="AH62">
        <f t="shared" si="2"/>
        <v>0</v>
      </c>
      <c r="AI62">
        <f t="shared" si="2"/>
        <v>0</v>
      </c>
      <c r="AJ62">
        <f t="shared" si="2"/>
        <v>0</v>
      </c>
      <c r="AK62">
        <f t="shared" si="2"/>
        <v>0</v>
      </c>
      <c r="AL62">
        <f t="shared" si="2"/>
        <v>0</v>
      </c>
      <c r="AM62">
        <f t="shared" si="2"/>
        <v>0</v>
      </c>
      <c r="AN62">
        <f t="shared" si="2"/>
        <v>0</v>
      </c>
      <c r="AO62">
        <f t="shared" si="2"/>
        <v>0</v>
      </c>
      <c r="AP62">
        <f t="shared" si="2"/>
        <v>0</v>
      </c>
      <c r="AQ62" s="7" t="s">
        <v>27</v>
      </c>
      <c r="AR62" t="s">
        <v>15</v>
      </c>
      <c r="AT62">
        <f t="shared" si="6"/>
        <v>0</v>
      </c>
      <c r="AU62">
        <f t="shared" si="3"/>
        <v>0</v>
      </c>
      <c r="AV62">
        <f t="shared" si="3"/>
        <v>0</v>
      </c>
      <c r="AW62">
        <f t="shared" si="3"/>
        <v>0</v>
      </c>
      <c r="AX62">
        <f t="shared" si="3"/>
        <v>0</v>
      </c>
      <c r="AY62">
        <f t="shared" si="3"/>
        <v>0</v>
      </c>
      <c r="AZ62">
        <f t="shared" si="3"/>
        <v>0</v>
      </c>
      <c r="BA62">
        <f t="shared" si="3"/>
        <v>0</v>
      </c>
      <c r="BB62">
        <f t="shared" si="3"/>
        <v>0</v>
      </c>
      <c r="BC62">
        <f t="shared" si="3"/>
        <v>0</v>
      </c>
      <c r="BD62">
        <f t="shared" si="3"/>
        <v>0</v>
      </c>
    </row>
    <row r="63" spans="1:56" ht="15.6" x14ac:dyDescent="0.6">
      <c r="A63" s="7" t="s">
        <v>28</v>
      </c>
      <c r="B63" t="s">
        <v>16</v>
      </c>
      <c r="D63">
        <f t="shared" si="0"/>
        <v>-999.64871112443507</v>
      </c>
      <c r="E63">
        <f t="shared" si="0"/>
        <v>-999.64871110022068</v>
      </c>
      <c r="F63">
        <f t="shared" si="0"/>
        <v>-999.64871110022068</v>
      </c>
      <c r="G63">
        <f t="shared" si="0"/>
        <v>-999.64871110022068</v>
      </c>
      <c r="H63">
        <f t="shared" si="0"/>
        <v>-40562.91271109879</v>
      </c>
      <c r="I63">
        <f t="shared" si="0"/>
        <v>-40562.912711102515</v>
      </c>
      <c r="J63">
        <f t="shared" si="0"/>
        <v>-40562.91271109879</v>
      </c>
      <c r="K63">
        <f t="shared" si="0"/>
        <v>-40562.912711133562</v>
      </c>
      <c r="L63">
        <f t="shared" si="0"/>
        <v>-40562.912711100282</v>
      </c>
      <c r="M63">
        <f t="shared" si="0"/>
        <v>-40562.91271111965</v>
      </c>
      <c r="N63">
        <f t="shared" si="0"/>
        <v>-40562.9127111204</v>
      </c>
      <c r="O63" s="7" t="s">
        <v>28</v>
      </c>
      <c r="P63" t="s">
        <v>16</v>
      </c>
      <c r="R63">
        <f t="shared" si="4"/>
        <v>0</v>
      </c>
      <c r="S63">
        <f t="shared" si="4"/>
        <v>0</v>
      </c>
      <c r="T63">
        <f t="shared" si="4"/>
        <v>0</v>
      </c>
      <c r="U63">
        <f t="shared" si="4"/>
        <v>0</v>
      </c>
      <c r="V63">
        <f t="shared" si="4"/>
        <v>0</v>
      </c>
      <c r="W63">
        <f t="shared" si="4"/>
        <v>0</v>
      </c>
      <c r="X63">
        <f t="shared" si="4"/>
        <v>0</v>
      </c>
      <c r="Y63">
        <f t="shared" si="4"/>
        <v>0</v>
      </c>
      <c r="Z63">
        <f t="shared" si="4"/>
        <v>0</v>
      </c>
      <c r="AA63">
        <f t="shared" si="4"/>
        <v>0</v>
      </c>
      <c r="AB63">
        <f t="shared" si="4"/>
        <v>0</v>
      </c>
      <c r="AC63" s="7" t="s">
        <v>28</v>
      </c>
      <c r="AD63" t="s">
        <v>16</v>
      </c>
      <c r="AF63">
        <f t="shared" si="5"/>
        <v>0</v>
      </c>
      <c r="AG63">
        <f t="shared" si="2"/>
        <v>0</v>
      </c>
      <c r="AH63">
        <f t="shared" si="2"/>
        <v>0</v>
      </c>
      <c r="AI63">
        <f t="shared" si="2"/>
        <v>0</v>
      </c>
      <c r="AJ63">
        <f t="shared" si="2"/>
        <v>0</v>
      </c>
      <c r="AK63">
        <f t="shared" si="2"/>
        <v>0</v>
      </c>
      <c r="AL63">
        <f t="shared" si="2"/>
        <v>0</v>
      </c>
      <c r="AM63">
        <f t="shared" si="2"/>
        <v>0</v>
      </c>
      <c r="AN63">
        <f t="shared" si="2"/>
        <v>0</v>
      </c>
      <c r="AO63">
        <f t="shared" si="2"/>
        <v>0</v>
      </c>
      <c r="AP63">
        <f t="shared" si="2"/>
        <v>0</v>
      </c>
      <c r="AQ63" s="7" t="s">
        <v>28</v>
      </c>
      <c r="AR63" t="s">
        <v>16</v>
      </c>
      <c r="AT63">
        <f t="shared" si="6"/>
        <v>0</v>
      </c>
      <c r="AU63">
        <f t="shared" si="3"/>
        <v>0</v>
      </c>
      <c r="AV63">
        <f t="shared" si="3"/>
        <v>0</v>
      </c>
      <c r="AW63">
        <f t="shared" si="3"/>
        <v>0</v>
      </c>
      <c r="AX63">
        <f t="shared" si="3"/>
        <v>0</v>
      </c>
      <c r="AY63">
        <f t="shared" si="3"/>
        <v>0</v>
      </c>
      <c r="AZ63">
        <f t="shared" si="3"/>
        <v>0</v>
      </c>
      <c r="BA63">
        <f t="shared" si="3"/>
        <v>0</v>
      </c>
      <c r="BB63">
        <f t="shared" si="3"/>
        <v>0</v>
      </c>
      <c r="BC63">
        <f t="shared" si="3"/>
        <v>0</v>
      </c>
      <c r="BD63">
        <f t="shared" si="3"/>
        <v>0</v>
      </c>
    </row>
    <row r="64" spans="1:56" ht="15.6" x14ac:dyDescent="0.6">
      <c r="A64" s="7" t="s">
        <v>29</v>
      </c>
      <c r="B64" t="s">
        <v>17</v>
      </c>
      <c r="D64">
        <f t="shared" si="0"/>
        <v>-999.64871112443507</v>
      </c>
      <c r="E64">
        <f t="shared" si="0"/>
        <v>-999.64871110022068</v>
      </c>
      <c r="F64">
        <f t="shared" si="0"/>
        <v>-999.64871110022068</v>
      </c>
      <c r="G64">
        <f t="shared" si="0"/>
        <v>-999.64871110022068</v>
      </c>
      <c r="H64">
        <f t="shared" si="0"/>
        <v>-40562.91271109879</v>
      </c>
      <c r="I64">
        <f t="shared" si="0"/>
        <v>-40562.912711102515</v>
      </c>
      <c r="J64">
        <f t="shared" si="0"/>
        <v>-40562.912711149082</v>
      </c>
      <c r="K64">
        <f t="shared" si="0"/>
        <v>-40562.912711100034</v>
      </c>
      <c r="L64">
        <f t="shared" si="0"/>
        <v>-40562.9127111204</v>
      </c>
      <c r="M64">
        <f t="shared" si="0"/>
        <v>-40562.912711099532</v>
      </c>
      <c r="N64">
        <f t="shared" si="0"/>
        <v>-40562.9127111204</v>
      </c>
      <c r="O64" s="7" t="s">
        <v>29</v>
      </c>
      <c r="P64" t="s">
        <v>17</v>
      </c>
      <c r="R64">
        <f t="shared" si="4"/>
        <v>0</v>
      </c>
      <c r="S64">
        <f t="shared" si="4"/>
        <v>0</v>
      </c>
      <c r="T64">
        <f t="shared" si="4"/>
        <v>0</v>
      </c>
      <c r="U64">
        <f t="shared" si="4"/>
        <v>0</v>
      </c>
      <c r="V64">
        <f t="shared" si="4"/>
        <v>0</v>
      </c>
      <c r="W64">
        <f t="shared" si="4"/>
        <v>0</v>
      </c>
      <c r="X64">
        <f t="shared" si="4"/>
        <v>0</v>
      </c>
      <c r="Y64">
        <f t="shared" si="4"/>
        <v>0</v>
      </c>
      <c r="Z64">
        <f t="shared" si="4"/>
        <v>0</v>
      </c>
      <c r="AA64">
        <f t="shared" si="4"/>
        <v>0</v>
      </c>
      <c r="AB64">
        <f t="shared" si="4"/>
        <v>0</v>
      </c>
      <c r="AC64" s="7" t="s">
        <v>29</v>
      </c>
      <c r="AD64" t="s">
        <v>17</v>
      </c>
      <c r="AF64">
        <f t="shared" si="5"/>
        <v>0</v>
      </c>
      <c r="AG64">
        <f t="shared" si="2"/>
        <v>0</v>
      </c>
      <c r="AH64">
        <f t="shared" si="2"/>
        <v>0</v>
      </c>
      <c r="AI64">
        <f t="shared" si="2"/>
        <v>0</v>
      </c>
      <c r="AJ64">
        <f t="shared" si="2"/>
        <v>0</v>
      </c>
      <c r="AK64">
        <f t="shared" si="2"/>
        <v>0</v>
      </c>
      <c r="AL64">
        <f t="shared" si="2"/>
        <v>0</v>
      </c>
      <c r="AM64">
        <f t="shared" si="2"/>
        <v>0</v>
      </c>
      <c r="AN64">
        <f t="shared" si="2"/>
        <v>0</v>
      </c>
      <c r="AO64">
        <f t="shared" si="2"/>
        <v>0</v>
      </c>
      <c r="AP64">
        <f t="shared" si="2"/>
        <v>0</v>
      </c>
      <c r="AQ64" s="7" t="s">
        <v>29</v>
      </c>
      <c r="AR64" t="s">
        <v>17</v>
      </c>
      <c r="AT64">
        <f t="shared" si="6"/>
        <v>0</v>
      </c>
      <c r="AU64">
        <f t="shared" si="3"/>
        <v>0</v>
      </c>
      <c r="AV64">
        <f t="shared" si="3"/>
        <v>0</v>
      </c>
      <c r="AW64">
        <f t="shared" si="3"/>
        <v>0</v>
      </c>
      <c r="AX64">
        <f t="shared" si="3"/>
        <v>0</v>
      </c>
      <c r="AY64">
        <f t="shared" si="3"/>
        <v>0</v>
      </c>
      <c r="AZ64">
        <f t="shared" si="3"/>
        <v>0</v>
      </c>
      <c r="BA64">
        <f t="shared" si="3"/>
        <v>0</v>
      </c>
      <c r="BB64">
        <f t="shared" si="3"/>
        <v>0</v>
      </c>
      <c r="BC64">
        <f t="shared" si="3"/>
        <v>0</v>
      </c>
      <c r="BD64">
        <f t="shared" si="3"/>
        <v>0</v>
      </c>
    </row>
  </sheetData>
  <mergeCells count="10">
    <mergeCell ref="A58:N58"/>
    <mergeCell ref="O58:AB58"/>
    <mergeCell ref="AC58:AP58"/>
    <mergeCell ref="AQ58:BD58"/>
    <mergeCell ref="A1:G1"/>
    <mergeCell ref="H1:N1"/>
    <mergeCell ref="O1:U1"/>
    <mergeCell ref="V1:AB1"/>
    <mergeCell ref="AI17:AV17"/>
    <mergeCell ref="A57:AB57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73645-AECE-4EF5-A967-63E33F3D626D}">
  <dimension ref="A1:BD64"/>
  <sheetViews>
    <sheetView topLeftCell="A9" zoomScale="55" zoomScaleNormal="50" workbookViewId="0">
      <selection activeCell="AZ5" sqref="AZ5"/>
    </sheetView>
  </sheetViews>
  <sheetFormatPr defaultRowHeight="14.4" x14ac:dyDescent="0.55000000000000004"/>
  <cols>
    <col min="5" max="5" width="13.47265625" bestFit="1" customWidth="1"/>
  </cols>
  <sheetData>
    <row r="1" spans="1:28" ht="15.6" customHeight="1" x14ac:dyDescent="0.6">
      <c r="A1" s="23" t="s">
        <v>21</v>
      </c>
      <c r="B1" s="23"/>
      <c r="C1" s="23"/>
      <c r="D1" s="23"/>
      <c r="E1" s="23"/>
      <c r="F1" s="23"/>
      <c r="G1" s="23"/>
      <c r="H1" s="24" t="s">
        <v>22</v>
      </c>
      <c r="I1" s="24"/>
      <c r="J1" s="24"/>
      <c r="K1" s="24"/>
      <c r="L1" s="24"/>
      <c r="M1" s="24"/>
      <c r="N1" s="24"/>
      <c r="O1" s="25" t="s">
        <v>23</v>
      </c>
      <c r="P1" s="25"/>
      <c r="Q1" s="25"/>
      <c r="R1" s="25"/>
      <c r="S1" s="25"/>
      <c r="T1" s="25"/>
      <c r="U1" s="25"/>
      <c r="V1" s="26" t="s">
        <v>24</v>
      </c>
      <c r="W1" s="26"/>
      <c r="X1" s="26"/>
      <c r="Y1" s="26"/>
      <c r="Z1" s="26"/>
      <c r="AA1" s="26"/>
      <c r="AB1" s="26"/>
    </row>
    <row r="2" spans="1:28" x14ac:dyDescent="0.55000000000000004">
      <c r="C2" t="s">
        <v>25</v>
      </c>
      <c r="D2" t="s">
        <v>26</v>
      </c>
      <c r="E2" t="s">
        <v>27</v>
      </c>
      <c r="F2" t="s">
        <v>28</v>
      </c>
      <c r="G2" t="s">
        <v>29</v>
      </c>
      <c r="J2" t="s">
        <v>25</v>
      </c>
      <c r="K2" t="s">
        <v>26</v>
      </c>
      <c r="L2" t="s">
        <v>27</v>
      </c>
      <c r="M2" t="s">
        <v>28</v>
      </c>
      <c r="N2" t="s">
        <v>29</v>
      </c>
      <c r="Q2" t="s">
        <v>25</v>
      </c>
      <c r="R2" t="s">
        <v>26</v>
      </c>
      <c r="S2" t="s">
        <v>27</v>
      </c>
      <c r="T2" t="s">
        <v>28</v>
      </c>
      <c r="U2" t="s">
        <v>29</v>
      </c>
      <c r="X2" t="s">
        <v>25</v>
      </c>
      <c r="Y2" t="s">
        <v>26</v>
      </c>
      <c r="Z2" t="s">
        <v>27</v>
      </c>
      <c r="AA2" t="s">
        <v>28</v>
      </c>
      <c r="AB2" t="s">
        <v>29</v>
      </c>
    </row>
    <row r="3" spans="1:28" x14ac:dyDescent="0.55000000000000004">
      <c r="A3" t="s">
        <v>30</v>
      </c>
      <c r="B3" t="s">
        <v>31</v>
      </c>
      <c r="C3" t="s">
        <v>13</v>
      </c>
      <c r="D3" t="s">
        <v>14</v>
      </c>
      <c r="E3" t="s">
        <v>15</v>
      </c>
      <c r="F3" t="s">
        <v>16</v>
      </c>
      <c r="G3" t="s">
        <v>17</v>
      </c>
      <c r="H3" t="s">
        <v>30</v>
      </c>
      <c r="I3" t="s">
        <v>31</v>
      </c>
      <c r="J3" t="s">
        <v>13</v>
      </c>
      <c r="K3" t="s">
        <v>14</v>
      </c>
      <c r="L3" t="s">
        <v>15</v>
      </c>
      <c r="M3" t="s">
        <v>16</v>
      </c>
      <c r="N3" t="s">
        <v>17</v>
      </c>
      <c r="O3" t="s">
        <v>30</v>
      </c>
      <c r="P3" t="s">
        <v>31</v>
      </c>
      <c r="Q3" t="s">
        <v>13</v>
      </c>
      <c r="R3" t="s">
        <v>14</v>
      </c>
      <c r="S3" t="s">
        <v>15</v>
      </c>
      <c r="T3" t="s">
        <v>16</v>
      </c>
      <c r="U3" t="s">
        <v>17</v>
      </c>
      <c r="V3" t="s">
        <v>30</v>
      </c>
      <c r="W3" t="s">
        <v>31</v>
      </c>
      <c r="X3" t="s">
        <v>13</v>
      </c>
      <c r="Y3" t="s">
        <v>14</v>
      </c>
      <c r="Z3" t="s">
        <v>15</v>
      </c>
      <c r="AA3" t="s">
        <v>16</v>
      </c>
      <c r="AB3" t="s">
        <v>17</v>
      </c>
    </row>
    <row r="4" spans="1:28" x14ac:dyDescent="0.55000000000000004">
      <c r="A4" t="s">
        <v>0</v>
      </c>
      <c r="B4">
        <v>0</v>
      </c>
      <c r="C4">
        <f>$AK19/1000000</f>
        <v>18.5510859273253</v>
      </c>
      <c r="D4">
        <f>$AK20/1000000</f>
        <v>21.385139930645202</v>
      </c>
      <c r="E4">
        <f>$AK21/1000000</f>
        <v>23.945734763309201</v>
      </c>
      <c r="F4">
        <f>$AK22/1000000</f>
        <v>26.506329595973202</v>
      </c>
      <c r="G4">
        <f>$AK23/1000000</f>
        <v>29.066924428637201</v>
      </c>
      <c r="H4" t="s">
        <v>0</v>
      </c>
      <c r="I4">
        <v>0</v>
      </c>
      <c r="J4">
        <f>$AK24/1000000</f>
        <v>0</v>
      </c>
      <c r="K4">
        <f>$AK25/1000000</f>
        <v>0</v>
      </c>
      <c r="L4">
        <f>$AK26/1000000</f>
        <v>0</v>
      </c>
      <c r="M4">
        <f>$AK27/1000000</f>
        <v>0</v>
      </c>
      <c r="N4">
        <f>$AK28/1000000</f>
        <v>0</v>
      </c>
      <c r="O4" t="s">
        <v>0</v>
      </c>
      <c r="P4">
        <v>0</v>
      </c>
      <c r="Q4">
        <f>$AK29/1000000</f>
        <v>0</v>
      </c>
      <c r="R4">
        <f>$AK30/1000000</f>
        <v>0</v>
      </c>
      <c r="S4">
        <f>$AK31/1000000</f>
        <v>0</v>
      </c>
      <c r="T4">
        <f>$AK32/1000000</f>
        <v>0</v>
      </c>
      <c r="U4">
        <f>$AK33/1000000</f>
        <v>0</v>
      </c>
      <c r="V4" t="s">
        <v>0</v>
      </c>
      <c r="W4">
        <v>0</v>
      </c>
      <c r="X4">
        <f>$AK34/1000000</f>
        <v>18.5510859273253</v>
      </c>
      <c r="Y4">
        <f>$AK35/1000000</f>
        <v>21.385139930645202</v>
      </c>
      <c r="Z4">
        <f>$AK36/1000000</f>
        <v>23.945734763309201</v>
      </c>
      <c r="AA4">
        <f>$AK37/1000000</f>
        <v>26.506329595973202</v>
      </c>
      <c r="AB4">
        <f>$AK38/1000000</f>
        <v>29.066924428637201</v>
      </c>
    </row>
    <row r="5" spans="1:28" x14ac:dyDescent="0.55000000000000004">
      <c r="A5" t="s">
        <v>1</v>
      </c>
      <c r="B5">
        <v>4</v>
      </c>
      <c r="C5">
        <f>$AL19/1000000</f>
        <v>18.5510859273253</v>
      </c>
      <c r="D5">
        <f>$AL20/1000000</f>
        <v>21.265089094734098</v>
      </c>
      <c r="E5">
        <f>$AL21/1000000</f>
        <v>23.825683927398099</v>
      </c>
      <c r="F5">
        <f>$AL22/1000000</f>
        <v>26.386278760062098</v>
      </c>
      <c r="G5">
        <f>$AL23/1000000</f>
        <v>28.946873592726099</v>
      </c>
      <c r="H5" t="s">
        <v>1</v>
      </c>
      <c r="I5">
        <v>4</v>
      </c>
      <c r="J5">
        <f>$AL24/1000000</f>
        <v>0</v>
      </c>
      <c r="K5">
        <f>$AL25/1000000</f>
        <v>0</v>
      </c>
      <c r="L5">
        <f>$AL26/1000000</f>
        <v>0</v>
      </c>
      <c r="M5">
        <f>$AL27/1000000</f>
        <v>0</v>
      </c>
      <c r="N5">
        <f>$AL28/1000000</f>
        <v>0</v>
      </c>
      <c r="O5" t="s">
        <v>1</v>
      </c>
      <c r="P5">
        <v>4</v>
      </c>
      <c r="Q5">
        <f>$AL29/1000000</f>
        <v>0</v>
      </c>
      <c r="R5">
        <f>$AL30/1000000</f>
        <v>0</v>
      </c>
      <c r="S5">
        <f>$AL31/1000000</f>
        <v>0</v>
      </c>
      <c r="T5">
        <f>$AL32/1000000</f>
        <v>0</v>
      </c>
      <c r="U5">
        <f>$AL33/1000000</f>
        <v>0</v>
      </c>
      <c r="V5" t="s">
        <v>1</v>
      </c>
      <c r="W5">
        <v>4</v>
      </c>
      <c r="X5">
        <f>$AL34/1000000</f>
        <v>18.5510859273253</v>
      </c>
      <c r="Y5">
        <f>$AL35/1000000</f>
        <v>21.287598626467499</v>
      </c>
      <c r="Z5">
        <f>$AL36/1000000</f>
        <v>23.848193459131501</v>
      </c>
      <c r="AA5">
        <f>$AL37/1000000</f>
        <v>26.408788291795499</v>
      </c>
      <c r="AB5">
        <f>$AL38/1000000</f>
        <v>28.969383124459402</v>
      </c>
    </row>
    <row r="6" spans="1:28" x14ac:dyDescent="0.55000000000000004">
      <c r="A6" t="s">
        <v>2</v>
      </c>
      <c r="B6">
        <v>6</v>
      </c>
      <c r="C6">
        <f>$AM19/1000000</f>
        <v>18.5510859273253</v>
      </c>
      <c r="D6">
        <f>$AM20/1000000</f>
        <v>21.2050636767786</v>
      </c>
      <c r="E6">
        <f>$AM21/1000000</f>
        <v>23.765658509442602</v>
      </c>
      <c r="F6">
        <f>$AM22/1000000</f>
        <v>26.3262533421066</v>
      </c>
      <c r="G6">
        <f>$AM23/1000000</f>
        <v>28.886848174770499</v>
      </c>
      <c r="H6" t="s">
        <v>2</v>
      </c>
      <c r="I6">
        <v>6</v>
      </c>
      <c r="J6">
        <f>$AM24/1000000</f>
        <v>0</v>
      </c>
      <c r="K6">
        <f>$AM25/1000000</f>
        <v>0</v>
      </c>
      <c r="L6">
        <f>$AM26/1000000</f>
        <v>0</v>
      </c>
      <c r="M6">
        <f>$AM27/1000000</f>
        <v>0</v>
      </c>
      <c r="N6">
        <f>$AM28/1000000</f>
        <v>0</v>
      </c>
      <c r="O6" t="s">
        <v>2</v>
      </c>
      <c r="P6">
        <v>6</v>
      </c>
      <c r="Q6">
        <f>$AM29/1000000</f>
        <v>0</v>
      </c>
      <c r="R6">
        <f>$AM30/1000000</f>
        <v>0</v>
      </c>
      <c r="S6">
        <f>$AM31/1000000</f>
        <v>0</v>
      </c>
      <c r="T6">
        <f>$AM32/1000000</f>
        <v>0</v>
      </c>
      <c r="U6">
        <f>$AM33/1000000</f>
        <v>0</v>
      </c>
      <c r="V6" t="s">
        <v>2</v>
      </c>
      <c r="W6">
        <v>6</v>
      </c>
      <c r="X6">
        <f>$AM34/1000000</f>
        <v>18.5510859273253</v>
      </c>
      <c r="Y6">
        <f>$AM35/1000000</f>
        <v>21.238827974378601</v>
      </c>
      <c r="Z6">
        <f>$AM36/1000000</f>
        <v>23.7994228070426</v>
      </c>
      <c r="AA6">
        <f>$AM37/1000000</f>
        <v>26.360017639706601</v>
      </c>
      <c r="AB6">
        <f>$AM38/1000000</f>
        <v>28.9206124723706</v>
      </c>
    </row>
    <row r="7" spans="1:28" x14ac:dyDescent="0.55000000000000004">
      <c r="A7" t="s">
        <v>3</v>
      </c>
      <c r="B7">
        <v>7</v>
      </c>
      <c r="C7">
        <f>$AN19/1000000</f>
        <v>18.5510859273253</v>
      </c>
      <c r="D7">
        <f>$AN20/1000000</f>
        <v>21.1750509678008</v>
      </c>
      <c r="E7">
        <f>$AN21/1000000</f>
        <v>23.735645800464802</v>
      </c>
      <c r="F7">
        <f>$AN22/1000000</f>
        <v>26.2962406331288</v>
      </c>
      <c r="G7">
        <f>$AN23/1000000</f>
        <v>28.856835465792802</v>
      </c>
      <c r="H7" t="s">
        <v>3</v>
      </c>
      <c r="I7">
        <v>7</v>
      </c>
      <c r="J7">
        <f>$AN24/1000000</f>
        <v>0</v>
      </c>
      <c r="K7">
        <f>$AN25/1000000</f>
        <v>0</v>
      </c>
      <c r="L7">
        <f>$AN26/1000000</f>
        <v>0</v>
      </c>
      <c r="M7">
        <f>$AN27/1000000</f>
        <v>0</v>
      </c>
      <c r="N7">
        <f>$AN28/1000000</f>
        <v>0</v>
      </c>
      <c r="O7" t="s">
        <v>3</v>
      </c>
      <c r="P7">
        <v>7</v>
      </c>
      <c r="Q7">
        <f>$AN29/1000000</f>
        <v>0</v>
      </c>
      <c r="R7">
        <f>$AN30/1000000</f>
        <v>0</v>
      </c>
      <c r="S7">
        <f>$AN31/1000000</f>
        <v>0</v>
      </c>
      <c r="T7">
        <f>$AN32/1000000</f>
        <v>0</v>
      </c>
      <c r="U7">
        <f>$AN33/1000000</f>
        <v>0</v>
      </c>
      <c r="V7" t="s">
        <v>3</v>
      </c>
      <c r="W7">
        <v>7</v>
      </c>
      <c r="X7">
        <f>$AN34/1000000</f>
        <v>18.5510859273253</v>
      </c>
      <c r="Y7">
        <f>$AN35/1000000</f>
        <v>21.214442648334099</v>
      </c>
      <c r="Z7">
        <f>$AN36/1000000</f>
        <v>23.775037480998098</v>
      </c>
      <c r="AA7">
        <f>$AN37/1000000</f>
        <v>26.335632313662099</v>
      </c>
      <c r="AB7">
        <f>$AN38/1000000</f>
        <v>28.896227146326098</v>
      </c>
    </row>
    <row r="8" spans="1:28" x14ac:dyDescent="0.55000000000000004">
      <c r="A8" t="s">
        <v>4</v>
      </c>
      <c r="B8">
        <v>8</v>
      </c>
      <c r="C8">
        <f>$AO19/1000000</f>
        <v>18.5510859273253</v>
      </c>
      <c r="D8">
        <f>$AO20/1000000</f>
        <v>21.145038258823</v>
      </c>
      <c r="E8">
        <f>$AO21/1000000</f>
        <v>23.705633091487002</v>
      </c>
      <c r="F8">
        <f>$AO22/1000000</f>
        <v>26.266227924151</v>
      </c>
      <c r="G8">
        <f>$AO23/1000000</f>
        <v>28.826822756815002</v>
      </c>
      <c r="H8" t="s">
        <v>4</v>
      </c>
      <c r="I8">
        <v>8</v>
      </c>
      <c r="J8">
        <f>$AO24/1000000</f>
        <v>0</v>
      </c>
      <c r="K8">
        <f>$AO25/1000000</f>
        <v>0</v>
      </c>
      <c r="L8">
        <f>$AO26/1000000</f>
        <v>0</v>
      </c>
      <c r="M8">
        <f>$AO27/1000000</f>
        <v>0</v>
      </c>
      <c r="N8">
        <f>$AO28/1000000</f>
        <v>0</v>
      </c>
      <c r="O8" t="s">
        <v>4</v>
      </c>
      <c r="P8">
        <v>8</v>
      </c>
      <c r="Q8">
        <f>$AO29/1000000</f>
        <v>0</v>
      </c>
      <c r="R8">
        <f>$AO30/1000000</f>
        <v>0</v>
      </c>
      <c r="S8">
        <f>$AO31/1000000</f>
        <v>0</v>
      </c>
      <c r="T8">
        <f>$AO32/1000000</f>
        <v>0</v>
      </c>
      <c r="U8">
        <f>$AO33/1000000</f>
        <v>0</v>
      </c>
      <c r="V8" t="s">
        <v>4</v>
      </c>
      <c r="W8">
        <v>8</v>
      </c>
      <c r="X8">
        <f>$AO34/1000000</f>
        <v>18.5510859273253</v>
      </c>
      <c r="Y8">
        <f>$AO35/1000000</f>
        <v>21.1900573222897</v>
      </c>
      <c r="Z8">
        <f>$AO36/1000000</f>
        <v>23.750652154953698</v>
      </c>
      <c r="AA8">
        <f>$AO37/1000000</f>
        <v>26.3112469876177</v>
      </c>
      <c r="AB8">
        <f>$AO38/1000000</f>
        <v>28.871841820281698</v>
      </c>
    </row>
    <row r="9" spans="1:28" x14ac:dyDescent="0.55000000000000004">
      <c r="A9" t="s">
        <v>5</v>
      </c>
      <c r="B9">
        <v>9</v>
      </c>
      <c r="C9">
        <f>$AP19/1000000</f>
        <v>18.5510859273253</v>
      </c>
      <c r="D9">
        <f>$AP20/1000000</f>
        <v>21.1150255498452</v>
      </c>
      <c r="E9">
        <f>$AP21/1000000</f>
        <v>23.675620382509202</v>
      </c>
      <c r="F9">
        <f>$AP22/1000000</f>
        <v>26.2362152151732</v>
      </c>
      <c r="G9">
        <f>$AP23/1000000</f>
        <v>28.796810047837202</v>
      </c>
      <c r="H9" t="s">
        <v>5</v>
      </c>
      <c r="I9">
        <v>9</v>
      </c>
      <c r="J9">
        <f>$AP24/1000000</f>
        <v>0</v>
      </c>
      <c r="K9">
        <f>$AP25/1000000</f>
        <v>0</v>
      </c>
      <c r="L9">
        <f>$AP26/1000000</f>
        <v>0</v>
      </c>
      <c r="M9">
        <f>$AP27/1000000</f>
        <v>0</v>
      </c>
      <c r="N9">
        <f>$AP28/1000000</f>
        <v>0</v>
      </c>
      <c r="O9" t="s">
        <v>5</v>
      </c>
      <c r="P9">
        <v>9</v>
      </c>
      <c r="Q9">
        <f>$AP29/1000000</f>
        <v>0</v>
      </c>
      <c r="R9">
        <f>$AP30/1000000</f>
        <v>0</v>
      </c>
      <c r="S9">
        <f>$AP31/1000000</f>
        <v>0</v>
      </c>
      <c r="T9">
        <f>$AP32/1000000</f>
        <v>0</v>
      </c>
      <c r="U9">
        <f>$AP33/1000000</f>
        <v>0</v>
      </c>
      <c r="V9" t="s">
        <v>5</v>
      </c>
      <c r="W9">
        <v>9</v>
      </c>
      <c r="X9">
        <f>$AP34/1000000</f>
        <v>18.543412223325301</v>
      </c>
      <c r="Y9">
        <f>$AP35/1000000</f>
        <v>21.157998292245299</v>
      </c>
      <c r="Z9">
        <f>$AP36/1000000</f>
        <v>23.718593124909201</v>
      </c>
      <c r="AA9">
        <f>$AP37/1000000</f>
        <v>26.279187957573203</v>
      </c>
      <c r="AB9">
        <f>$AP38/1000000</f>
        <v>28.839782790237198</v>
      </c>
    </row>
    <row r="10" spans="1:28" x14ac:dyDescent="0.55000000000000004">
      <c r="A10" t="s">
        <v>6</v>
      </c>
      <c r="B10">
        <v>10</v>
      </c>
      <c r="C10">
        <f>$AQ19/1000000</f>
        <v>18.524418008203497</v>
      </c>
      <c r="D10">
        <f>$AQ20/1000000</f>
        <v>21.085012840867499</v>
      </c>
      <c r="E10">
        <f>$AQ21/1000000</f>
        <v>23.645607673531497</v>
      </c>
      <c r="F10">
        <f>$AQ22/1000000</f>
        <v>26.206202506195499</v>
      </c>
      <c r="G10">
        <f>$AQ23/1000000</f>
        <v>28.766797338859401</v>
      </c>
      <c r="H10" t="s">
        <v>6</v>
      </c>
      <c r="I10">
        <v>10</v>
      </c>
      <c r="J10">
        <f>$AQ24/1000000</f>
        <v>0</v>
      </c>
      <c r="K10">
        <f>$AQ25/1000000</f>
        <v>0</v>
      </c>
      <c r="L10">
        <f>$AQ26/1000000</f>
        <v>0</v>
      </c>
      <c r="M10">
        <f>$AQ27/1000000</f>
        <v>0</v>
      </c>
      <c r="N10">
        <f>$AQ28/1000000</f>
        <v>0</v>
      </c>
      <c r="O10" t="s">
        <v>6</v>
      </c>
      <c r="P10">
        <v>10</v>
      </c>
      <c r="Q10">
        <f>$AQ29/1000000</f>
        <v>0</v>
      </c>
      <c r="R10">
        <f>$AQ30/1000000</f>
        <v>0</v>
      </c>
      <c r="S10">
        <f>$AQ31/1000000</f>
        <v>0</v>
      </c>
      <c r="T10">
        <f>$AQ32/1000000</f>
        <v>0</v>
      </c>
      <c r="U10">
        <f>$AQ33/1000000</f>
        <v>0</v>
      </c>
      <c r="V10" t="s">
        <v>6</v>
      </c>
      <c r="W10">
        <v>10</v>
      </c>
      <c r="X10">
        <f>$AQ34/1000000</f>
        <v>18.535738519325299</v>
      </c>
      <c r="Y10">
        <f>$AQ35/1000000</f>
        <v>21.125939262200799</v>
      </c>
      <c r="Z10">
        <f>$AQ36/1000000</f>
        <v>23.6865340948648</v>
      </c>
      <c r="AA10">
        <f>$AQ37/1000000</f>
        <v>26.247128927528799</v>
      </c>
      <c r="AB10">
        <f>$AQ38/1000000</f>
        <v>28.8077237601928</v>
      </c>
    </row>
    <row r="11" spans="1:28" x14ac:dyDescent="0.55000000000000004">
      <c r="A11" t="s">
        <v>7</v>
      </c>
      <c r="B11">
        <v>12</v>
      </c>
      <c r="C11">
        <f>$AR19/1000000</f>
        <v>18.4643925902479</v>
      </c>
      <c r="D11">
        <f>$AR20/1000000</f>
        <v>21.024987422911902</v>
      </c>
      <c r="E11">
        <f>$AR21/1000000</f>
        <v>23.5855822555759</v>
      </c>
      <c r="F11">
        <f>$AR22/1000000</f>
        <v>26.146177088239902</v>
      </c>
      <c r="G11">
        <f>$AR23/1000000</f>
        <v>28.706771920903901</v>
      </c>
      <c r="H11" t="s">
        <v>7</v>
      </c>
      <c r="I11">
        <v>12</v>
      </c>
      <c r="J11">
        <f>$AR24/1000000</f>
        <v>0</v>
      </c>
      <c r="K11">
        <f>$AR25/1000000</f>
        <v>0</v>
      </c>
      <c r="L11">
        <f>$AR26/1000000</f>
        <v>0</v>
      </c>
      <c r="M11">
        <f>$AR27/1000000</f>
        <v>0</v>
      </c>
      <c r="N11">
        <f>$AR28/1000000</f>
        <v>0</v>
      </c>
      <c r="O11" t="s">
        <v>7</v>
      </c>
      <c r="P11">
        <v>12</v>
      </c>
      <c r="Q11">
        <f>$AR29/1000000</f>
        <v>0</v>
      </c>
      <c r="R11">
        <f>$AR30/1000000</f>
        <v>0</v>
      </c>
      <c r="S11">
        <f>$AR31/1000000</f>
        <v>0</v>
      </c>
      <c r="T11">
        <f>$AR32/1000000</f>
        <v>0</v>
      </c>
      <c r="U11">
        <f>$AR33/1000000</f>
        <v>0</v>
      </c>
      <c r="V11" t="s">
        <v>7</v>
      </c>
      <c r="W11">
        <v>12</v>
      </c>
      <c r="X11">
        <f>$AR34/1000000</f>
        <v>18.501226369447902</v>
      </c>
      <c r="Y11">
        <f>$AR35/1000000</f>
        <v>21.061821202111901</v>
      </c>
      <c r="Z11">
        <f>$AR36/1000000</f>
        <v>23.622416034775902</v>
      </c>
      <c r="AA11">
        <f>$AR37/1000000</f>
        <v>26.183010867439901</v>
      </c>
      <c r="AB11">
        <f>$AR38/1000000</f>
        <v>28.743605700103902</v>
      </c>
    </row>
    <row r="12" spans="1:28" x14ac:dyDescent="0.55000000000000004">
      <c r="A12" t="s">
        <v>8</v>
      </c>
      <c r="B12">
        <v>15</v>
      </c>
      <c r="C12">
        <f>$AS19/1000000</f>
        <v>18.374354463314599</v>
      </c>
      <c r="D12">
        <f>$AS20/1000000</f>
        <v>20.934949295978598</v>
      </c>
      <c r="E12">
        <f>$AS21/1000000</f>
        <v>23.495544128642599</v>
      </c>
      <c r="F12">
        <f>$AS22/1000000</f>
        <v>26.056138961306601</v>
      </c>
      <c r="G12">
        <f>$AS23/1000000</f>
        <v>28.616733793970599</v>
      </c>
      <c r="H12" t="s">
        <v>8</v>
      </c>
      <c r="I12">
        <v>15</v>
      </c>
      <c r="J12">
        <f>$AS24/1000000</f>
        <v>0</v>
      </c>
      <c r="K12">
        <f>$AS25/1000000</f>
        <v>0</v>
      </c>
      <c r="L12">
        <f>$AS26/1000000</f>
        <v>0</v>
      </c>
      <c r="M12">
        <f>$AS27/1000000</f>
        <v>0</v>
      </c>
      <c r="N12">
        <f>$AS28/1000000</f>
        <v>0</v>
      </c>
      <c r="O12" t="s">
        <v>8</v>
      </c>
      <c r="P12">
        <v>15</v>
      </c>
      <c r="Q12">
        <f>$AS29/1000000</f>
        <v>0</v>
      </c>
      <c r="R12">
        <f>$AS30/1000000</f>
        <v>0</v>
      </c>
      <c r="S12">
        <f>$AS31/1000000</f>
        <v>0</v>
      </c>
      <c r="T12">
        <f>$AS32/1000000</f>
        <v>0</v>
      </c>
      <c r="U12">
        <f>$AS33/1000000</f>
        <v>0</v>
      </c>
      <c r="V12" t="s">
        <v>8</v>
      </c>
      <c r="W12">
        <v>15</v>
      </c>
      <c r="X12">
        <f>$AS34/1000000</f>
        <v>18.4050492793146</v>
      </c>
      <c r="Y12">
        <f>$AS35/1000000</f>
        <v>20.965644111978602</v>
      </c>
      <c r="Z12">
        <f>$AS36/1000000</f>
        <v>23.5262389446426</v>
      </c>
      <c r="AA12">
        <f>$AS37/1000000</f>
        <v>26.086833777306602</v>
      </c>
      <c r="AB12">
        <f>$AS38/1000000</f>
        <v>28.6474286099706</v>
      </c>
    </row>
    <row r="13" spans="1:28" x14ac:dyDescent="0.55000000000000004">
      <c r="A13" t="s">
        <v>9</v>
      </c>
      <c r="B13">
        <v>20</v>
      </c>
      <c r="C13">
        <f>$AT19/1000000</f>
        <v>18.224290918425702</v>
      </c>
      <c r="D13">
        <f>$AT20/1000000</f>
        <v>20.7848857510897</v>
      </c>
      <c r="E13">
        <f>$AT21/1000000</f>
        <v>23.345480583753702</v>
      </c>
      <c r="F13">
        <f>$AT22/1000000</f>
        <v>25.9060754164177</v>
      </c>
      <c r="G13">
        <f>$AT23/1000000</f>
        <v>28.466670249081702</v>
      </c>
      <c r="H13" t="s">
        <v>9</v>
      </c>
      <c r="I13">
        <v>20</v>
      </c>
      <c r="J13">
        <f>$AT24/1000000</f>
        <v>0</v>
      </c>
      <c r="K13">
        <f>$AT25/1000000</f>
        <v>0</v>
      </c>
      <c r="L13">
        <f>$AT26/1000000</f>
        <v>0</v>
      </c>
      <c r="M13">
        <f>$AT27/1000000</f>
        <v>0</v>
      </c>
      <c r="N13">
        <f>$AT28/1000000</f>
        <v>0</v>
      </c>
      <c r="O13" t="s">
        <v>9</v>
      </c>
      <c r="P13">
        <v>20</v>
      </c>
      <c r="Q13">
        <f>$AT29/1000000</f>
        <v>0</v>
      </c>
      <c r="R13">
        <f>$AT30/1000000</f>
        <v>0</v>
      </c>
      <c r="S13">
        <f>$AT31/1000000</f>
        <v>0</v>
      </c>
      <c r="T13">
        <f>$AT32/1000000</f>
        <v>0</v>
      </c>
      <c r="U13">
        <f>$AT33/1000000</f>
        <v>0</v>
      </c>
      <c r="V13" t="s">
        <v>9</v>
      </c>
      <c r="W13">
        <v>20</v>
      </c>
      <c r="X13">
        <f>$AT34/1000000</f>
        <v>18.244754129092399</v>
      </c>
      <c r="Y13">
        <f>$AT35/1000000</f>
        <v>20.805348961756401</v>
      </c>
      <c r="Z13">
        <f>$AT36/1000000</f>
        <v>23.365943794420399</v>
      </c>
      <c r="AA13">
        <f>$AT37/1000000</f>
        <v>25.926538627084302</v>
      </c>
      <c r="AB13">
        <f>$AT38/1000000</f>
        <v>28.4871334597483</v>
      </c>
    </row>
    <row r="14" spans="1:28" x14ac:dyDescent="0.55000000000000004">
      <c r="A14" t="s">
        <v>10</v>
      </c>
      <c r="B14">
        <v>25</v>
      </c>
      <c r="C14">
        <f>$AU19/1000000</f>
        <v>18.0742273735368</v>
      </c>
      <c r="D14">
        <f>$AU20/1000000</f>
        <v>20.634822206200802</v>
      </c>
      <c r="E14">
        <f>$AU21/1000000</f>
        <v>23.1954170388648</v>
      </c>
      <c r="F14">
        <f>$AU22/1000000</f>
        <v>25.756011871528802</v>
      </c>
      <c r="G14">
        <f>$AU23/1000000</f>
        <v>28.3166067041928</v>
      </c>
      <c r="H14" t="s">
        <v>10</v>
      </c>
      <c r="I14">
        <v>25</v>
      </c>
      <c r="J14">
        <f>$AU24/1000000</f>
        <v>0</v>
      </c>
      <c r="K14">
        <f>$AU25/1000000</f>
        <v>0</v>
      </c>
      <c r="L14">
        <f>$AU26/1000000</f>
        <v>0</v>
      </c>
      <c r="M14">
        <f>$AU27/1000000</f>
        <v>0</v>
      </c>
      <c r="N14">
        <f>$AU28/1000000</f>
        <v>0</v>
      </c>
      <c r="O14" t="s">
        <v>10</v>
      </c>
      <c r="P14">
        <v>25</v>
      </c>
      <c r="Q14">
        <f>$AU29/1000000</f>
        <v>0</v>
      </c>
      <c r="R14">
        <f>$AU30/1000000</f>
        <v>0</v>
      </c>
      <c r="S14">
        <f>$AU31/1000000</f>
        <v>0</v>
      </c>
      <c r="T14">
        <f>$AU32/1000000</f>
        <v>0</v>
      </c>
      <c r="U14">
        <f>$AU33/1000000</f>
        <v>0</v>
      </c>
      <c r="V14" t="s">
        <v>10</v>
      </c>
      <c r="W14">
        <v>25</v>
      </c>
      <c r="X14">
        <f>$AU34/1000000</f>
        <v>18.084458978870103</v>
      </c>
      <c r="Y14">
        <f>$AU35/1000000</f>
        <v>20.645053811534098</v>
      </c>
      <c r="Z14">
        <f>$AU36/1000000</f>
        <v>23.205648644198099</v>
      </c>
      <c r="AA14">
        <f>$AU37/1000000</f>
        <v>25.766243476862098</v>
      </c>
      <c r="AB14">
        <f>$AU38/1000000</f>
        <v>28.326838309526099</v>
      </c>
    </row>
    <row r="15" spans="1:28" x14ac:dyDescent="0.55000000000000004">
      <c r="A15" t="s">
        <v>11</v>
      </c>
      <c r="B15">
        <v>30</v>
      </c>
      <c r="C15">
        <f>$AV19/1000000</f>
        <v>17.924163828647899</v>
      </c>
      <c r="D15">
        <f>$AV20/1000000</f>
        <v>20.484758661311897</v>
      </c>
      <c r="E15">
        <f>$AV21/1000000</f>
        <v>23.045353493975899</v>
      </c>
      <c r="F15">
        <f>$AV22/1000000</f>
        <v>25.605948326639901</v>
      </c>
      <c r="G15">
        <f>$AV23/1000000</f>
        <v>28.166543159303899</v>
      </c>
      <c r="H15" t="s">
        <v>11</v>
      </c>
      <c r="I15">
        <v>30</v>
      </c>
      <c r="J15">
        <f>$AV24/1000000</f>
        <v>0</v>
      </c>
      <c r="K15">
        <f>$AV25/1000000</f>
        <v>0</v>
      </c>
      <c r="L15">
        <f>$AV26/1000000</f>
        <v>0</v>
      </c>
      <c r="M15">
        <f>$AV27/1000000</f>
        <v>0</v>
      </c>
      <c r="N15">
        <f>$AV28/1000000</f>
        <v>0</v>
      </c>
      <c r="O15" t="s">
        <v>11</v>
      </c>
      <c r="P15">
        <v>30</v>
      </c>
      <c r="Q15">
        <f>$AV29/1000000</f>
        <v>0</v>
      </c>
      <c r="R15">
        <f>$AV30/1000000</f>
        <v>0</v>
      </c>
      <c r="S15">
        <f>$AV31/1000000</f>
        <v>0</v>
      </c>
      <c r="T15">
        <f>$AV32/1000000</f>
        <v>0</v>
      </c>
      <c r="U15">
        <f>$AV33/1000000</f>
        <v>0</v>
      </c>
      <c r="V15" t="s">
        <v>11</v>
      </c>
      <c r="W15">
        <v>30</v>
      </c>
      <c r="X15">
        <f>$AV34/1000000</f>
        <v>17.924163828647899</v>
      </c>
      <c r="Y15">
        <f>$AV35/1000000</f>
        <v>20.484758661311897</v>
      </c>
      <c r="Z15">
        <f>$AV36/1000000</f>
        <v>23.045353493975899</v>
      </c>
      <c r="AA15">
        <f>$AV37/1000000</f>
        <v>25.605948326639901</v>
      </c>
      <c r="AB15">
        <f>$AV38/1000000</f>
        <v>28.166543159303899</v>
      </c>
    </row>
    <row r="17" spans="35:48" ht="18.3" x14ac:dyDescent="0.7">
      <c r="AI17" s="20" t="s">
        <v>48</v>
      </c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</row>
    <row r="18" spans="35:48" x14ac:dyDescent="0.55000000000000004">
      <c r="AK18" t="s">
        <v>0</v>
      </c>
      <c r="AL18" t="s">
        <v>1</v>
      </c>
      <c r="AM18" t="s">
        <v>2</v>
      </c>
      <c r="AN18" t="s">
        <v>3</v>
      </c>
      <c r="AO18" t="s">
        <v>4</v>
      </c>
      <c r="AP18" t="s">
        <v>5</v>
      </c>
      <c r="AQ18" t="s">
        <v>6</v>
      </c>
      <c r="AR18" t="s">
        <v>7</v>
      </c>
      <c r="AS18" t="s">
        <v>8</v>
      </c>
      <c r="AT18" t="s">
        <v>9</v>
      </c>
      <c r="AU18" t="s">
        <v>10</v>
      </c>
      <c r="AV18" t="s">
        <v>11</v>
      </c>
    </row>
    <row r="19" spans="35:48" x14ac:dyDescent="0.55000000000000004">
      <c r="AI19" t="s">
        <v>12</v>
      </c>
      <c r="AJ19" t="s">
        <v>13</v>
      </c>
      <c r="AK19">
        <v>18551085.927325301</v>
      </c>
      <c r="AL19">
        <v>18551085.927325301</v>
      </c>
      <c r="AM19">
        <v>18551085.927325301</v>
      </c>
      <c r="AN19">
        <v>18551085.927325301</v>
      </c>
      <c r="AO19">
        <v>18551085.927325301</v>
      </c>
      <c r="AP19">
        <v>18551085.927325301</v>
      </c>
      <c r="AQ19">
        <v>18524418.008203499</v>
      </c>
      <c r="AR19">
        <v>18464392.590247899</v>
      </c>
      <c r="AS19">
        <v>18374354.4633146</v>
      </c>
      <c r="AT19">
        <v>18224290.918425702</v>
      </c>
      <c r="AU19">
        <v>18074227.373536799</v>
      </c>
      <c r="AV19">
        <v>17924163.8286479</v>
      </c>
    </row>
    <row r="20" spans="35:48" x14ac:dyDescent="0.55000000000000004">
      <c r="AI20" t="s">
        <v>12</v>
      </c>
      <c r="AJ20" t="s">
        <v>14</v>
      </c>
      <c r="AK20">
        <v>21385139.930645201</v>
      </c>
      <c r="AL20">
        <v>21265089.094734099</v>
      </c>
      <c r="AM20">
        <v>21205063.6767786</v>
      </c>
      <c r="AN20">
        <v>21175050.9678008</v>
      </c>
      <c r="AO20">
        <v>21145038.258823</v>
      </c>
      <c r="AP20">
        <v>21115025.5498452</v>
      </c>
      <c r="AQ20">
        <v>21085012.840867501</v>
      </c>
      <c r="AR20">
        <v>21024987.422911901</v>
      </c>
      <c r="AS20">
        <v>20934949.295978598</v>
      </c>
      <c r="AT20">
        <v>20784885.7510897</v>
      </c>
      <c r="AU20">
        <v>20634822.206200801</v>
      </c>
      <c r="AV20">
        <v>20484758.661311898</v>
      </c>
    </row>
    <row r="21" spans="35:48" x14ac:dyDescent="0.55000000000000004">
      <c r="AI21" t="s">
        <v>12</v>
      </c>
      <c r="AJ21" t="s">
        <v>15</v>
      </c>
      <c r="AK21">
        <v>23945734.763309199</v>
      </c>
      <c r="AL21">
        <v>23825683.9273981</v>
      </c>
      <c r="AM21">
        <v>23765658.509442601</v>
      </c>
      <c r="AN21">
        <v>23735645.800464801</v>
      </c>
      <c r="AO21">
        <v>23705633.091487002</v>
      </c>
      <c r="AP21">
        <v>23675620.382509202</v>
      </c>
      <c r="AQ21">
        <v>23645607.673531499</v>
      </c>
      <c r="AR21">
        <v>23585582.255575899</v>
      </c>
      <c r="AS21">
        <v>23495544.1286426</v>
      </c>
      <c r="AT21">
        <v>23345480.583753701</v>
      </c>
      <c r="AU21">
        <v>23195417.038864799</v>
      </c>
      <c r="AV21">
        <v>23045353.4939759</v>
      </c>
    </row>
    <row r="22" spans="35:48" x14ac:dyDescent="0.55000000000000004">
      <c r="AI22" t="s">
        <v>12</v>
      </c>
      <c r="AJ22" t="s">
        <v>16</v>
      </c>
      <c r="AK22">
        <v>26506329.595973201</v>
      </c>
      <c r="AL22">
        <v>26386278.760062099</v>
      </c>
      <c r="AM22">
        <v>26326253.342106599</v>
      </c>
      <c r="AN22">
        <v>26296240.633128799</v>
      </c>
      <c r="AO22">
        <v>26266227.924151</v>
      </c>
      <c r="AP22">
        <v>26236215.2151732</v>
      </c>
      <c r="AQ22">
        <v>26206202.5061955</v>
      </c>
      <c r="AR22">
        <v>26146177.088239901</v>
      </c>
      <c r="AS22">
        <v>26056138.961306602</v>
      </c>
      <c r="AT22">
        <v>25906075.416417699</v>
      </c>
      <c r="AU22">
        <v>25756011.871528801</v>
      </c>
      <c r="AV22">
        <v>25605948.326639902</v>
      </c>
    </row>
    <row r="23" spans="35:48" x14ac:dyDescent="0.55000000000000004">
      <c r="AI23" t="s">
        <v>12</v>
      </c>
      <c r="AJ23" t="s">
        <v>17</v>
      </c>
      <c r="AK23">
        <v>29066924.428637199</v>
      </c>
      <c r="AL23">
        <v>28946873.5927261</v>
      </c>
      <c r="AM23">
        <v>28886848.174770501</v>
      </c>
      <c r="AN23">
        <v>28856835.465792801</v>
      </c>
      <c r="AO23">
        <v>28826822.756815001</v>
      </c>
      <c r="AP23">
        <v>28796810.047837202</v>
      </c>
      <c r="AQ23">
        <v>28766797.338859402</v>
      </c>
      <c r="AR23">
        <v>28706771.920903899</v>
      </c>
      <c r="AS23">
        <v>28616733.7939706</v>
      </c>
      <c r="AT23">
        <v>28466670.249081701</v>
      </c>
      <c r="AU23">
        <v>28316606.704192799</v>
      </c>
      <c r="AV23">
        <v>28166543.1593039</v>
      </c>
    </row>
    <row r="24" spans="35:48" x14ac:dyDescent="0.55000000000000004">
      <c r="AI24" t="s">
        <v>18</v>
      </c>
    </row>
    <row r="25" spans="35:48" x14ac:dyDescent="0.55000000000000004">
      <c r="AI25" t="s">
        <v>18</v>
      </c>
    </row>
    <row r="26" spans="35:48" x14ac:dyDescent="0.55000000000000004">
      <c r="AI26" t="s">
        <v>18</v>
      </c>
    </row>
    <row r="27" spans="35:48" x14ac:dyDescent="0.55000000000000004">
      <c r="AI27" t="s">
        <v>18</v>
      </c>
    </row>
    <row r="28" spans="35:48" x14ac:dyDescent="0.55000000000000004">
      <c r="AI28" t="s">
        <v>18</v>
      </c>
    </row>
    <row r="29" spans="35:48" x14ac:dyDescent="0.55000000000000004">
      <c r="AI29" t="s">
        <v>19</v>
      </c>
    </row>
    <row r="30" spans="35:48" x14ac:dyDescent="0.55000000000000004">
      <c r="AI30" t="s">
        <v>19</v>
      </c>
    </row>
    <row r="31" spans="35:48" x14ac:dyDescent="0.55000000000000004">
      <c r="AI31" t="s">
        <v>19</v>
      </c>
    </row>
    <row r="32" spans="35:48" x14ac:dyDescent="0.55000000000000004">
      <c r="AI32" t="s">
        <v>19</v>
      </c>
    </row>
    <row r="33" spans="22:48" x14ac:dyDescent="0.55000000000000004">
      <c r="AI33" t="s">
        <v>19</v>
      </c>
    </row>
    <row r="34" spans="22:48" x14ac:dyDescent="0.55000000000000004">
      <c r="AI34" t="s">
        <v>20</v>
      </c>
      <c r="AJ34" t="s">
        <v>13</v>
      </c>
      <c r="AK34">
        <v>18551085.927325301</v>
      </c>
      <c r="AL34">
        <v>18551085.927325301</v>
      </c>
      <c r="AM34">
        <v>18551085.927325301</v>
      </c>
      <c r="AN34">
        <v>18551085.927325301</v>
      </c>
      <c r="AO34">
        <v>18551085.927325301</v>
      </c>
      <c r="AP34">
        <v>18543412.223325301</v>
      </c>
      <c r="AQ34">
        <v>18535738.519325301</v>
      </c>
      <c r="AR34">
        <v>18501226.369447902</v>
      </c>
      <c r="AS34">
        <v>18405049.2793146</v>
      </c>
      <c r="AT34">
        <v>18244754.129092399</v>
      </c>
      <c r="AU34">
        <v>18084458.978870101</v>
      </c>
      <c r="AV34">
        <v>17924163.8286479</v>
      </c>
    </row>
    <row r="35" spans="22:48" x14ac:dyDescent="0.55000000000000004">
      <c r="AI35" t="s">
        <v>20</v>
      </c>
      <c r="AJ35" t="s">
        <v>14</v>
      </c>
      <c r="AK35">
        <v>21385139.930645201</v>
      </c>
      <c r="AL35">
        <v>21287598.6264675</v>
      </c>
      <c r="AM35">
        <v>21238827.974378601</v>
      </c>
      <c r="AN35">
        <v>21214442.648334101</v>
      </c>
      <c r="AO35">
        <v>21190057.322289702</v>
      </c>
      <c r="AP35">
        <v>21157998.292245299</v>
      </c>
      <c r="AQ35">
        <v>21125939.262200799</v>
      </c>
      <c r="AR35">
        <v>21061821.2021119</v>
      </c>
      <c r="AS35">
        <v>20965644.111978602</v>
      </c>
      <c r="AT35">
        <v>20805348.961756401</v>
      </c>
      <c r="AU35">
        <v>20645053.811534099</v>
      </c>
      <c r="AV35">
        <v>20484758.661311898</v>
      </c>
    </row>
    <row r="36" spans="22:48" x14ac:dyDescent="0.55000000000000004">
      <c r="AI36" t="s">
        <v>20</v>
      </c>
      <c r="AJ36" t="s">
        <v>15</v>
      </c>
      <c r="AK36">
        <v>23945734.763309199</v>
      </c>
      <c r="AL36">
        <v>23848193.459131502</v>
      </c>
      <c r="AM36">
        <v>23799422.807042599</v>
      </c>
      <c r="AN36">
        <v>23775037.480998099</v>
      </c>
      <c r="AO36">
        <v>23750652.1549537</v>
      </c>
      <c r="AP36">
        <v>23718593.1249092</v>
      </c>
      <c r="AQ36">
        <v>23686534.094864801</v>
      </c>
      <c r="AR36">
        <v>23622416.034775902</v>
      </c>
      <c r="AS36">
        <v>23526238.9446426</v>
      </c>
      <c r="AT36">
        <v>23365943.794420399</v>
      </c>
      <c r="AU36">
        <v>23205648.644198101</v>
      </c>
      <c r="AV36">
        <v>23045353.4939759</v>
      </c>
    </row>
    <row r="37" spans="22:48" x14ac:dyDescent="0.55000000000000004">
      <c r="AI37" t="s">
        <v>20</v>
      </c>
      <c r="AJ37" t="s">
        <v>16</v>
      </c>
      <c r="AK37">
        <v>26506329.595973201</v>
      </c>
      <c r="AL37">
        <v>26408788.2917955</v>
      </c>
      <c r="AM37">
        <v>26360017.6397066</v>
      </c>
      <c r="AN37">
        <v>26335632.313662101</v>
      </c>
      <c r="AO37">
        <v>26311246.987617701</v>
      </c>
      <c r="AP37">
        <v>26279187.957573202</v>
      </c>
      <c r="AQ37">
        <v>26247128.927528799</v>
      </c>
      <c r="AR37">
        <v>26183010.8674399</v>
      </c>
      <c r="AS37">
        <v>26086833.777306601</v>
      </c>
      <c r="AT37">
        <v>25926538.6270843</v>
      </c>
      <c r="AU37">
        <v>25766243.476862099</v>
      </c>
      <c r="AV37">
        <v>25605948.326639902</v>
      </c>
    </row>
    <row r="38" spans="22:48" x14ac:dyDescent="0.55000000000000004">
      <c r="V38" t="s">
        <v>32</v>
      </c>
      <c r="AI38" t="s">
        <v>20</v>
      </c>
      <c r="AJ38" t="s">
        <v>17</v>
      </c>
      <c r="AK38">
        <v>29066924.428637199</v>
      </c>
      <c r="AL38">
        <v>28969383.124459401</v>
      </c>
      <c r="AM38">
        <v>28920612.472370598</v>
      </c>
      <c r="AN38">
        <v>28896227.146326099</v>
      </c>
      <c r="AO38">
        <v>28871841.820281699</v>
      </c>
      <c r="AP38">
        <v>28839782.7902372</v>
      </c>
      <c r="AQ38">
        <v>28807723.7601928</v>
      </c>
      <c r="AR38">
        <v>28743605.700103901</v>
      </c>
      <c r="AS38">
        <v>28647428.609970599</v>
      </c>
      <c r="AT38">
        <v>28487133.459748302</v>
      </c>
      <c r="AU38">
        <v>28326838.309526101</v>
      </c>
      <c r="AV38">
        <v>28166543.1593039</v>
      </c>
    </row>
    <row r="41" spans="22:48" ht="23.1" x14ac:dyDescent="0.85">
      <c r="Z41" s="1"/>
    </row>
    <row r="46" spans="22:48" x14ac:dyDescent="0.55000000000000004">
      <c r="AJ46" s="11"/>
      <c r="AK46" s="11"/>
      <c r="AL46" s="11"/>
      <c r="AM46" s="11"/>
      <c r="AN46" s="11"/>
      <c r="AO46" s="11"/>
      <c r="AP46" s="11"/>
    </row>
    <row r="47" spans="22:48" x14ac:dyDescent="0.55000000000000004">
      <c r="AJ47" s="11"/>
      <c r="AK47" s="11"/>
      <c r="AL47" s="11"/>
      <c r="AM47" s="11"/>
      <c r="AN47" s="11"/>
      <c r="AO47" s="11"/>
      <c r="AP47" s="11"/>
    </row>
    <row r="57" spans="1:56" ht="18.3" x14ac:dyDescent="0.7">
      <c r="A57" s="31" t="s">
        <v>39</v>
      </c>
      <c r="B57" s="31"/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  <c r="AA57" s="31"/>
      <c r="AB57" s="31"/>
    </row>
    <row r="58" spans="1:56" ht="15.6" x14ac:dyDescent="0.55000000000000004">
      <c r="A58" s="27" t="s">
        <v>41</v>
      </c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8" t="s">
        <v>42</v>
      </c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9" t="s">
        <v>43</v>
      </c>
      <c r="AD58" s="29"/>
      <c r="AE58" s="29"/>
      <c r="AF58" s="29"/>
      <c r="AG58" s="29"/>
      <c r="AH58" s="29"/>
      <c r="AI58" s="29"/>
      <c r="AJ58" s="29"/>
      <c r="AK58" s="29"/>
      <c r="AL58" s="29"/>
      <c r="AM58" s="29"/>
      <c r="AN58" s="29"/>
      <c r="AO58" s="29"/>
      <c r="AP58" s="29"/>
      <c r="AQ58" s="30" t="s">
        <v>40</v>
      </c>
      <c r="AR58" s="30"/>
      <c r="AS58" s="30"/>
      <c r="AT58" s="30"/>
      <c r="AU58" s="30"/>
      <c r="AV58" s="30"/>
      <c r="AW58" s="30"/>
      <c r="AX58" s="30"/>
      <c r="AY58" s="30"/>
      <c r="AZ58" s="30"/>
      <c r="BA58" s="30"/>
      <c r="BB58" s="30"/>
      <c r="BC58" s="30"/>
      <c r="BD58" s="30"/>
    </row>
    <row r="59" spans="1:56" x14ac:dyDescent="0.55000000000000004">
      <c r="A59" s="4" t="s">
        <v>44</v>
      </c>
      <c r="B59" s="4" t="s">
        <v>31</v>
      </c>
      <c r="C59">
        <v>0</v>
      </c>
      <c r="D59">
        <v>4</v>
      </c>
      <c r="E59">
        <v>6</v>
      </c>
      <c r="F59">
        <v>7</v>
      </c>
      <c r="G59">
        <v>8</v>
      </c>
      <c r="H59">
        <v>9</v>
      </c>
      <c r="I59">
        <v>10</v>
      </c>
      <c r="J59">
        <v>12</v>
      </c>
      <c r="K59">
        <v>15</v>
      </c>
      <c r="L59">
        <v>20</v>
      </c>
      <c r="M59">
        <v>25</v>
      </c>
      <c r="N59">
        <v>30</v>
      </c>
      <c r="O59" s="4" t="s">
        <v>44</v>
      </c>
      <c r="P59" s="4" t="s">
        <v>31</v>
      </c>
      <c r="Q59">
        <v>0</v>
      </c>
      <c r="R59">
        <v>4</v>
      </c>
      <c r="S59">
        <v>6</v>
      </c>
      <c r="T59">
        <v>7</v>
      </c>
      <c r="U59">
        <v>8</v>
      </c>
      <c r="V59">
        <v>9</v>
      </c>
      <c r="W59">
        <v>10</v>
      </c>
      <c r="X59">
        <v>12</v>
      </c>
      <c r="Y59">
        <v>15</v>
      </c>
      <c r="Z59">
        <v>20</v>
      </c>
      <c r="AA59">
        <v>25</v>
      </c>
      <c r="AB59">
        <v>30</v>
      </c>
      <c r="AC59" s="4" t="s">
        <v>44</v>
      </c>
      <c r="AD59" s="4" t="s">
        <v>31</v>
      </c>
      <c r="AE59">
        <v>0</v>
      </c>
      <c r="AF59">
        <v>4</v>
      </c>
      <c r="AG59">
        <v>6</v>
      </c>
      <c r="AH59">
        <v>7</v>
      </c>
      <c r="AI59">
        <v>8</v>
      </c>
      <c r="AJ59">
        <v>9</v>
      </c>
      <c r="AK59">
        <v>10</v>
      </c>
      <c r="AL59">
        <v>12</v>
      </c>
      <c r="AM59">
        <v>15</v>
      </c>
      <c r="AN59">
        <v>20</v>
      </c>
      <c r="AO59">
        <v>25</v>
      </c>
      <c r="AP59">
        <v>30</v>
      </c>
      <c r="AQ59" s="4" t="s">
        <v>44</v>
      </c>
      <c r="AR59" s="4" t="s">
        <v>31</v>
      </c>
      <c r="AS59">
        <v>0</v>
      </c>
      <c r="AT59">
        <v>4</v>
      </c>
      <c r="AU59">
        <v>6</v>
      </c>
      <c r="AV59">
        <v>7</v>
      </c>
      <c r="AW59">
        <v>8</v>
      </c>
      <c r="AX59">
        <v>9</v>
      </c>
      <c r="AY59">
        <v>10</v>
      </c>
      <c r="AZ59">
        <v>12</v>
      </c>
      <c r="BA59">
        <v>15</v>
      </c>
      <c r="BB59">
        <v>20</v>
      </c>
      <c r="BC59">
        <v>25</v>
      </c>
      <c r="BD59">
        <v>30</v>
      </c>
    </row>
    <row r="60" spans="1:56" ht="15.6" x14ac:dyDescent="0.6">
      <c r="A60" s="7" t="s">
        <v>25</v>
      </c>
      <c r="B60" t="s">
        <v>13</v>
      </c>
      <c r="D60">
        <f t="shared" ref="D60:N64" si="0">(AL19-AK19)/(D$59-C$59)</f>
        <v>0</v>
      </c>
      <c r="E60">
        <f t="shared" si="0"/>
        <v>0</v>
      </c>
      <c r="F60">
        <f t="shared" si="0"/>
        <v>0</v>
      </c>
      <c r="G60">
        <f t="shared" si="0"/>
        <v>0</v>
      </c>
      <c r="H60">
        <f t="shared" si="0"/>
        <v>0</v>
      </c>
      <c r="I60">
        <f t="shared" si="0"/>
        <v>-26667.919121801853</v>
      </c>
      <c r="J60">
        <f t="shared" si="0"/>
        <v>-30012.708977799863</v>
      </c>
      <c r="K60">
        <f t="shared" si="0"/>
        <v>-30012.708977766335</v>
      </c>
      <c r="L60">
        <f t="shared" si="0"/>
        <v>-30012.708977779745</v>
      </c>
      <c r="M60">
        <f t="shared" si="0"/>
        <v>-30012.70897778049</v>
      </c>
      <c r="N60">
        <f t="shared" si="0"/>
        <v>-30012.708977779745</v>
      </c>
      <c r="O60" s="7" t="s">
        <v>25</v>
      </c>
      <c r="P60" t="s">
        <v>13</v>
      </c>
      <c r="R60">
        <f t="shared" ref="R60:AB60" si="1">(AL24-AK24)/(R$59-Q$59)</f>
        <v>0</v>
      </c>
      <c r="S60">
        <f t="shared" si="1"/>
        <v>0</v>
      </c>
      <c r="T60">
        <f t="shared" si="1"/>
        <v>0</v>
      </c>
      <c r="U60">
        <f t="shared" si="1"/>
        <v>0</v>
      </c>
      <c r="V60">
        <f t="shared" si="1"/>
        <v>0</v>
      </c>
      <c r="W60">
        <f t="shared" si="1"/>
        <v>0</v>
      </c>
      <c r="X60">
        <f t="shared" si="1"/>
        <v>0</v>
      </c>
      <c r="Y60">
        <f t="shared" si="1"/>
        <v>0</v>
      </c>
      <c r="Z60">
        <f t="shared" si="1"/>
        <v>0</v>
      </c>
      <c r="AA60">
        <f t="shared" si="1"/>
        <v>0</v>
      </c>
      <c r="AB60">
        <f t="shared" si="1"/>
        <v>0</v>
      </c>
      <c r="AC60" s="7" t="s">
        <v>25</v>
      </c>
      <c r="AD60" t="s">
        <v>13</v>
      </c>
      <c r="AF60">
        <f>(AL29-AK29)/(AF$59-AE$59)</f>
        <v>0</v>
      </c>
      <c r="AG60">
        <f t="shared" ref="AG60:AP64" si="2">(AM29-AL29)/(AG$59-AF$59)</f>
        <v>0</v>
      </c>
      <c r="AH60">
        <f t="shared" si="2"/>
        <v>0</v>
      </c>
      <c r="AI60">
        <f t="shared" si="2"/>
        <v>0</v>
      </c>
      <c r="AJ60">
        <f t="shared" si="2"/>
        <v>0</v>
      </c>
      <c r="AK60">
        <f t="shared" si="2"/>
        <v>0</v>
      </c>
      <c r="AL60">
        <f t="shared" si="2"/>
        <v>0</v>
      </c>
      <c r="AM60">
        <f t="shared" si="2"/>
        <v>0</v>
      </c>
      <c r="AN60">
        <f t="shared" si="2"/>
        <v>0</v>
      </c>
      <c r="AO60">
        <f t="shared" si="2"/>
        <v>0</v>
      </c>
      <c r="AP60">
        <f>(AV29-AU29)/(AP$59-AO$59)</f>
        <v>0</v>
      </c>
      <c r="AQ60" s="7" t="s">
        <v>25</v>
      </c>
      <c r="AR60" t="s">
        <v>13</v>
      </c>
      <c r="AT60">
        <f>(AL34-AK34)/(AT$59-AS$59)</f>
        <v>0</v>
      </c>
      <c r="AU60">
        <f t="shared" ref="AU60:BD64" si="3">(AM34-AL34)/(AU$59-AT$59)</f>
        <v>0</v>
      </c>
      <c r="AV60">
        <f t="shared" si="3"/>
        <v>0</v>
      </c>
      <c r="AW60">
        <f t="shared" si="3"/>
        <v>0</v>
      </c>
      <c r="AX60">
        <f t="shared" si="3"/>
        <v>-7673.7039999999106</v>
      </c>
      <c r="AY60">
        <f t="shared" si="3"/>
        <v>-7673.7039999999106</v>
      </c>
      <c r="AZ60">
        <f t="shared" si="3"/>
        <v>-17256.074938699603</v>
      </c>
      <c r="BA60">
        <f t="shared" si="3"/>
        <v>-32059.03004443397</v>
      </c>
      <c r="BB60">
        <f t="shared" si="3"/>
        <v>-32059.03004444018</v>
      </c>
      <c r="BC60">
        <f t="shared" si="3"/>
        <v>-32059.030044459552</v>
      </c>
      <c r="BD60">
        <f t="shared" si="3"/>
        <v>-32059.03004444018</v>
      </c>
    </row>
    <row r="61" spans="1:56" ht="15.6" x14ac:dyDescent="0.6">
      <c r="A61" s="7" t="s">
        <v>26</v>
      </c>
      <c r="B61" t="s">
        <v>14</v>
      </c>
      <c r="D61">
        <f t="shared" si="0"/>
        <v>-30012.708977775648</v>
      </c>
      <c r="E61">
        <f t="shared" si="0"/>
        <v>-30012.708977749571</v>
      </c>
      <c r="F61">
        <f t="shared" si="0"/>
        <v>-30012.708977799863</v>
      </c>
      <c r="G61">
        <f t="shared" si="0"/>
        <v>-30012.708977799863</v>
      </c>
      <c r="H61">
        <f t="shared" si="0"/>
        <v>-30012.708977799863</v>
      </c>
      <c r="I61">
        <f t="shared" si="0"/>
        <v>-30012.70897769928</v>
      </c>
      <c r="J61">
        <f t="shared" si="0"/>
        <v>-30012.708977799863</v>
      </c>
      <c r="K61">
        <f t="shared" si="0"/>
        <v>-30012.708977767576</v>
      </c>
      <c r="L61">
        <f t="shared" si="0"/>
        <v>-30012.708977779745</v>
      </c>
      <c r="M61">
        <f t="shared" si="0"/>
        <v>-30012.708977779745</v>
      </c>
      <c r="N61">
        <f t="shared" si="0"/>
        <v>-30012.70897778049</v>
      </c>
      <c r="O61" s="7" t="s">
        <v>26</v>
      </c>
      <c r="P61" t="s">
        <v>14</v>
      </c>
      <c r="R61">
        <f t="shared" ref="R61:AB64" si="4">(AL25-AK25)/(R$59-Q$59)</f>
        <v>0</v>
      </c>
      <c r="S61">
        <f t="shared" si="4"/>
        <v>0</v>
      </c>
      <c r="T61">
        <f t="shared" si="4"/>
        <v>0</v>
      </c>
      <c r="U61">
        <f t="shared" si="4"/>
        <v>0</v>
      </c>
      <c r="V61">
        <f t="shared" si="4"/>
        <v>0</v>
      </c>
      <c r="W61">
        <f t="shared" si="4"/>
        <v>0</v>
      </c>
      <c r="X61">
        <f t="shared" si="4"/>
        <v>0</v>
      </c>
      <c r="Y61">
        <f t="shared" si="4"/>
        <v>0</v>
      </c>
      <c r="Z61">
        <f t="shared" si="4"/>
        <v>0</v>
      </c>
      <c r="AA61">
        <f t="shared" si="4"/>
        <v>0</v>
      </c>
      <c r="AB61">
        <f t="shared" si="4"/>
        <v>0</v>
      </c>
      <c r="AC61" s="7" t="s">
        <v>26</v>
      </c>
      <c r="AD61" t="s">
        <v>14</v>
      </c>
      <c r="AF61">
        <f t="shared" ref="AF61:AF64" si="5">(AL30-AK30)/(AF$59-AE$59)</f>
        <v>0</v>
      </c>
      <c r="AG61">
        <f t="shared" si="2"/>
        <v>0</v>
      </c>
      <c r="AH61">
        <f t="shared" si="2"/>
        <v>0</v>
      </c>
      <c r="AI61">
        <f t="shared" si="2"/>
        <v>0</v>
      </c>
      <c r="AJ61">
        <f t="shared" si="2"/>
        <v>0</v>
      </c>
      <c r="AK61">
        <f t="shared" si="2"/>
        <v>0</v>
      </c>
      <c r="AL61">
        <f t="shared" si="2"/>
        <v>0</v>
      </c>
      <c r="AM61">
        <f t="shared" si="2"/>
        <v>0</v>
      </c>
      <c r="AN61">
        <f t="shared" si="2"/>
        <v>0</v>
      </c>
      <c r="AO61">
        <f t="shared" si="2"/>
        <v>0</v>
      </c>
      <c r="AP61">
        <f t="shared" si="2"/>
        <v>0</v>
      </c>
      <c r="AQ61" s="7" t="s">
        <v>26</v>
      </c>
      <c r="AR61" t="s">
        <v>14</v>
      </c>
      <c r="AT61">
        <f t="shared" ref="AT61:AT64" si="6">(AL35-AK35)/(AT$59-AS$59)</f>
        <v>-24385.326044425368</v>
      </c>
      <c r="AU61">
        <f t="shared" si="3"/>
        <v>-24385.326044449583</v>
      </c>
      <c r="AV61">
        <f t="shared" si="3"/>
        <v>-24385.326044499874</v>
      </c>
      <c r="AW61">
        <f t="shared" si="3"/>
        <v>-24385.326044399291</v>
      </c>
      <c r="AX61">
        <f t="shared" si="3"/>
        <v>-32059.030044402927</v>
      </c>
      <c r="AY61">
        <f t="shared" si="3"/>
        <v>-32059.030044499785</v>
      </c>
      <c r="AZ61">
        <f t="shared" si="3"/>
        <v>-32059.030044449493</v>
      </c>
      <c r="BA61">
        <f t="shared" si="3"/>
        <v>-32059.030044432729</v>
      </c>
      <c r="BB61">
        <f t="shared" si="3"/>
        <v>-32059.03004444018</v>
      </c>
      <c r="BC61">
        <f t="shared" si="3"/>
        <v>-32059.030044460298</v>
      </c>
      <c r="BD61">
        <f t="shared" si="3"/>
        <v>-32059.03004444018</v>
      </c>
    </row>
    <row r="62" spans="1:56" ht="15.6" x14ac:dyDescent="0.6">
      <c r="A62" s="7" t="s">
        <v>27</v>
      </c>
      <c r="B62" t="s">
        <v>15</v>
      </c>
      <c r="D62">
        <f t="shared" si="0"/>
        <v>-30012.708977774717</v>
      </c>
      <c r="E62" s="8">
        <f t="shared" si="0"/>
        <v>-30012.708977749571</v>
      </c>
      <c r="F62">
        <f t="shared" si="0"/>
        <v>-30012.708977799863</v>
      </c>
      <c r="G62">
        <f t="shared" si="0"/>
        <v>-30012.708977799863</v>
      </c>
      <c r="H62">
        <f t="shared" si="0"/>
        <v>-30012.708977799863</v>
      </c>
      <c r="I62">
        <f t="shared" si="0"/>
        <v>-30012.708977703005</v>
      </c>
      <c r="J62">
        <f t="shared" si="0"/>
        <v>-30012.708977799863</v>
      </c>
      <c r="K62">
        <f t="shared" si="0"/>
        <v>-30012.708977766335</v>
      </c>
      <c r="L62">
        <f t="shared" si="0"/>
        <v>-30012.708977779745</v>
      </c>
      <c r="M62">
        <f t="shared" si="0"/>
        <v>-30012.70897778049</v>
      </c>
      <c r="N62">
        <f t="shared" si="0"/>
        <v>-30012.708977779745</v>
      </c>
      <c r="O62" s="7" t="s">
        <v>27</v>
      </c>
      <c r="P62" t="s">
        <v>15</v>
      </c>
      <c r="R62">
        <f t="shared" si="4"/>
        <v>0</v>
      </c>
      <c r="S62">
        <f t="shared" si="4"/>
        <v>0</v>
      </c>
      <c r="T62">
        <f t="shared" si="4"/>
        <v>0</v>
      </c>
      <c r="U62">
        <f t="shared" si="4"/>
        <v>0</v>
      </c>
      <c r="V62">
        <f t="shared" si="4"/>
        <v>0</v>
      </c>
      <c r="W62">
        <f t="shared" si="4"/>
        <v>0</v>
      </c>
      <c r="X62">
        <f t="shared" si="4"/>
        <v>0</v>
      </c>
      <c r="Y62">
        <f t="shared" si="4"/>
        <v>0</v>
      </c>
      <c r="Z62">
        <f t="shared" si="4"/>
        <v>0</v>
      </c>
      <c r="AA62">
        <f t="shared" si="4"/>
        <v>0</v>
      </c>
      <c r="AB62">
        <f t="shared" si="4"/>
        <v>0</v>
      </c>
      <c r="AC62" s="7" t="s">
        <v>27</v>
      </c>
      <c r="AD62" t="s">
        <v>15</v>
      </c>
      <c r="AF62">
        <f t="shared" si="5"/>
        <v>0</v>
      </c>
      <c r="AG62">
        <f t="shared" si="2"/>
        <v>0</v>
      </c>
      <c r="AH62">
        <f t="shared" si="2"/>
        <v>0</v>
      </c>
      <c r="AI62">
        <f t="shared" si="2"/>
        <v>0</v>
      </c>
      <c r="AJ62">
        <f t="shared" si="2"/>
        <v>0</v>
      </c>
      <c r="AK62">
        <f t="shared" si="2"/>
        <v>0</v>
      </c>
      <c r="AL62">
        <f t="shared" si="2"/>
        <v>0</v>
      </c>
      <c r="AM62">
        <f t="shared" si="2"/>
        <v>0</v>
      </c>
      <c r="AN62">
        <f t="shared" si="2"/>
        <v>0</v>
      </c>
      <c r="AO62">
        <f t="shared" si="2"/>
        <v>0</v>
      </c>
      <c r="AP62">
        <f t="shared" si="2"/>
        <v>0</v>
      </c>
      <c r="AQ62" s="7" t="s">
        <v>27</v>
      </c>
      <c r="AR62" t="s">
        <v>15</v>
      </c>
      <c r="AT62">
        <f t="shared" si="6"/>
        <v>-24385.326044424437</v>
      </c>
      <c r="AU62">
        <f t="shared" si="3"/>
        <v>-24385.326044451445</v>
      </c>
      <c r="AV62">
        <f t="shared" si="3"/>
        <v>-24385.326044499874</v>
      </c>
      <c r="AW62">
        <f t="shared" si="3"/>
        <v>-24385.326044399291</v>
      </c>
      <c r="AX62">
        <f t="shared" si="3"/>
        <v>-32059.030044499785</v>
      </c>
      <c r="AY62">
        <f t="shared" si="3"/>
        <v>-32059.030044399202</v>
      </c>
      <c r="AZ62">
        <f t="shared" si="3"/>
        <v>-32059.030044449493</v>
      </c>
      <c r="BA62">
        <f t="shared" si="3"/>
        <v>-32059.03004443397</v>
      </c>
      <c r="BB62">
        <f t="shared" si="3"/>
        <v>-32059.03004444018</v>
      </c>
      <c r="BC62">
        <f t="shared" si="3"/>
        <v>-32059.030044459552</v>
      </c>
      <c r="BD62">
        <f t="shared" si="3"/>
        <v>-32059.03004444018</v>
      </c>
    </row>
    <row r="63" spans="1:56" ht="15.6" x14ac:dyDescent="0.6">
      <c r="A63" s="7" t="s">
        <v>28</v>
      </c>
      <c r="B63" t="s">
        <v>16</v>
      </c>
      <c r="D63">
        <f t="shared" si="0"/>
        <v>-30012.708977775648</v>
      </c>
      <c r="E63">
        <f t="shared" si="0"/>
        <v>-30012.708977749571</v>
      </c>
      <c r="F63">
        <f t="shared" si="0"/>
        <v>-30012.708977799863</v>
      </c>
      <c r="G63">
        <f t="shared" si="0"/>
        <v>-30012.708977799863</v>
      </c>
      <c r="H63">
        <f t="shared" si="0"/>
        <v>-30012.708977799863</v>
      </c>
      <c r="I63">
        <f t="shared" si="0"/>
        <v>-30012.70897769928</v>
      </c>
      <c r="J63">
        <f t="shared" si="0"/>
        <v>-30012.708977799863</v>
      </c>
      <c r="K63">
        <f t="shared" si="0"/>
        <v>-30012.708977766335</v>
      </c>
      <c r="L63">
        <f t="shared" si="0"/>
        <v>-30012.70897778049</v>
      </c>
      <c r="M63">
        <f t="shared" si="0"/>
        <v>-30012.708977779745</v>
      </c>
      <c r="N63">
        <f t="shared" si="0"/>
        <v>-30012.708977779745</v>
      </c>
      <c r="O63" s="7" t="s">
        <v>28</v>
      </c>
      <c r="P63" t="s">
        <v>16</v>
      </c>
      <c r="R63">
        <f t="shared" si="4"/>
        <v>0</v>
      </c>
      <c r="S63">
        <f t="shared" si="4"/>
        <v>0</v>
      </c>
      <c r="T63">
        <f t="shared" si="4"/>
        <v>0</v>
      </c>
      <c r="U63">
        <f t="shared" si="4"/>
        <v>0</v>
      </c>
      <c r="V63">
        <f t="shared" si="4"/>
        <v>0</v>
      </c>
      <c r="W63">
        <f t="shared" si="4"/>
        <v>0</v>
      </c>
      <c r="X63">
        <f t="shared" si="4"/>
        <v>0</v>
      </c>
      <c r="Y63">
        <f t="shared" si="4"/>
        <v>0</v>
      </c>
      <c r="Z63">
        <f t="shared" si="4"/>
        <v>0</v>
      </c>
      <c r="AA63">
        <f t="shared" si="4"/>
        <v>0</v>
      </c>
      <c r="AB63">
        <f t="shared" si="4"/>
        <v>0</v>
      </c>
      <c r="AC63" s="7" t="s">
        <v>28</v>
      </c>
      <c r="AD63" t="s">
        <v>16</v>
      </c>
      <c r="AF63">
        <f t="shared" si="5"/>
        <v>0</v>
      </c>
      <c r="AG63">
        <f t="shared" si="2"/>
        <v>0</v>
      </c>
      <c r="AH63">
        <f t="shared" si="2"/>
        <v>0</v>
      </c>
      <c r="AI63">
        <f t="shared" si="2"/>
        <v>0</v>
      </c>
      <c r="AJ63">
        <f t="shared" si="2"/>
        <v>0</v>
      </c>
      <c r="AK63">
        <f t="shared" si="2"/>
        <v>0</v>
      </c>
      <c r="AL63">
        <f t="shared" si="2"/>
        <v>0</v>
      </c>
      <c r="AM63">
        <f t="shared" si="2"/>
        <v>0</v>
      </c>
      <c r="AN63">
        <f t="shared" si="2"/>
        <v>0</v>
      </c>
      <c r="AO63">
        <f t="shared" si="2"/>
        <v>0</v>
      </c>
      <c r="AP63">
        <f t="shared" si="2"/>
        <v>0</v>
      </c>
      <c r="AQ63" s="7" t="s">
        <v>28</v>
      </c>
      <c r="AR63" t="s">
        <v>16</v>
      </c>
      <c r="AT63">
        <f t="shared" si="6"/>
        <v>-24385.326044425368</v>
      </c>
      <c r="AU63">
        <f t="shared" si="3"/>
        <v>-24385.326044449583</v>
      </c>
      <c r="AV63">
        <f t="shared" si="3"/>
        <v>-24385.326044499874</v>
      </c>
      <c r="AW63">
        <f t="shared" si="3"/>
        <v>-24385.326044399291</v>
      </c>
      <c r="AX63">
        <f t="shared" si="3"/>
        <v>-32059.030044499785</v>
      </c>
      <c r="AY63">
        <f t="shared" si="3"/>
        <v>-32059.030044402927</v>
      </c>
      <c r="AZ63">
        <f t="shared" si="3"/>
        <v>-32059.030044449493</v>
      </c>
      <c r="BA63">
        <f t="shared" si="3"/>
        <v>-32059.030044432729</v>
      </c>
      <c r="BB63">
        <f t="shared" si="3"/>
        <v>-32059.030044460298</v>
      </c>
      <c r="BC63">
        <f t="shared" si="3"/>
        <v>-32059.03004444018</v>
      </c>
      <c r="BD63">
        <f t="shared" si="3"/>
        <v>-32059.030044439434</v>
      </c>
    </row>
    <row r="64" spans="1:56" ht="15.6" x14ac:dyDescent="0.6">
      <c r="A64" s="7" t="s">
        <v>29</v>
      </c>
      <c r="B64" t="s">
        <v>17</v>
      </c>
      <c r="D64">
        <f t="shared" si="0"/>
        <v>-30012.708977774717</v>
      </c>
      <c r="E64">
        <f t="shared" si="0"/>
        <v>-30012.708977799863</v>
      </c>
      <c r="F64">
        <f t="shared" si="0"/>
        <v>-30012.70897769928</v>
      </c>
      <c r="G64">
        <f t="shared" si="0"/>
        <v>-30012.708977799863</v>
      </c>
      <c r="H64">
        <f t="shared" si="0"/>
        <v>-30012.708977799863</v>
      </c>
      <c r="I64">
        <f t="shared" si="0"/>
        <v>-30012.708977799863</v>
      </c>
      <c r="J64">
        <f t="shared" si="0"/>
        <v>-30012.708977751434</v>
      </c>
      <c r="K64">
        <f t="shared" si="0"/>
        <v>-30012.708977766335</v>
      </c>
      <c r="L64">
        <f t="shared" si="0"/>
        <v>-30012.708977779745</v>
      </c>
      <c r="M64">
        <f t="shared" si="0"/>
        <v>-30012.70897778049</v>
      </c>
      <c r="N64">
        <f t="shared" si="0"/>
        <v>-30012.708977779745</v>
      </c>
      <c r="O64" s="7" t="s">
        <v>29</v>
      </c>
      <c r="P64" t="s">
        <v>17</v>
      </c>
      <c r="R64">
        <f t="shared" si="4"/>
        <v>0</v>
      </c>
      <c r="S64">
        <f t="shared" si="4"/>
        <v>0</v>
      </c>
      <c r="T64">
        <f t="shared" si="4"/>
        <v>0</v>
      </c>
      <c r="U64">
        <f t="shared" si="4"/>
        <v>0</v>
      </c>
      <c r="V64">
        <f t="shared" si="4"/>
        <v>0</v>
      </c>
      <c r="W64">
        <f t="shared" si="4"/>
        <v>0</v>
      </c>
      <c r="X64">
        <f t="shared" si="4"/>
        <v>0</v>
      </c>
      <c r="Y64">
        <f t="shared" si="4"/>
        <v>0</v>
      </c>
      <c r="Z64">
        <f t="shared" si="4"/>
        <v>0</v>
      </c>
      <c r="AA64">
        <f t="shared" si="4"/>
        <v>0</v>
      </c>
      <c r="AB64">
        <f t="shared" si="4"/>
        <v>0</v>
      </c>
      <c r="AC64" s="7" t="s">
        <v>29</v>
      </c>
      <c r="AD64" t="s">
        <v>17</v>
      </c>
      <c r="AF64">
        <f t="shared" si="5"/>
        <v>0</v>
      </c>
      <c r="AG64">
        <f t="shared" si="2"/>
        <v>0</v>
      </c>
      <c r="AH64">
        <f t="shared" si="2"/>
        <v>0</v>
      </c>
      <c r="AI64">
        <f t="shared" si="2"/>
        <v>0</v>
      </c>
      <c r="AJ64">
        <f t="shared" si="2"/>
        <v>0</v>
      </c>
      <c r="AK64">
        <f t="shared" si="2"/>
        <v>0</v>
      </c>
      <c r="AL64">
        <f t="shared" si="2"/>
        <v>0</v>
      </c>
      <c r="AM64">
        <f t="shared" si="2"/>
        <v>0</v>
      </c>
      <c r="AN64">
        <f t="shared" si="2"/>
        <v>0</v>
      </c>
      <c r="AO64">
        <f t="shared" si="2"/>
        <v>0</v>
      </c>
      <c r="AP64">
        <f t="shared" si="2"/>
        <v>0</v>
      </c>
      <c r="AQ64" s="7" t="s">
        <v>29</v>
      </c>
      <c r="AR64" t="s">
        <v>17</v>
      </c>
      <c r="AT64">
        <f t="shared" si="6"/>
        <v>-24385.326044449583</v>
      </c>
      <c r="AU64">
        <f t="shared" si="3"/>
        <v>-24385.326044401154</v>
      </c>
      <c r="AV64">
        <f t="shared" si="3"/>
        <v>-24385.326044499874</v>
      </c>
      <c r="AW64">
        <f t="shared" si="3"/>
        <v>-24385.326044399291</v>
      </c>
      <c r="AX64">
        <f t="shared" si="3"/>
        <v>-32059.030044499785</v>
      </c>
      <c r="AY64">
        <f t="shared" si="3"/>
        <v>-32059.030044399202</v>
      </c>
      <c r="AZ64">
        <f t="shared" si="3"/>
        <v>-32059.030044449493</v>
      </c>
      <c r="BA64">
        <f t="shared" si="3"/>
        <v>-32059.03004443397</v>
      </c>
      <c r="BB64">
        <f t="shared" si="3"/>
        <v>-32059.030044459552</v>
      </c>
      <c r="BC64">
        <f t="shared" si="3"/>
        <v>-32059.03004444018</v>
      </c>
      <c r="BD64">
        <f t="shared" si="3"/>
        <v>-32059.03004444018</v>
      </c>
    </row>
  </sheetData>
  <mergeCells count="10">
    <mergeCell ref="A58:N58"/>
    <mergeCell ref="O58:AB58"/>
    <mergeCell ref="AC58:AP58"/>
    <mergeCell ref="AQ58:BD58"/>
    <mergeCell ref="A1:G1"/>
    <mergeCell ref="H1:N1"/>
    <mergeCell ref="O1:U1"/>
    <mergeCell ref="V1:AB1"/>
    <mergeCell ref="AI17:AV17"/>
    <mergeCell ref="A57:AB57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5A8E0-62D9-45A7-81F6-7551633D510A}">
  <dimension ref="A1:BD64"/>
  <sheetViews>
    <sheetView topLeftCell="E1" zoomScale="55" zoomScaleNormal="50" workbookViewId="0">
      <selection activeCell="AK41" sqref="AK41"/>
    </sheetView>
  </sheetViews>
  <sheetFormatPr defaultRowHeight="14.4" x14ac:dyDescent="0.55000000000000004"/>
  <cols>
    <col min="5" max="5" width="13.47265625" bestFit="1" customWidth="1"/>
  </cols>
  <sheetData>
    <row r="1" spans="1:28" ht="15.6" customHeight="1" x14ac:dyDescent="0.6">
      <c r="A1" s="23" t="s">
        <v>21</v>
      </c>
      <c r="B1" s="23"/>
      <c r="C1" s="23"/>
      <c r="D1" s="23"/>
      <c r="E1" s="23"/>
      <c r="F1" s="23"/>
      <c r="G1" s="23"/>
      <c r="H1" s="24" t="s">
        <v>22</v>
      </c>
      <c r="I1" s="24"/>
      <c r="J1" s="24"/>
      <c r="K1" s="24"/>
      <c r="L1" s="24"/>
      <c r="M1" s="24"/>
      <c r="N1" s="24"/>
      <c r="O1" s="25" t="s">
        <v>23</v>
      </c>
      <c r="P1" s="25"/>
      <c r="Q1" s="25"/>
      <c r="R1" s="25"/>
      <c r="S1" s="25"/>
      <c r="T1" s="25"/>
      <c r="U1" s="25"/>
      <c r="V1" s="26" t="s">
        <v>24</v>
      </c>
      <c r="W1" s="26"/>
      <c r="X1" s="26"/>
      <c r="Y1" s="26"/>
      <c r="Z1" s="26"/>
      <c r="AA1" s="26"/>
      <c r="AB1" s="26"/>
    </row>
    <row r="2" spans="1:28" x14ac:dyDescent="0.55000000000000004">
      <c r="C2" t="s">
        <v>25</v>
      </c>
      <c r="D2" t="s">
        <v>26</v>
      </c>
      <c r="E2" t="s">
        <v>27</v>
      </c>
      <c r="F2" t="s">
        <v>28</v>
      </c>
      <c r="G2" t="s">
        <v>29</v>
      </c>
      <c r="J2" t="s">
        <v>25</v>
      </c>
      <c r="K2" t="s">
        <v>26</v>
      </c>
      <c r="L2" t="s">
        <v>27</v>
      </c>
      <c r="M2" t="s">
        <v>28</v>
      </c>
      <c r="N2" t="s">
        <v>29</v>
      </c>
      <c r="Q2" t="s">
        <v>25</v>
      </c>
      <c r="R2" t="s">
        <v>26</v>
      </c>
      <c r="S2" t="s">
        <v>27</v>
      </c>
      <c r="T2" t="s">
        <v>28</v>
      </c>
      <c r="U2" t="s">
        <v>29</v>
      </c>
      <c r="X2" t="s">
        <v>25</v>
      </c>
      <c r="Y2" t="s">
        <v>26</v>
      </c>
      <c r="Z2" t="s">
        <v>27</v>
      </c>
      <c r="AA2" t="s">
        <v>28</v>
      </c>
      <c r="AB2" t="s">
        <v>29</v>
      </c>
    </row>
    <row r="3" spans="1:28" x14ac:dyDescent="0.55000000000000004">
      <c r="A3" t="s">
        <v>30</v>
      </c>
      <c r="B3" t="s">
        <v>31</v>
      </c>
      <c r="C3" t="s">
        <v>13</v>
      </c>
      <c r="D3" t="s">
        <v>14</v>
      </c>
      <c r="E3" t="s">
        <v>15</v>
      </c>
      <c r="F3" t="s">
        <v>16</v>
      </c>
      <c r="G3" t="s">
        <v>17</v>
      </c>
      <c r="H3" t="s">
        <v>30</v>
      </c>
      <c r="I3" t="s">
        <v>31</v>
      </c>
      <c r="J3" t="s">
        <v>13</v>
      </c>
      <c r="K3" t="s">
        <v>14</v>
      </c>
      <c r="L3" t="s">
        <v>15</v>
      </c>
      <c r="M3" t="s">
        <v>16</v>
      </c>
      <c r="N3" t="s">
        <v>17</v>
      </c>
      <c r="O3" t="s">
        <v>30</v>
      </c>
      <c r="P3" t="s">
        <v>31</v>
      </c>
      <c r="Q3" t="s">
        <v>13</v>
      </c>
      <c r="R3" t="s">
        <v>14</v>
      </c>
      <c r="S3" t="s">
        <v>15</v>
      </c>
      <c r="T3" t="s">
        <v>16</v>
      </c>
      <c r="U3" t="s">
        <v>17</v>
      </c>
      <c r="V3" t="s">
        <v>30</v>
      </c>
      <c r="W3" t="s">
        <v>31</v>
      </c>
      <c r="X3" t="s">
        <v>13</v>
      </c>
      <c r="Y3" t="s">
        <v>14</v>
      </c>
      <c r="Z3" t="s">
        <v>15</v>
      </c>
      <c r="AA3" t="s">
        <v>16</v>
      </c>
      <c r="AB3" t="s">
        <v>17</v>
      </c>
    </row>
    <row r="4" spans="1:28" x14ac:dyDescent="0.55000000000000004">
      <c r="A4" t="s">
        <v>0</v>
      </c>
      <c r="B4">
        <v>0</v>
      </c>
      <c r="C4">
        <f>$AK19/1000000</f>
        <v>17.229321750618499</v>
      </c>
      <c r="D4">
        <f>$AK20/1000000</f>
        <v>19.874552300123199</v>
      </c>
      <c r="E4">
        <f>$AK21/1000000</f>
        <v>22.246323678971901</v>
      </c>
      <c r="F4">
        <f>$AK22/1000000</f>
        <v>24.6180950578206</v>
      </c>
      <c r="G4">
        <f>$AK23/1000000</f>
        <v>26.989866436669303</v>
      </c>
      <c r="H4" t="s">
        <v>0</v>
      </c>
      <c r="I4">
        <v>0</v>
      </c>
      <c r="J4">
        <f>$AK24/1000000</f>
        <v>0</v>
      </c>
      <c r="K4">
        <f>$AK25/1000000</f>
        <v>0</v>
      </c>
      <c r="L4">
        <f>$AK26/1000000</f>
        <v>0</v>
      </c>
      <c r="M4">
        <f>$AK27/1000000</f>
        <v>0</v>
      </c>
      <c r="N4">
        <f>$AK28/1000000</f>
        <v>0</v>
      </c>
      <c r="O4" t="s">
        <v>0</v>
      </c>
      <c r="P4">
        <v>0</v>
      </c>
      <c r="Q4">
        <f>$AK29/1000000</f>
        <v>0</v>
      </c>
      <c r="R4">
        <f>$AK30/1000000</f>
        <v>0</v>
      </c>
      <c r="S4">
        <f>$AK31/1000000</f>
        <v>0</v>
      </c>
      <c r="T4">
        <f>$AK32/1000000</f>
        <v>0</v>
      </c>
      <c r="U4">
        <f>$AK33/1000000</f>
        <v>0</v>
      </c>
      <c r="V4" t="s">
        <v>0</v>
      </c>
      <c r="W4">
        <v>0</v>
      </c>
      <c r="X4">
        <f>$AK34/1000000</f>
        <v>17.229321750618499</v>
      </c>
      <c r="Y4">
        <f>$AK35/1000000</f>
        <v>19.874552300123199</v>
      </c>
      <c r="Z4">
        <f>$AK36/1000000</f>
        <v>22.246323678971901</v>
      </c>
      <c r="AA4">
        <f>$AK37/1000000</f>
        <v>24.6180950578206</v>
      </c>
      <c r="AB4">
        <f>$AK38/1000000</f>
        <v>26.989866436669303</v>
      </c>
    </row>
    <row r="5" spans="1:28" x14ac:dyDescent="0.55000000000000004">
      <c r="A5" t="s">
        <v>1</v>
      </c>
      <c r="B5">
        <v>4</v>
      </c>
      <c r="C5">
        <f>$AL19/1000000</f>
        <v>17.406606638917498</v>
      </c>
      <c r="D5">
        <f>$AL20/1000000</f>
        <v>19.975168105278701</v>
      </c>
      <c r="E5">
        <f>$AL21/1000000</f>
        <v>22.3469394841274</v>
      </c>
      <c r="F5">
        <f>$AL22/1000000</f>
        <v>24.718710862976202</v>
      </c>
      <c r="G5">
        <f>$AL23/1000000</f>
        <v>27.090482241824898</v>
      </c>
      <c r="H5" t="s">
        <v>1</v>
      </c>
      <c r="I5">
        <v>4</v>
      </c>
      <c r="J5">
        <f>$AL24/1000000</f>
        <v>0</v>
      </c>
      <c r="K5">
        <f>$AL25/1000000</f>
        <v>0</v>
      </c>
      <c r="L5">
        <f>$AL26/1000000</f>
        <v>0</v>
      </c>
      <c r="M5">
        <f>$AL27/1000000</f>
        <v>0</v>
      </c>
      <c r="N5">
        <f>$AL28/1000000</f>
        <v>0</v>
      </c>
      <c r="O5" t="s">
        <v>1</v>
      </c>
      <c r="P5">
        <v>4</v>
      </c>
      <c r="Q5">
        <f>$AL29/1000000</f>
        <v>0</v>
      </c>
      <c r="R5">
        <f>$AL30/1000000</f>
        <v>0</v>
      </c>
      <c r="S5">
        <f>$AL31/1000000</f>
        <v>0</v>
      </c>
      <c r="T5">
        <f>$AL32/1000000</f>
        <v>0</v>
      </c>
      <c r="U5">
        <f>$AL33/1000000</f>
        <v>0</v>
      </c>
      <c r="V5" t="s">
        <v>1</v>
      </c>
      <c r="W5">
        <v>4</v>
      </c>
      <c r="X5">
        <f>$AL34/1000000</f>
        <v>17.3588662598406</v>
      </c>
      <c r="Y5">
        <f>$AL35/1000000</f>
        <v>19.956302641812101</v>
      </c>
      <c r="Z5">
        <f>$AL36/1000000</f>
        <v>22.3280740206608</v>
      </c>
      <c r="AA5">
        <f>$AL37/1000000</f>
        <v>24.699845399509499</v>
      </c>
      <c r="AB5">
        <f>$AL38/1000000</f>
        <v>27.071616778358198</v>
      </c>
    </row>
    <row r="6" spans="1:28" x14ac:dyDescent="0.55000000000000004">
      <c r="A6" t="s">
        <v>2</v>
      </c>
      <c r="B6">
        <v>6</v>
      </c>
      <c r="C6">
        <f>$AM19/1000000</f>
        <v>17.517409694104401</v>
      </c>
      <c r="D6">
        <f>$AM20/1000000</f>
        <v>20.025476007856501</v>
      </c>
      <c r="E6">
        <f>$AM21/1000000</f>
        <v>22.3972473867052</v>
      </c>
      <c r="F6">
        <f>$AM22/1000000</f>
        <v>24.769018765553998</v>
      </c>
      <c r="G6">
        <f>$AM23/1000000</f>
        <v>27.1407901444027</v>
      </c>
      <c r="H6" t="s">
        <v>2</v>
      </c>
      <c r="I6">
        <v>6</v>
      </c>
      <c r="J6">
        <f>$AM24/1000000</f>
        <v>0</v>
      </c>
      <c r="K6">
        <f>$AM25/1000000</f>
        <v>0</v>
      </c>
      <c r="L6">
        <f>$AM26/1000000</f>
        <v>0</v>
      </c>
      <c r="M6">
        <f>$AM27/1000000</f>
        <v>0</v>
      </c>
      <c r="N6">
        <f>$AM28/1000000</f>
        <v>0</v>
      </c>
      <c r="O6" t="s">
        <v>2</v>
      </c>
      <c r="P6">
        <v>6</v>
      </c>
      <c r="Q6">
        <f>$AM29/1000000</f>
        <v>0</v>
      </c>
      <c r="R6">
        <f>$AM30/1000000</f>
        <v>0</v>
      </c>
      <c r="S6">
        <f>$AM31/1000000</f>
        <v>0</v>
      </c>
      <c r="T6">
        <f>$AM32/1000000</f>
        <v>0</v>
      </c>
      <c r="U6">
        <f>$AM33/1000000</f>
        <v>0</v>
      </c>
      <c r="V6" t="s">
        <v>2</v>
      </c>
      <c r="W6">
        <v>6</v>
      </c>
      <c r="X6">
        <f>$AM34/1000000</f>
        <v>17.4398315781044</v>
      </c>
      <c r="Y6">
        <f>$AM35/1000000</f>
        <v>19.997177812656499</v>
      </c>
      <c r="Z6">
        <f>$AM36/1000000</f>
        <v>22.368949191505202</v>
      </c>
      <c r="AA6">
        <f>$AM37/1000000</f>
        <v>24.740720570354</v>
      </c>
      <c r="AB6">
        <f>$AM38/1000000</f>
        <v>27.112491949202703</v>
      </c>
    </row>
    <row r="7" spans="1:28" x14ac:dyDescent="0.55000000000000004">
      <c r="A7" t="s">
        <v>3</v>
      </c>
      <c r="B7">
        <v>7</v>
      </c>
      <c r="C7">
        <f>$AN19/1000000</f>
        <v>17.580037507905701</v>
      </c>
      <c r="D7">
        <f>$AN20/1000000</f>
        <v>20.0506299591454</v>
      </c>
      <c r="E7">
        <f>$AN21/1000000</f>
        <v>22.422401337994099</v>
      </c>
      <c r="F7">
        <f>$AN22/1000000</f>
        <v>24.794172716842802</v>
      </c>
      <c r="G7">
        <f>$AN23/1000000</f>
        <v>27.1659440956916</v>
      </c>
      <c r="H7" t="s">
        <v>3</v>
      </c>
      <c r="I7">
        <v>7</v>
      </c>
      <c r="J7">
        <f>$AN24/1000000</f>
        <v>0</v>
      </c>
      <c r="K7">
        <f>$AN25/1000000</f>
        <v>0</v>
      </c>
      <c r="L7">
        <f>$AN26/1000000</f>
        <v>0</v>
      </c>
      <c r="M7">
        <f>$AN27/1000000</f>
        <v>0</v>
      </c>
      <c r="N7">
        <f>$AN28/1000000</f>
        <v>0</v>
      </c>
      <c r="O7" t="s">
        <v>3</v>
      </c>
      <c r="P7">
        <v>7</v>
      </c>
      <c r="Q7">
        <f>$AN29/1000000</f>
        <v>0</v>
      </c>
      <c r="R7">
        <f>$AN30/1000000</f>
        <v>0</v>
      </c>
      <c r="S7">
        <f>$AN31/1000000</f>
        <v>0</v>
      </c>
      <c r="T7">
        <f>$AN32/1000000</f>
        <v>0</v>
      </c>
      <c r="U7">
        <f>$AN33/1000000</f>
        <v>0</v>
      </c>
      <c r="V7" t="s">
        <v>3</v>
      </c>
      <c r="W7">
        <v>7</v>
      </c>
      <c r="X7">
        <f>$AN34/1000000</f>
        <v>17.4855945840796</v>
      </c>
      <c r="Y7">
        <f>$AN35/1000000</f>
        <v>20.0176153980787</v>
      </c>
      <c r="Z7">
        <f>$AN36/1000000</f>
        <v>22.389386776927399</v>
      </c>
      <c r="AA7">
        <f>$AN37/1000000</f>
        <v>24.761158155776197</v>
      </c>
      <c r="AB7">
        <f>$AN38/1000000</f>
        <v>27.1329295346249</v>
      </c>
    </row>
    <row r="8" spans="1:28" x14ac:dyDescent="0.55000000000000004">
      <c r="A8" t="s">
        <v>4</v>
      </c>
      <c r="B8">
        <v>8</v>
      </c>
      <c r="C8">
        <f>$AO19/1000000</f>
        <v>17.648358759325298</v>
      </c>
      <c r="D8">
        <f>$AO20/1000000</f>
        <v>20.0757839104343</v>
      </c>
      <c r="E8">
        <f>$AO21/1000000</f>
        <v>22.447555289282999</v>
      </c>
      <c r="F8">
        <f>$AO22/1000000</f>
        <v>24.819326668131701</v>
      </c>
      <c r="G8">
        <f>$AO23/1000000</f>
        <v>27.1910980469805</v>
      </c>
      <c r="H8" t="s">
        <v>4</v>
      </c>
      <c r="I8">
        <v>8</v>
      </c>
      <c r="J8">
        <f>$AO24/1000000</f>
        <v>0</v>
      </c>
      <c r="K8">
        <f>$AO25/1000000</f>
        <v>0</v>
      </c>
      <c r="L8">
        <f>$AO26/1000000</f>
        <v>0</v>
      </c>
      <c r="M8">
        <f>$AO27/1000000</f>
        <v>0</v>
      </c>
      <c r="N8">
        <f>$AO28/1000000</f>
        <v>0</v>
      </c>
      <c r="O8" t="s">
        <v>4</v>
      </c>
      <c r="P8">
        <v>8</v>
      </c>
      <c r="Q8">
        <f>$AO29/1000000</f>
        <v>0</v>
      </c>
      <c r="R8">
        <f>$AO30/1000000</f>
        <v>0</v>
      </c>
      <c r="S8">
        <f>$AO31/1000000</f>
        <v>0</v>
      </c>
      <c r="T8">
        <f>$AO32/1000000</f>
        <v>0</v>
      </c>
      <c r="U8">
        <f>$AO33/1000000</f>
        <v>0</v>
      </c>
      <c r="V8" t="s">
        <v>4</v>
      </c>
      <c r="W8">
        <v>8</v>
      </c>
      <c r="X8">
        <f>$AO34/1000000</f>
        <v>17.535517863325303</v>
      </c>
      <c r="Y8">
        <f>$AO35/1000000</f>
        <v>20.038052983500901</v>
      </c>
      <c r="Z8">
        <f>$AO36/1000000</f>
        <v>22.409824362349699</v>
      </c>
      <c r="AA8">
        <f>$AO37/1000000</f>
        <v>24.781595741198398</v>
      </c>
      <c r="AB8">
        <f>$AO38/1000000</f>
        <v>27.153367120047101</v>
      </c>
    </row>
    <row r="9" spans="1:28" x14ac:dyDescent="0.55000000000000004">
      <c r="A9" t="s">
        <v>5</v>
      </c>
      <c r="B9">
        <v>9</v>
      </c>
      <c r="C9">
        <f>$AP19/1000000</f>
        <v>17.648358759325298</v>
      </c>
      <c r="D9">
        <f>$AP20/1000000</f>
        <v>20.025710597723201</v>
      </c>
      <c r="E9">
        <f>$AP21/1000000</f>
        <v>22.3974819765719</v>
      </c>
      <c r="F9">
        <f>$AP22/1000000</f>
        <v>24.769253355420602</v>
      </c>
      <c r="G9">
        <f>$AP23/1000000</f>
        <v>27.141024734269298</v>
      </c>
      <c r="H9" t="s">
        <v>5</v>
      </c>
      <c r="I9">
        <v>9</v>
      </c>
      <c r="J9">
        <f>$AP24/1000000</f>
        <v>0</v>
      </c>
      <c r="K9">
        <f>$AP25/1000000</f>
        <v>0</v>
      </c>
      <c r="L9">
        <f>$AP26/1000000</f>
        <v>0</v>
      </c>
      <c r="M9">
        <f>$AP27/1000000</f>
        <v>0</v>
      </c>
      <c r="N9">
        <f>$AP28/1000000</f>
        <v>0</v>
      </c>
      <c r="O9" t="s">
        <v>5</v>
      </c>
      <c r="P9">
        <v>9</v>
      </c>
      <c r="Q9">
        <f>$AP29/1000000</f>
        <v>0</v>
      </c>
      <c r="R9">
        <f>$AP30/1000000</f>
        <v>0</v>
      </c>
      <c r="S9">
        <f>$AP31/1000000</f>
        <v>0</v>
      </c>
      <c r="T9">
        <f>$AP32/1000000</f>
        <v>0</v>
      </c>
      <c r="U9">
        <f>$AP33/1000000</f>
        <v>0</v>
      </c>
      <c r="V9" t="s">
        <v>5</v>
      </c>
      <c r="W9">
        <v>9</v>
      </c>
      <c r="X9">
        <f>$AP34/1000000</f>
        <v>17.527844159325301</v>
      </c>
      <c r="Y9">
        <f>$AP35/1000000</f>
        <v>19.9896947129232</v>
      </c>
      <c r="Z9">
        <f>$AP36/1000000</f>
        <v>22.361466091771902</v>
      </c>
      <c r="AA9">
        <f>$AP37/1000000</f>
        <v>24.733237470620598</v>
      </c>
      <c r="AB9">
        <f>$AP38/1000000</f>
        <v>27.1050088494693</v>
      </c>
    </row>
    <row r="10" spans="1:28" x14ac:dyDescent="0.55000000000000004">
      <c r="A10" t="s">
        <v>6</v>
      </c>
      <c r="B10">
        <v>10</v>
      </c>
      <c r="C10">
        <f>$AQ19/1000000</f>
        <v>17.6038659061633</v>
      </c>
      <c r="D10">
        <f>$AQ20/1000000</f>
        <v>19.975637285012098</v>
      </c>
      <c r="E10">
        <f>$AQ21/1000000</f>
        <v>22.347408663860801</v>
      </c>
      <c r="F10">
        <f>$AQ22/1000000</f>
        <v>24.7191800427095</v>
      </c>
      <c r="G10">
        <f>$AQ23/1000000</f>
        <v>27.090951421558202</v>
      </c>
      <c r="H10" t="s">
        <v>6</v>
      </c>
      <c r="I10">
        <v>10</v>
      </c>
      <c r="J10">
        <f>$AQ24/1000000</f>
        <v>0</v>
      </c>
      <c r="K10">
        <f>$AQ25/1000000</f>
        <v>0</v>
      </c>
      <c r="L10">
        <f>$AQ26/1000000</f>
        <v>0</v>
      </c>
      <c r="M10">
        <f>$AQ27/1000000</f>
        <v>0</v>
      </c>
      <c r="N10">
        <f>$AQ28/1000000</f>
        <v>0</v>
      </c>
      <c r="O10" t="s">
        <v>6</v>
      </c>
      <c r="P10">
        <v>10</v>
      </c>
      <c r="Q10">
        <f>$AQ29/1000000</f>
        <v>0</v>
      </c>
      <c r="R10">
        <f>$AQ30/1000000</f>
        <v>0</v>
      </c>
      <c r="S10">
        <f>$AQ31/1000000</f>
        <v>0</v>
      </c>
      <c r="T10">
        <f>$AQ32/1000000</f>
        <v>0</v>
      </c>
      <c r="U10">
        <f>$AQ33/1000000</f>
        <v>0</v>
      </c>
      <c r="V10" t="s">
        <v>6</v>
      </c>
      <c r="W10">
        <v>10</v>
      </c>
      <c r="X10">
        <f>$AQ34/1000000</f>
        <v>17.520170455325303</v>
      </c>
      <c r="Y10">
        <f>$AQ35/1000000</f>
        <v>19.941336442345399</v>
      </c>
      <c r="Z10">
        <f>$AQ36/1000000</f>
        <v>22.313107821194102</v>
      </c>
      <c r="AA10">
        <f>$AQ37/1000000</f>
        <v>24.684879200042801</v>
      </c>
      <c r="AB10">
        <f>$AQ38/1000000</f>
        <v>27.056650578891603</v>
      </c>
    </row>
    <row r="11" spans="1:28" x14ac:dyDescent="0.55000000000000004">
      <c r="A11" t="s">
        <v>7</v>
      </c>
      <c r="B11">
        <v>12</v>
      </c>
      <c r="C11">
        <f>$AR19/1000000</f>
        <v>17.503719280741098</v>
      </c>
      <c r="D11">
        <f>$AR20/1000000</f>
        <v>19.875490659589801</v>
      </c>
      <c r="E11">
        <f>$AR21/1000000</f>
        <v>22.247262038438599</v>
      </c>
      <c r="F11">
        <f>$AR22/1000000</f>
        <v>24.619033417287302</v>
      </c>
      <c r="G11">
        <f>$AR23/1000000</f>
        <v>26.990804796136</v>
      </c>
      <c r="H11" t="s">
        <v>7</v>
      </c>
      <c r="I11">
        <v>12</v>
      </c>
      <c r="J11">
        <f>$AR24/1000000</f>
        <v>0</v>
      </c>
      <c r="K11">
        <f>$AR25/1000000</f>
        <v>0</v>
      </c>
      <c r="L11">
        <f>$AR26/1000000</f>
        <v>0</v>
      </c>
      <c r="M11">
        <f>$AR27/1000000</f>
        <v>0</v>
      </c>
      <c r="N11">
        <f>$AR28/1000000</f>
        <v>0</v>
      </c>
      <c r="O11" t="s">
        <v>7</v>
      </c>
      <c r="P11">
        <v>12</v>
      </c>
      <c r="Q11">
        <f>$AR29/1000000</f>
        <v>0</v>
      </c>
      <c r="R11">
        <f>$AR30/1000000</f>
        <v>0</v>
      </c>
      <c r="S11">
        <f>$AR31/1000000</f>
        <v>0</v>
      </c>
      <c r="T11">
        <f>$AR32/1000000</f>
        <v>0</v>
      </c>
      <c r="U11">
        <f>$AR33/1000000</f>
        <v>0</v>
      </c>
      <c r="V11" t="s">
        <v>7</v>
      </c>
      <c r="W11">
        <v>12</v>
      </c>
      <c r="X11">
        <f>$AR34/1000000</f>
        <v>17.472848522341099</v>
      </c>
      <c r="Y11">
        <f>$AR35/1000000</f>
        <v>19.844619901189802</v>
      </c>
      <c r="Z11">
        <f>$AR36/1000000</f>
        <v>22.2163912800386</v>
      </c>
      <c r="AA11">
        <f>$AR37/1000000</f>
        <v>24.588162658887299</v>
      </c>
      <c r="AB11">
        <f>$AR38/1000000</f>
        <v>26.959934037735998</v>
      </c>
    </row>
    <row r="12" spans="1:28" x14ac:dyDescent="0.55000000000000004">
      <c r="A12" t="s">
        <v>8</v>
      </c>
      <c r="B12">
        <v>15</v>
      </c>
      <c r="C12">
        <f>$AS19/1000000</f>
        <v>17.353499342607801</v>
      </c>
      <c r="D12">
        <f>$AS20/1000000</f>
        <v>19.7252707214565</v>
      </c>
      <c r="E12">
        <f>$AS21/1000000</f>
        <v>22.097042100305199</v>
      </c>
      <c r="F12">
        <f>$AS22/1000000</f>
        <v>24.468813479153997</v>
      </c>
      <c r="G12">
        <f>$AS23/1000000</f>
        <v>26.8405848580027</v>
      </c>
      <c r="H12" t="s">
        <v>8</v>
      </c>
      <c r="I12">
        <v>15</v>
      </c>
      <c r="J12">
        <f>$AS24/1000000</f>
        <v>0</v>
      </c>
      <c r="K12">
        <f>$AS25/1000000</f>
        <v>0</v>
      </c>
      <c r="L12">
        <f>$AS26/1000000</f>
        <v>0</v>
      </c>
      <c r="M12">
        <f>$AS27/1000000</f>
        <v>0</v>
      </c>
      <c r="N12">
        <f>$AS28/1000000</f>
        <v>0</v>
      </c>
      <c r="O12" t="s">
        <v>8</v>
      </c>
      <c r="P12">
        <v>15</v>
      </c>
      <c r="Q12">
        <f>$AS29/1000000</f>
        <v>0</v>
      </c>
      <c r="R12">
        <f>$AS30/1000000</f>
        <v>0</v>
      </c>
      <c r="S12">
        <f>$AS31/1000000</f>
        <v>0</v>
      </c>
      <c r="T12">
        <f>$AS32/1000000</f>
        <v>0</v>
      </c>
      <c r="U12">
        <f>$AS33/1000000</f>
        <v>0</v>
      </c>
      <c r="V12" t="s">
        <v>8</v>
      </c>
      <c r="W12">
        <v>15</v>
      </c>
      <c r="X12">
        <f>$AS34/1000000</f>
        <v>17.327773710607801</v>
      </c>
      <c r="Y12">
        <f>$AS35/1000000</f>
        <v>19.6995450894565</v>
      </c>
      <c r="Z12">
        <f>$AS36/1000000</f>
        <v>22.071316468305202</v>
      </c>
      <c r="AA12">
        <f>$AS37/1000000</f>
        <v>24.443087847154001</v>
      </c>
      <c r="AB12">
        <f>$AS38/1000000</f>
        <v>26.814859226002699</v>
      </c>
    </row>
    <row r="13" spans="1:28" x14ac:dyDescent="0.55000000000000004">
      <c r="A13" t="s">
        <v>9</v>
      </c>
      <c r="B13">
        <v>20</v>
      </c>
      <c r="C13">
        <f>$AT19/1000000</f>
        <v>17.103132779052203</v>
      </c>
      <c r="D13">
        <f>$AT20/1000000</f>
        <v>19.474904157900898</v>
      </c>
      <c r="E13">
        <f>$AT21/1000000</f>
        <v>21.846675536749697</v>
      </c>
      <c r="F13">
        <f>$AT22/1000000</f>
        <v>24.218446915598399</v>
      </c>
      <c r="G13">
        <f>$AT23/1000000</f>
        <v>26.590218294447101</v>
      </c>
      <c r="H13" t="s">
        <v>9</v>
      </c>
      <c r="I13">
        <v>20</v>
      </c>
      <c r="J13">
        <f>$AT24/1000000</f>
        <v>0</v>
      </c>
      <c r="K13">
        <f>$AT25/1000000</f>
        <v>0</v>
      </c>
      <c r="L13">
        <f>$AT26/1000000</f>
        <v>0</v>
      </c>
      <c r="M13">
        <f>$AT27/1000000</f>
        <v>0</v>
      </c>
      <c r="N13">
        <f>$AT28/1000000</f>
        <v>0</v>
      </c>
      <c r="O13" t="s">
        <v>9</v>
      </c>
      <c r="P13">
        <v>20</v>
      </c>
      <c r="Q13">
        <f>$AT29/1000000</f>
        <v>0</v>
      </c>
      <c r="R13">
        <f>$AT30/1000000</f>
        <v>0</v>
      </c>
      <c r="S13">
        <f>$AT31/1000000</f>
        <v>0</v>
      </c>
      <c r="T13">
        <f>$AT32/1000000</f>
        <v>0</v>
      </c>
      <c r="U13">
        <f>$AT33/1000000</f>
        <v>0</v>
      </c>
      <c r="V13" t="s">
        <v>9</v>
      </c>
      <c r="W13">
        <v>20</v>
      </c>
      <c r="X13">
        <f>$AT34/1000000</f>
        <v>17.085982357718901</v>
      </c>
      <c r="Y13">
        <f>$AT35/1000000</f>
        <v>19.4577537365676</v>
      </c>
      <c r="Z13">
        <f>$AT36/1000000</f>
        <v>21.829525115416299</v>
      </c>
      <c r="AA13">
        <f>$AT37/1000000</f>
        <v>24.201296494265101</v>
      </c>
      <c r="AB13">
        <f>$AT38/1000000</f>
        <v>26.5730678731138</v>
      </c>
    </row>
    <row r="14" spans="1:28" x14ac:dyDescent="0.55000000000000004">
      <c r="A14" t="s">
        <v>10</v>
      </c>
      <c r="B14">
        <v>25</v>
      </c>
      <c r="C14">
        <f>$AU19/1000000</f>
        <v>16.8527662154967</v>
      </c>
      <c r="D14">
        <f>$AU20/1000000</f>
        <v>19.224537594345399</v>
      </c>
      <c r="E14">
        <f>$AU21/1000000</f>
        <v>21.596308973194098</v>
      </c>
      <c r="F14">
        <f>$AU22/1000000</f>
        <v>23.968080352042801</v>
      </c>
      <c r="G14">
        <f>$AU23/1000000</f>
        <v>26.339851730891599</v>
      </c>
      <c r="H14" t="s">
        <v>10</v>
      </c>
      <c r="I14">
        <v>25</v>
      </c>
      <c r="J14">
        <f>$AU24/1000000</f>
        <v>0</v>
      </c>
      <c r="K14">
        <f>$AU25/1000000</f>
        <v>0</v>
      </c>
      <c r="L14">
        <f>$AU26/1000000</f>
        <v>0</v>
      </c>
      <c r="M14">
        <f>$AU27/1000000</f>
        <v>0</v>
      </c>
      <c r="N14">
        <f>$AU28/1000000</f>
        <v>0</v>
      </c>
      <c r="O14" t="s">
        <v>10</v>
      </c>
      <c r="P14">
        <v>25</v>
      </c>
      <c r="Q14">
        <f>$AU29/1000000</f>
        <v>0</v>
      </c>
      <c r="R14">
        <f>$AU30/1000000</f>
        <v>0</v>
      </c>
      <c r="S14">
        <f>$AU31/1000000</f>
        <v>0</v>
      </c>
      <c r="T14">
        <f>$AU32/1000000</f>
        <v>0</v>
      </c>
      <c r="U14">
        <f>$AU33/1000000</f>
        <v>0</v>
      </c>
      <c r="V14" t="s">
        <v>10</v>
      </c>
      <c r="W14">
        <v>25</v>
      </c>
      <c r="X14">
        <f>$AU34/1000000</f>
        <v>16.844191004829998</v>
      </c>
      <c r="Y14">
        <f>$AU35/1000000</f>
        <v>19.215962383678701</v>
      </c>
      <c r="Z14">
        <f>$AU36/1000000</f>
        <v>21.5877337625274</v>
      </c>
      <c r="AA14">
        <f>$AU37/1000000</f>
        <v>23.959505141376201</v>
      </c>
      <c r="AB14">
        <f>$AU38/1000000</f>
        <v>26.3312765202249</v>
      </c>
    </row>
    <row r="15" spans="1:28" x14ac:dyDescent="0.55000000000000004">
      <c r="A15" t="s">
        <v>11</v>
      </c>
      <c r="B15">
        <v>30</v>
      </c>
      <c r="C15">
        <f>$AV19/1000000</f>
        <v>16.602399651941099</v>
      </c>
      <c r="D15">
        <f>$AV20/1000000</f>
        <v>18.974171030789801</v>
      </c>
      <c r="E15">
        <f>$AV21/1000000</f>
        <v>21.345942409638599</v>
      </c>
      <c r="F15">
        <f>$AV22/1000000</f>
        <v>23.717713788487302</v>
      </c>
      <c r="G15">
        <f>$AV23/1000000</f>
        <v>26.089485167335997</v>
      </c>
      <c r="H15" t="s">
        <v>11</v>
      </c>
      <c r="I15">
        <v>30</v>
      </c>
      <c r="J15">
        <f>$AV24/1000000</f>
        <v>0</v>
      </c>
      <c r="K15">
        <f>$AV25/1000000</f>
        <v>0</v>
      </c>
      <c r="L15">
        <f>$AV26/1000000</f>
        <v>0</v>
      </c>
      <c r="M15">
        <f>$AV27/1000000</f>
        <v>0</v>
      </c>
      <c r="N15">
        <f>$AV28/1000000</f>
        <v>0</v>
      </c>
      <c r="O15" t="s">
        <v>11</v>
      </c>
      <c r="P15">
        <v>30</v>
      </c>
      <c r="Q15">
        <f>$AV29/1000000</f>
        <v>0</v>
      </c>
      <c r="R15">
        <f>$AV30/1000000</f>
        <v>0</v>
      </c>
      <c r="S15">
        <f>$AV31/1000000</f>
        <v>0</v>
      </c>
      <c r="T15">
        <f>$AV32/1000000</f>
        <v>0</v>
      </c>
      <c r="U15">
        <f>$AV33/1000000</f>
        <v>0</v>
      </c>
      <c r="V15" t="s">
        <v>11</v>
      </c>
      <c r="W15">
        <v>30</v>
      </c>
      <c r="X15">
        <f>$AV34/1000000</f>
        <v>16.602399651941099</v>
      </c>
      <c r="Y15">
        <f>$AV35/1000000</f>
        <v>18.974171030789801</v>
      </c>
      <c r="Z15">
        <f>$AV36/1000000</f>
        <v>21.345942409638599</v>
      </c>
      <c r="AA15">
        <f>$AV37/1000000</f>
        <v>23.717713788487302</v>
      </c>
      <c r="AB15">
        <f>$AV38/1000000</f>
        <v>26.089485167335997</v>
      </c>
    </row>
    <row r="17" spans="35:48" ht="18.3" x14ac:dyDescent="0.7">
      <c r="AI17" s="20" t="s">
        <v>48</v>
      </c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</row>
    <row r="18" spans="35:48" x14ac:dyDescent="0.55000000000000004">
      <c r="AK18" t="s">
        <v>0</v>
      </c>
      <c r="AL18" t="s">
        <v>1</v>
      </c>
      <c r="AM18" t="s">
        <v>2</v>
      </c>
      <c r="AN18" t="s">
        <v>3</v>
      </c>
      <c r="AO18" t="s">
        <v>4</v>
      </c>
      <c r="AP18" t="s">
        <v>5</v>
      </c>
      <c r="AQ18" t="s">
        <v>6</v>
      </c>
      <c r="AR18" t="s">
        <v>7</v>
      </c>
      <c r="AS18" t="s">
        <v>8</v>
      </c>
      <c r="AT18" t="s">
        <v>9</v>
      </c>
      <c r="AU18" t="s">
        <v>10</v>
      </c>
      <c r="AV18" t="s">
        <v>11</v>
      </c>
    </row>
    <row r="19" spans="35:48" x14ac:dyDescent="0.55000000000000004">
      <c r="AI19" t="s">
        <v>12</v>
      </c>
      <c r="AJ19" t="s">
        <v>13</v>
      </c>
      <c r="AK19">
        <v>17229321.750618499</v>
      </c>
      <c r="AL19">
        <v>17406606.638917498</v>
      </c>
      <c r="AM19">
        <v>17517409.6941044</v>
      </c>
      <c r="AN19">
        <v>17580037.507905699</v>
      </c>
      <c r="AO19">
        <v>17648358.759325299</v>
      </c>
      <c r="AP19">
        <v>17648358.759325299</v>
      </c>
      <c r="AQ19">
        <v>17603865.906163301</v>
      </c>
      <c r="AR19">
        <v>17503719.280741099</v>
      </c>
      <c r="AS19">
        <v>17353499.3426078</v>
      </c>
      <c r="AT19">
        <v>17103132.779052202</v>
      </c>
      <c r="AU19">
        <v>16852766.2154967</v>
      </c>
      <c r="AV19">
        <v>16602399.6519411</v>
      </c>
    </row>
    <row r="20" spans="35:48" x14ac:dyDescent="0.55000000000000004">
      <c r="AI20" t="s">
        <v>12</v>
      </c>
      <c r="AJ20" t="s">
        <v>14</v>
      </c>
      <c r="AK20">
        <v>19874552.3001232</v>
      </c>
      <c r="AL20">
        <v>19975168.105278701</v>
      </c>
      <c r="AM20">
        <v>20025476.007856499</v>
      </c>
      <c r="AN20">
        <v>20050629.959145401</v>
      </c>
      <c r="AO20">
        <v>20075783.910434298</v>
      </c>
      <c r="AP20">
        <v>20025710.597723201</v>
      </c>
      <c r="AQ20">
        <v>19975637.2850121</v>
      </c>
      <c r="AR20">
        <v>19875490.659589801</v>
      </c>
      <c r="AS20">
        <v>19725270.721456502</v>
      </c>
      <c r="AT20">
        <v>19474904.1579009</v>
      </c>
      <c r="AU20">
        <v>19224537.594345398</v>
      </c>
      <c r="AV20">
        <v>18974171.0307898</v>
      </c>
    </row>
    <row r="21" spans="35:48" x14ac:dyDescent="0.55000000000000004">
      <c r="AI21" t="s">
        <v>12</v>
      </c>
      <c r="AJ21" t="s">
        <v>15</v>
      </c>
      <c r="AK21">
        <v>22246323.678971902</v>
      </c>
      <c r="AL21">
        <v>22346939.484127399</v>
      </c>
      <c r="AM21">
        <v>22397247.386705201</v>
      </c>
      <c r="AN21">
        <v>22422401.337994099</v>
      </c>
      <c r="AO21">
        <v>22447555.289283</v>
      </c>
      <c r="AP21">
        <v>22397481.976571899</v>
      </c>
      <c r="AQ21">
        <v>22347408.663860802</v>
      </c>
      <c r="AR21">
        <v>22247262.0384386</v>
      </c>
      <c r="AS21">
        <v>22097042.1003052</v>
      </c>
      <c r="AT21">
        <v>21846675.536749698</v>
      </c>
      <c r="AU21">
        <v>21596308.9731941</v>
      </c>
      <c r="AV21">
        <v>21345942.409638599</v>
      </c>
    </row>
    <row r="22" spans="35:48" x14ac:dyDescent="0.55000000000000004">
      <c r="AI22" t="s">
        <v>12</v>
      </c>
      <c r="AJ22" t="s">
        <v>16</v>
      </c>
      <c r="AK22">
        <v>24618095.0578206</v>
      </c>
      <c r="AL22">
        <v>24718710.862976201</v>
      </c>
      <c r="AM22">
        <v>24769018.765554</v>
      </c>
      <c r="AN22">
        <v>24794172.7168428</v>
      </c>
      <c r="AO22">
        <v>24819326.668131702</v>
      </c>
      <c r="AP22">
        <v>24769253.355420601</v>
      </c>
      <c r="AQ22">
        <v>24719180.0427095</v>
      </c>
      <c r="AR22">
        <v>24619033.417287301</v>
      </c>
      <c r="AS22">
        <v>24468813.479153998</v>
      </c>
      <c r="AT22">
        <v>24218446.9155984</v>
      </c>
      <c r="AU22">
        <v>23968080.352042802</v>
      </c>
      <c r="AV22">
        <v>23717713.7884873</v>
      </c>
    </row>
    <row r="23" spans="35:48" x14ac:dyDescent="0.55000000000000004">
      <c r="AI23" t="s">
        <v>12</v>
      </c>
      <c r="AJ23" t="s">
        <v>17</v>
      </c>
      <c r="AK23">
        <v>26989866.436669301</v>
      </c>
      <c r="AL23">
        <v>27090482.241824899</v>
      </c>
      <c r="AM23">
        <v>27140790.144402701</v>
      </c>
      <c r="AN23">
        <v>27165944.095691599</v>
      </c>
      <c r="AO23">
        <v>27191098.0469805</v>
      </c>
      <c r="AP23">
        <v>27141024.734269299</v>
      </c>
      <c r="AQ23">
        <v>27090951.421558201</v>
      </c>
      <c r="AR23">
        <v>26990804.796135999</v>
      </c>
      <c r="AS23">
        <v>26840584.8580027</v>
      </c>
      <c r="AT23">
        <v>26590218.294447102</v>
      </c>
      <c r="AU23">
        <v>26339851.7308916</v>
      </c>
      <c r="AV23">
        <v>26089485.167335998</v>
      </c>
    </row>
    <row r="24" spans="35:48" x14ac:dyDescent="0.55000000000000004">
      <c r="AI24" t="s">
        <v>18</v>
      </c>
    </row>
    <row r="25" spans="35:48" x14ac:dyDescent="0.55000000000000004">
      <c r="AI25" t="s">
        <v>18</v>
      </c>
    </row>
    <row r="26" spans="35:48" x14ac:dyDescent="0.55000000000000004">
      <c r="AI26" t="s">
        <v>18</v>
      </c>
    </row>
    <row r="27" spans="35:48" x14ac:dyDescent="0.55000000000000004">
      <c r="AI27" t="s">
        <v>18</v>
      </c>
    </row>
    <row r="28" spans="35:48" x14ac:dyDescent="0.55000000000000004">
      <c r="AI28" t="s">
        <v>18</v>
      </c>
    </row>
    <row r="29" spans="35:48" x14ac:dyDescent="0.55000000000000004">
      <c r="AI29" t="s">
        <v>19</v>
      </c>
    </row>
    <row r="30" spans="35:48" x14ac:dyDescent="0.55000000000000004">
      <c r="AI30" t="s">
        <v>19</v>
      </c>
    </row>
    <row r="31" spans="35:48" x14ac:dyDescent="0.55000000000000004">
      <c r="AI31" t="s">
        <v>19</v>
      </c>
    </row>
    <row r="32" spans="35:48" x14ac:dyDescent="0.55000000000000004">
      <c r="AI32" t="s">
        <v>19</v>
      </c>
    </row>
    <row r="33" spans="22:48" x14ac:dyDescent="0.55000000000000004">
      <c r="AI33" t="s">
        <v>19</v>
      </c>
    </row>
    <row r="34" spans="22:48" x14ac:dyDescent="0.55000000000000004">
      <c r="AI34" t="s">
        <v>20</v>
      </c>
      <c r="AJ34" t="s">
        <v>13</v>
      </c>
      <c r="AK34">
        <v>17229321.750618499</v>
      </c>
      <c r="AL34">
        <v>17358866.2598406</v>
      </c>
      <c r="AM34">
        <v>17439831.578104399</v>
      </c>
      <c r="AN34">
        <v>17485594.584079601</v>
      </c>
      <c r="AO34">
        <v>17535517.863325302</v>
      </c>
      <c r="AP34">
        <v>17527844.159325302</v>
      </c>
      <c r="AQ34">
        <v>17520170.455325302</v>
      </c>
      <c r="AR34">
        <v>17472848.522341099</v>
      </c>
      <c r="AS34">
        <v>17327773.710607801</v>
      </c>
      <c r="AT34">
        <v>17085982.3577189</v>
      </c>
      <c r="AU34">
        <v>16844191.004829999</v>
      </c>
      <c r="AV34">
        <v>16602399.6519411</v>
      </c>
    </row>
    <row r="35" spans="22:48" x14ac:dyDescent="0.55000000000000004">
      <c r="AI35" t="s">
        <v>20</v>
      </c>
      <c r="AJ35" t="s">
        <v>14</v>
      </c>
      <c r="AK35">
        <v>19874552.3001232</v>
      </c>
      <c r="AL35">
        <v>19956302.641812101</v>
      </c>
      <c r="AM35">
        <v>19997177.812656499</v>
      </c>
      <c r="AN35">
        <v>20017615.398078699</v>
      </c>
      <c r="AO35">
        <v>20038052.983500902</v>
      </c>
      <c r="AP35">
        <v>19989694.712923199</v>
      </c>
      <c r="AQ35">
        <v>19941336.442345399</v>
      </c>
      <c r="AR35">
        <v>19844619.9011898</v>
      </c>
      <c r="AS35">
        <v>19699545.089456499</v>
      </c>
      <c r="AT35">
        <v>19457753.736567602</v>
      </c>
      <c r="AU35">
        <v>19215962.383678701</v>
      </c>
      <c r="AV35">
        <v>18974171.0307898</v>
      </c>
    </row>
    <row r="36" spans="22:48" x14ac:dyDescent="0.55000000000000004">
      <c r="AI36" t="s">
        <v>20</v>
      </c>
      <c r="AJ36" t="s">
        <v>15</v>
      </c>
      <c r="AK36">
        <v>22246323.678971902</v>
      </c>
      <c r="AL36">
        <v>22328074.020660799</v>
      </c>
      <c r="AM36">
        <v>22368949.191505201</v>
      </c>
      <c r="AN36">
        <v>22389386.7769274</v>
      </c>
      <c r="AO36">
        <v>22409824.3623497</v>
      </c>
      <c r="AP36">
        <v>22361466.091771901</v>
      </c>
      <c r="AQ36">
        <v>22313107.821194101</v>
      </c>
      <c r="AR36">
        <v>22216391.280038599</v>
      </c>
      <c r="AS36">
        <v>22071316.4683052</v>
      </c>
      <c r="AT36">
        <v>21829525.1154163</v>
      </c>
      <c r="AU36">
        <v>21587733.762527399</v>
      </c>
      <c r="AV36">
        <v>21345942.409638599</v>
      </c>
    </row>
    <row r="37" spans="22:48" x14ac:dyDescent="0.55000000000000004">
      <c r="AI37" t="s">
        <v>20</v>
      </c>
      <c r="AJ37" t="s">
        <v>16</v>
      </c>
      <c r="AK37">
        <v>24618095.0578206</v>
      </c>
      <c r="AL37">
        <v>24699845.399509501</v>
      </c>
      <c r="AM37">
        <v>24740720.570354</v>
      </c>
      <c r="AN37">
        <v>24761158.155776199</v>
      </c>
      <c r="AO37">
        <v>24781595.741198398</v>
      </c>
      <c r="AP37">
        <v>24733237.470620599</v>
      </c>
      <c r="AQ37">
        <v>24684879.200042799</v>
      </c>
      <c r="AR37">
        <v>24588162.658887301</v>
      </c>
      <c r="AS37">
        <v>24443087.847153999</v>
      </c>
      <c r="AT37">
        <v>24201296.494265102</v>
      </c>
      <c r="AU37">
        <v>23959505.141376201</v>
      </c>
      <c r="AV37">
        <v>23717713.7884873</v>
      </c>
    </row>
    <row r="38" spans="22:48" x14ac:dyDescent="0.55000000000000004">
      <c r="V38" t="s">
        <v>32</v>
      </c>
      <c r="AI38" t="s">
        <v>20</v>
      </c>
      <c r="AJ38" t="s">
        <v>17</v>
      </c>
      <c r="AK38">
        <v>26989866.436669301</v>
      </c>
      <c r="AL38">
        <v>27071616.778358199</v>
      </c>
      <c r="AM38">
        <v>27112491.949202701</v>
      </c>
      <c r="AN38">
        <v>27132929.534624901</v>
      </c>
      <c r="AO38">
        <v>27153367.1200471</v>
      </c>
      <c r="AP38">
        <v>27105008.8494693</v>
      </c>
      <c r="AQ38">
        <v>27056650.578891601</v>
      </c>
      <c r="AR38">
        <v>26959934.037735999</v>
      </c>
      <c r="AS38">
        <v>26814859.226002701</v>
      </c>
      <c r="AT38">
        <v>26573067.8731138</v>
      </c>
      <c r="AU38">
        <v>26331276.520224899</v>
      </c>
      <c r="AV38">
        <v>26089485.167335998</v>
      </c>
    </row>
    <row r="41" spans="22:48" ht="23.1" x14ac:dyDescent="0.85">
      <c r="Z41" s="1"/>
    </row>
    <row r="46" spans="22:48" x14ac:dyDescent="0.55000000000000004">
      <c r="AJ46" s="11"/>
      <c r="AK46" s="11"/>
      <c r="AL46" s="11"/>
      <c r="AM46" s="11"/>
      <c r="AN46" s="11"/>
      <c r="AO46" s="11"/>
      <c r="AP46" s="11"/>
    </row>
    <row r="47" spans="22:48" x14ac:dyDescent="0.55000000000000004">
      <c r="AJ47" s="11"/>
      <c r="AK47" s="11"/>
      <c r="AL47" s="11"/>
      <c r="AM47" s="11"/>
      <c r="AN47" s="11"/>
      <c r="AO47" s="11"/>
      <c r="AP47" s="11"/>
    </row>
    <row r="57" spans="1:56" ht="18.3" x14ac:dyDescent="0.7">
      <c r="A57" s="31" t="s">
        <v>39</v>
      </c>
      <c r="B57" s="31"/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  <c r="AA57" s="31"/>
      <c r="AB57" s="31"/>
    </row>
    <row r="58" spans="1:56" ht="15.6" x14ac:dyDescent="0.55000000000000004">
      <c r="A58" s="27" t="s">
        <v>41</v>
      </c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8" t="s">
        <v>42</v>
      </c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9" t="s">
        <v>43</v>
      </c>
      <c r="AD58" s="29"/>
      <c r="AE58" s="29"/>
      <c r="AF58" s="29"/>
      <c r="AG58" s="29"/>
      <c r="AH58" s="29"/>
      <c r="AI58" s="29"/>
      <c r="AJ58" s="29"/>
      <c r="AK58" s="29"/>
      <c r="AL58" s="29"/>
      <c r="AM58" s="29"/>
      <c r="AN58" s="29"/>
      <c r="AO58" s="29"/>
      <c r="AP58" s="29"/>
      <c r="AQ58" s="30" t="s">
        <v>40</v>
      </c>
      <c r="AR58" s="30"/>
      <c r="AS58" s="30"/>
      <c r="AT58" s="30"/>
      <c r="AU58" s="30"/>
      <c r="AV58" s="30"/>
      <c r="AW58" s="30"/>
      <c r="AX58" s="30"/>
      <c r="AY58" s="30"/>
      <c r="AZ58" s="30"/>
      <c r="BA58" s="30"/>
      <c r="BB58" s="30"/>
      <c r="BC58" s="30"/>
      <c r="BD58" s="30"/>
    </row>
    <row r="59" spans="1:56" x14ac:dyDescent="0.55000000000000004">
      <c r="A59" s="4" t="s">
        <v>44</v>
      </c>
      <c r="B59" s="4" t="s">
        <v>31</v>
      </c>
      <c r="C59">
        <v>0</v>
      </c>
      <c r="D59">
        <v>4</v>
      </c>
      <c r="E59">
        <v>6</v>
      </c>
      <c r="F59">
        <v>7</v>
      </c>
      <c r="G59">
        <v>8</v>
      </c>
      <c r="H59">
        <v>9</v>
      </c>
      <c r="I59">
        <v>10</v>
      </c>
      <c r="J59">
        <v>12</v>
      </c>
      <c r="K59">
        <v>15</v>
      </c>
      <c r="L59">
        <v>20</v>
      </c>
      <c r="M59">
        <v>25</v>
      </c>
      <c r="N59">
        <v>30</v>
      </c>
      <c r="O59" s="4" t="s">
        <v>44</v>
      </c>
      <c r="P59" s="4" t="s">
        <v>31</v>
      </c>
      <c r="Q59">
        <v>0</v>
      </c>
      <c r="R59">
        <v>4</v>
      </c>
      <c r="S59">
        <v>6</v>
      </c>
      <c r="T59">
        <v>7</v>
      </c>
      <c r="U59">
        <v>8</v>
      </c>
      <c r="V59">
        <v>9</v>
      </c>
      <c r="W59">
        <v>10</v>
      </c>
      <c r="X59">
        <v>12</v>
      </c>
      <c r="Y59">
        <v>15</v>
      </c>
      <c r="Z59">
        <v>20</v>
      </c>
      <c r="AA59">
        <v>25</v>
      </c>
      <c r="AB59">
        <v>30</v>
      </c>
      <c r="AC59" s="4" t="s">
        <v>44</v>
      </c>
      <c r="AD59" s="4" t="s">
        <v>31</v>
      </c>
      <c r="AE59">
        <v>0</v>
      </c>
      <c r="AF59">
        <v>4</v>
      </c>
      <c r="AG59">
        <v>6</v>
      </c>
      <c r="AH59">
        <v>7</v>
      </c>
      <c r="AI59">
        <v>8</v>
      </c>
      <c r="AJ59">
        <v>9</v>
      </c>
      <c r="AK59">
        <v>10</v>
      </c>
      <c r="AL59">
        <v>12</v>
      </c>
      <c r="AM59">
        <v>15</v>
      </c>
      <c r="AN59">
        <v>20</v>
      </c>
      <c r="AO59">
        <v>25</v>
      </c>
      <c r="AP59">
        <v>30</v>
      </c>
      <c r="AQ59" s="4" t="s">
        <v>44</v>
      </c>
      <c r="AR59" s="4" t="s">
        <v>31</v>
      </c>
      <c r="AS59">
        <v>0</v>
      </c>
      <c r="AT59">
        <v>4</v>
      </c>
      <c r="AU59">
        <v>6</v>
      </c>
      <c r="AV59">
        <v>7</v>
      </c>
      <c r="AW59">
        <v>8</v>
      </c>
      <c r="AX59">
        <v>9</v>
      </c>
      <c r="AY59">
        <v>10</v>
      </c>
      <c r="AZ59">
        <v>12</v>
      </c>
      <c r="BA59">
        <v>15</v>
      </c>
      <c r="BB59">
        <v>20</v>
      </c>
      <c r="BC59">
        <v>25</v>
      </c>
      <c r="BD59">
        <v>30</v>
      </c>
    </row>
    <row r="60" spans="1:56" ht="15.6" x14ac:dyDescent="0.6">
      <c r="A60" s="7" t="s">
        <v>25</v>
      </c>
      <c r="B60" t="s">
        <v>13</v>
      </c>
      <c r="D60">
        <f t="shared" ref="D60:N64" si="0">(AL19-AK19)/(D$59-C$59)</f>
        <v>44321.22207474988</v>
      </c>
      <c r="E60">
        <f t="shared" si="0"/>
        <v>55401.527593450621</v>
      </c>
      <c r="F60">
        <f t="shared" si="0"/>
        <v>62627.813801299781</v>
      </c>
      <c r="G60">
        <f t="shared" si="0"/>
        <v>68321.251419600099</v>
      </c>
      <c r="H60">
        <f t="shared" si="0"/>
        <v>0</v>
      </c>
      <c r="I60">
        <f t="shared" si="0"/>
        <v>-44492.853161998093</v>
      </c>
      <c r="J60">
        <f t="shared" si="0"/>
        <v>-50073.312711101025</v>
      </c>
      <c r="K60">
        <f t="shared" si="0"/>
        <v>-50073.312711099781</v>
      </c>
      <c r="L60">
        <f t="shared" si="0"/>
        <v>-50073.312711119652</v>
      </c>
      <c r="M60">
        <f t="shared" si="0"/>
        <v>-50073.312711100283</v>
      </c>
      <c r="N60">
        <f t="shared" si="0"/>
        <v>-50073.312711120023</v>
      </c>
      <c r="O60" s="7" t="s">
        <v>25</v>
      </c>
      <c r="P60" t="s">
        <v>13</v>
      </c>
      <c r="R60">
        <f t="shared" ref="R60:AB60" si="1">(AL24-AK24)/(R$59-Q$59)</f>
        <v>0</v>
      </c>
      <c r="S60">
        <f t="shared" si="1"/>
        <v>0</v>
      </c>
      <c r="T60">
        <f t="shared" si="1"/>
        <v>0</v>
      </c>
      <c r="U60">
        <f t="shared" si="1"/>
        <v>0</v>
      </c>
      <c r="V60">
        <f t="shared" si="1"/>
        <v>0</v>
      </c>
      <c r="W60">
        <f t="shared" si="1"/>
        <v>0</v>
      </c>
      <c r="X60">
        <f t="shared" si="1"/>
        <v>0</v>
      </c>
      <c r="Y60">
        <f t="shared" si="1"/>
        <v>0</v>
      </c>
      <c r="Z60">
        <f t="shared" si="1"/>
        <v>0</v>
      </c>
      <c r="AA60">
        <f t="shared" si="1"/>
        <v>0</v>
      </c>
      <c r="AB60">
        <f t="shared" si="1"/>
        <v>0</v>
      </c>
      <c r="AC60" s="7" t="s">
        <v>25</v>
      </c>
      <c r="AD60" t="s">
        <v>13</v>
      </c>
      <c r="AF60">
        <f>(AL29-AK29)/(AF$59-AE$59)</f>
        <v>0</v>
      </c>
      <c r="AG60">
        <f t="shared" ref="AG60:AP64" si="2">(AM29-AL29)/(AG$59-AF$59)</f>
        <v>0</v>
      </c>
      <c r="AH60">
        <f t="shared" si="2"/>
        <v>0</v>
      </c>
      <c r="AI60">
        <f t="shared" si="2"/>
        <v>0</v>
      </c>
      <c r="AJ60">
        <f t="shared" si="2"/>
        <v>0</v>
      </c>
      <c r="AK60">
        <f t="shared" si="2"/>
        <v>0</v>
      </c>
      <c r="AL60">
        <f t="shared" si="2"/>
        <v>0</v>
      </c>
      <c r="AM60">
        <f t="shared" si="2"/>
        <v>0</v>
      </c>
      <c r="AN60">
        <f t="shared" si="2"/>
        <v>0</v>
      </c>
      <c r="AO60">
        <f t="shared" si="2"/>
        <v>0</v>
      </c>
      <c r="AP60">
        <f>(AV29-AU29)/(AP$59-AO$59)</f>
        <v>0</v>
      </c>
      <c r="AQ60" s="7" t="s">
        <v>25</v>
      </c>
      <c r="AR60" t="s">
        <v>13</v>
      </c>
      <c r="AT60">
        <f>(AL34-AK34)/(AT$59-AS$59)</f>
        <v>32386.127305525355</v>
      </c>
      <c r="AU60">
        <f t="shared" ref="AU60:BD64" si="3">(AM34-AL34)/(AU$59-AT$59)</f>
        <v>40482.659131899476</v>
      </c>
      <c r="AV60">
        <f t="shared" si="3"/>
        <v>45763.005975201726</v>
      </c>
      <c r="AW60">
        <f t="shared" si="3"/>
        <v>49923.279245700687</v>
      </c>
      <c r="AX60">
        <f t="shared" si="3"/>
        <v>-7673.7039999999106</v>
      </c>
      <c r="AY60">
        <f t="shared" si="3"/>
        <v>-7673.7039999999106</v>
      </c>
      <c r="AZ60">
        <f t="shared" si="3"/>
        <v>-23660.96649210155</v>
      </c>
      <c r="BA60">
        <f t="shared" si="3"/>
        <v>-48358.270577766001</v>
      </c>
      <c r="BB60">
        <f t="shared" si="3"/>
        <v>-48358.27057778016</v>
      </c>
      <c r="BC60">
        <f t="shared" si="3"/>
        <v>-48358.27057778016</v>
      </c>
      <c r="BD60">
        <f t="shared" si="3"/>
        <v>-48358.270577779782</v>
      </c>
    </row>
    <row r="61" spans="1:56" ht="15.6" x14ac:dyDescent="0.6">
      <c r="A61" s="7" t="s">
        <v>26</v>
      </c>
      <c r="B61" t="s">
        <v>14</v>
      </c>
      <c r="D61">
        <f t="shared" si="0"/>
        <v>25153.951288875192</v>
      </c>
      <c r="E61">
        <f t="shared" si="0"/>
        <v>25153.951288899407</v>
      </c>
      <c r="F61">
        <f t="shared" si="0"/>
        <v>25153.951288901269</v>
      </c>
      <c r="G61">
        <f t="shared" si="0"/>
        <v>25153.951288897544</v>
      </c>
      <c r="H61">
        <f t="shared" si="0"/>
        <v>-50073.3127110973</v>
      </c>
      <c r="I61">
        <f t="shared" si="0"/>
        <v>-50073.312711101025</v>
      </c>
      <c r="J61">
        <f t="shared" si="0"/>
        <v>-50073.312711149454</v>
      </c>
      <c r="K61">
        <f t="shared" si="0"/>
        <v>-50073.312711099781</v>
      </c>
      <c r="L61">
        <f t="shared" si="0"/>
        <v>-50073.312711120394</v>
      </c>
      <c r="M61">
        <f t="shared" si="0"/>
        <v>-50073.312711100283</v>
      </c>
      <c r="N61">
        <f t="shared" si="0"/>
        <v>-50073.312711119652</v>
      </c>
      <c r="O61" s="7" t="s">
        <v>26</v>
      </c>
      <c r="P61" t="s">
        <v>14</v>
      </c>
      <c r="R61">
        <f t="shared" ref="R61:R64" si="4">(AL25-AK25)/(R$59-Q$59)</f>
        <v>0</v>
      </c>
      <c r="S61">
        <f t="shared" ref="S61:AB64" si="5">(AM25-AL25)/(S$59-R$59)</f>
        <v>0</v>
      </c>
      <c r="T61">
        <f t="shared" si="5"/>
        <v>0</v>
      </c>
      <c r="U61">
        <f t="shared" si="5"/>
        <v>0</v>
      </c>
      <c r="V61">
        <f t="shared" si="5"/>
        <v>0</v>
      </c>
      <c r="W61">
        <f t="shared" si="5"/>
        <v>0</v>
      </c>
      <c r="X61">
        <f t="shared" si="5"/>
        <v>0</v>
      </c>
      <c r="Y61">
        <f t="shared" si="5"/>
        <v>0</v>
      </c>
      <c r="Z61">
        <f t="shared" si="5"/>
        <v>0</v>
      </c>
      <c r="AA61">
        <f t="shared" si="5"/>
        <v>0</v>
      </c>
      <c r="AB61">
        <f t="shared" si="5"/>
        <v>0</v>
      </c>
      <c r="AC61" s="7" t="s">
        <v>26</v>
      </c>
      <c r="AD61" t="s">
        <v>14</v>
      </c>
      <c r="AF61">
        <f t="shared" ref="AF61:AF64" si="6">(AL30-AK30)/(AF$59-AE$59)</f>
        <v>0</v>
      </c>
      <c r="AG61">
        <f t="shared" si="2"/>
        <v>0</v>
      </c>
      <c r="AH61">
        <f t="shared" si="2"/>
        <v>0</v>
      </c>
      <c r="AI61">
        <f t="shared" si="2"/>
        <v>0</v>
      </c>
      <c r="AJ61">
        <f t="shared" si="2"/>
        <v>0</v>
      </c>
      <c r="AK61">
        <f t="shared" si="2"/>
        <v>0</v>
      </c>
      <c r="AL61">
        <f t="shared" si="2"/>
        <v>0</v>
      </c>
      <c r="AM61">
        <f t="shared" si="2"/>
        <v>0</v>
      </c>
      <c r="AN61">
        <f t="shared" si="2"/>
        <v>0</v>
      </c>
      <c r="AO61">
        <f t="shared" si="2"/>
        <v>0</v>
      </c>
      <c r="AP61">
        <f t="shared" si="2"/>
        <v>0</v>
      </c>
      <c r="AQ61" s="7" t="s">
        <v>26</v>
      </c>
      <c r="AR61" t="s">
        <v>14</v>
      </c>
      <c r="AT61">
        <f t="shared" ref="AT61:AT64" si="7">(AL35-AK35)/(AT$59-AS$59)</f>
        <v>20437.585422225296</v>
      </c>
      <c r="AU61">
        <f t="shared" si="3"/>
        <v>20437.585422199219</v>
      </c>
      <c r="AV61">
        <f t="shared" si="3"/>
        <v>20437.585422199219</v>
      </c>
      <c r="AW61">
        <f t="shared" si="3"/>
        <v>20437.585422202945</v>
      </c>
      <c r="AX61">
        <f t="shared" si="3"/>
        <v>-48358.270577702671</v>
      </c>
      <c r="AY61">
        <f t="shared" si="3"/>
        <v>-48358.270577799529</v>
      </c>
      <c r="AZ61">
        <f t="shared" si="3"/>
        <v>-48358.270577799529</v>
      </c>
      <c r="BA61">
        <f t="shared" si="3"/>
        <v>-48358.270577767245</v>
      </c>
      <c r="BB61">
        <f t="shared" si="3"/>
        <v>-48358.270577779411</v>
      </c>
      <c r="BC61">
        <f t="shared" si="3"/>
        <v>-48358.27057778016</v>
      </c>
      <c r="BD61">
        <f t="shared" si="3"/>
        <v>-48358.27057778016</v>
      </c>
    </row>
    <row r="62" spans="1:56" ht="15.6" x14ac:dyDescent="0.6">
      <c r="A62" s="7" t="s">
        <v>27</v>
      </c>
      <c r="B62" t="s">
        <v>15</v>
      </c>
      <c r="D62">
        <f t="shared" si="0"/>
        <v>25153.951288874261</v>
      </c>
      <c r="E62" s="8">
        <f t="shared" si="0"/>
        <v>25153.951288901269</v>
      </c>
      <c r="F62">
        <f t="shared" si="0"/>
        <v>25153.951288897544</v>
      </c>
      <c r="G62">
        <f t="shared" si="0"/>
        <v>25153.951288901269</v>
      </c>
      <c r="H62">
        <f t="shared" si="0"/>
        <v>-50073.312711101025</v>
      </c>
      <c r="I62">
        <f t="shared" si="0"/>
        <v>-50073.3127110973</v>
      </c>
      <c r="J62">
        <f t="shared" si="0"/>
        <v>-50073.312711101025</v>
      </c>
      <c r="K62">
        <f t="shared" si="0"/>
        <v>-50073.312711133309</v>
      </c>
      <c r="L62">
        <f t="shared" si="0"/>
        <v>-50073.312711100283</v>
      </c>
      <c r="M62">
        <f t="shared" si="0"/>
        <v>-50073.312711119652</v>
      </c>
      <c r="N62">
        <f t="shared" si="0"/>
        <v>-50073.312711100283</v>
      </c>
      <c r="O62" s="7" t="s">
        <v>27</v>
      </c>
      <c r="P62" t="s">
        <v>15</v>
      </c>
      <c r="R62">
        <f t="shared" si="4"/>
        <v>0</v>
      </c>
      <c r="S62">
        <f t="shared" si="5"/>
        <v>0</v>
      </c>
      <c r="T62">
        <f t="shared" si="5"/>
        <v>0</v>
      </c>
      <c r="U62">
        <f t="shared" si="5"/>
        <v>0</v>
      </c>
      <c r="V62">
        <f t="shared" si="5"/>
        <v>0</v>
      </c>
      <c r="W62">
        <f t="shared" si="5"/>
        <v>0</v>
      </c>
      <c r="X62">
        <f t="shared" si="5"/>
        <v>0</v>
      </c>
      <c r="Y62">
        <f t="shared" si="5"/>
        <v>0</v>
      </c>
      <c r="Z62">
        <f t="shared" si="5"/>
        <v>0</v>
      </c>
      <c r="AA62">
        <f t="shared" si="5"/>
        <v>0</v>
      </c>
      <c r="AB62">
        <f t="shared" si="5"/>
        <v>0</v>
      </c>
      <c r="AC62" s="7" t="s">
        <v>27</v>
      </c>
      <c r="AD62" t="s">
        <v>15</v>
      </c>
      <c r="AF62">
        <f t="shared" si="6"/>
        <v>0</v>
      </c>
      <c r="AG62">
        <f t="shared" si="2"/>
        <v>0</v>
      </c>
      <c r="AH62">
        <f t="shared" si="2"/>
        <v>0</v>
      </c>
      <c r="AI62">
        <f t="shared" si="2"/>
        <v>0</v>
      </c>
      <c r="AJ62">
        <f t="shared" si="2"/>
        <v>0</v>
      </c>
      <c r="AK62">
        <f t="shared" si="2"/>
        <v>0</v>
      </c>
      <c r="AL62">
        <f t="shared" si="2"/>
        <v>0</v>
      </c>
      <c r="AM62">
        <f t="shared" si="2"/>
        <v>0</v>
      </c>
      <c r="AN62">
        <f t="shared" si="2"/>
        <v>0</v>
      </c>
      <c r="AO62">
        <f t="shared" si="2"/>
        <v>0</v>
      </c>
      <c r="AP62">
        <f t="shared" si="2"/>
        <v>0</v>
      </c>
      <c r="AQ62" s="7" t="s">
        <v>27</v>
      </c>
      <c r="AR62" t="s">
        <v>15</v>
      </c>
      <c r="AT62">
        <f t="shared" si="7"/>
        <v>20437.585422224365</v>
      </c>
      <c r="AU62">
        <f t="shared" si="3"/>
        <v>20437.585422201082</v>
      </c>
      <c r="AV62">
        <f t="shared" si="3"/>
        <v>20437.585422199219</v>
      </c>
      <c r="AW62">
        <f t="shared" si="3"/>
        <v>20437.585422299802</v>
      </c>
      <c r="AX62">
        <f t="shared" si="3"/>
        <v>-48358.270577799529</v>
      </c>
      <c r="AY62">
        <f t="shared" si="3"/>
        <v>-48358.270577799529</v>
      </c>
      <c r="AZ62">
        <f t="shared" si="3"/>
        <v>-48358.2705777511</v>
      </c>
      <c r="BA62">
        <f t="shared" si="3"/>
        <v>-48358.270577799529</v>
      </c>
      <c r="BB62">
        <f t="shared" si="3"/>
        <v>-48358.27057778016</v>
      </c>
      <c r="BC62">
        <f t="shared" si="3"/>
        <v>-48358.27057778016</v>
      </c>
      <c r="BD62">
        <f t="shared" si="3"/>
        <v>-48358.270577760042</v>
      </c>
    </row>
    <row r="63" spans="1:56" ht="15.6" x14ac:dyDescent="0.6">
      <c r="A63" s="7" t="s">
        <v>28</v>
      </c>
      <c r="B63" t="s">
        <v>16</v>
      </c>
      <c r="D63">
        <f t="shared" si="0"/>
        <v>25153.951288900338</v>
      </c>
      <c r="E63">
        <f t="shared" si="0"/>
        <v>25153.951288899407</v>
      </c>
      <c r="F63">
        <f t="shared" si="0"/>
        <v>25153.951288800687</v>
      </c>
      <c r="G63">
        <f t="shared" si="0"/>
        <v>25153.951288901269</v>
      </c>
      <c r="H63">
        <f t="shared" si="0"/>
        <v>-50073.312711101025</v>
      </c>
      <c r="I63">
        <f t="shared" si="0"/>
        <v>-50073.312711101025</v>
      </c>
      <c r="J63">
        <f t="shared" si="0"/>
        <v>-50073.312711099163</v>
      </c>
      <c r="K63">
        <f t="shared" si="0"/>
        <v>-50073.312711101025</v>
      </c>
      <c r="L63">
        <f t="shared" si="0"/>
        <v>-50073.312711119652</v>
      </c>
      <c r="M63">
        <f t="shared" si="0"/>
        <v>-50073.312711119652</v>
      </c>
      <c r="N63">
        <f t="shared" si="0"/>
        <v>-50073.312711100283</v>
      </c>
      <c r="O63" s="7" t="s">
        <v>28</v>
      </c>
      <c r="P63" t="s">
        <v>16</v>
      </c>
      <c r="R63">
        <f t="shared" si="4"/>
        <v>0</v>
      </c>
      <c r="S63">
        <f t="shared" si="5"/>
        <v>0</v>
      </c>
      <c r="T63">
        <f t="shared" si="5"/>
        <v>0</v>
      </c>
      <c r="U63">
        <f t="shared" si="5"/>
        <v>0</v>
      </c>
      <c r="V63">
        <f t="shared" si="5"/>
        <v>0</v>
      </c>
      <c r="W63">
        <f t="shared" si="5"/>
        <v>0</v>
      </c>
      <c r="X63">
        <f t="shared" si="5"/>
        <v>0</v>
      </c>
      <c r="Y63">
        <f t="shared" si="5"/>
        <v>0</v>
      </c>
      <c r="Z63">
        <f t="shared" si="5"/>
        <v>0</v>
      </c>
      <c r="AA63">
        <f t="shared" si="5"/>
        <v>0</v>
      </c>
      <c r="AB63">
        <f t="shared" si="5"/>
        <v>0</v>
      </c>
      <c r="AC63" s="7" t="s">
        <v>28</v>
      </c>
      <c r="AD63" t="s">
        <v>16</v>
      </c>
      <c r="AF63">
        <f t="shared" si="6"/>
        <v>0</v>
      </c>
      <c r="AG63">
        <f t="shared" si="2"/>
        <v>0</v>
      </c>
      <c r="AH63">
        <f t="shared" si="2"/>
        <v>0</v>
      </c>
      <c r="AI63">
        <f t="shared" si="2"/>
        <v>0</v>
      </c>
      <c r="AJ63">
        <f t="shared" si="2"/>
        <v>0</v>
      </c>
      <c r="AK63">
        <f t="shared" si="2"/>
        <v>0</v>
      </c>
      <c r="AL63">
        <f t="shared" si="2"/>
        <v>0</v>
      </c>
      <c r="AM63">
        <f t="shared" si="2"/>
        <v>0</v>
      </c>
      <c r="AN63">
        <f t="shared" si="2"/>
        <v>0</v>
      </c>
      <c r="AO63">
        <f t="shared" si="2"/>
        <v>0</v>
      </c>
      <c r="AP63">
        <f t="shared" si="2"/>
        <v>0</v>
      </c>
      <c r="AQ63" s="7" t="s">
        <v>28</v>
      </c>
      <c r="AR63" t="s">
        <v>16</v>
      </c>
      <c r="AT63">
        <f t="shared" si="7"/>
        <v>20437.585422225296</v>
      </c>
      <c r="AU63">
        <f t="shared" si="3"/>
        <v>20437.585422249511</v>
      </c>
      <c r="AV63">
        <f t="shared" si="3"/>
        <v>20437.585422199219</v>
      </c>
      <c r="AW63">
        <f t="shared" si="3"/>
        <v>20437.585422199219</v>
      </c>
      <c r="AX63">
        <f t="shared" si="3"/>
        <v>-48358.270577799529</v>
      </c>
      <c r="AY63">
        <f t="shared" si="3"/>
        <v>-48358.270577799529</v>
      </c>
      <c r="AZ63">
        <f t="shared" si="3"/>
        <v>-48358.270577749237</v>
      </c>
      <c r="BA63">
        <f t="shared" si="3"/>
        <v>-48358.270577767245</v>
      </c>
      <c r="BB63">
        <f t="shared" si="3"/>
        <v>-48358.270577779411</v>
      </c>
      <c r="BC63">
        <f t="shared" si="3"/>
        <v>-48358.27057778016</v>
      </c>
      <c r="BD63">
        <f t="shared" si="3"/>
        <v>-48358.27057778016</v>
      </c>
    </row>
    <row r="64" spans="1:56" ht="15.6" x14ac:dyDescent="0.6">
      <c r="A64" s="7" t="s">
        <v>29</v>
      </c>
      <c r="B64" t="s">
        <v>17</v>
      </c>
      <c r="D64">
        <f t="shared" si="0"/>
        <v>25153.951288899407</v>
      </c>
      <c r="E64">
        <f t="shared" si="0"/>
        <v>25153.951288901269</v>
      </c>
      <c r="F64">
        <f t="shared" si="0"/>
        <v>25153.951288897544</v>
      </c>
      <c r="G64">
        <f t="shared" si="0"/>
        <v>25153.951288901269</v>
      </c>
      <c r="H64">
        <f t="shared" si="0"/>
        <v>-50073.312711201608</v>
      </c>
      <c r="I64">
        <f t="shared" si="0"/>
        <v>-50073.3127110973</v>
      </c>
      <c r="J64">
        <f t="shared" si="0"/>
        <v>-50073.312711101025</v>
      </c>
      <c r="K64">
        <f t="shared" si="0"/>
        <v>-50073.312711099781</v>
      </c>
      <c r="L64">
        <f t="shared" si="0"/>
        <v>-50073.312711119652</v>
      </c>
      <c r="M64">
        <f t="shared" si="0"/>
        <v>-50073.312711100283</v>
      </c>
      <c r="N64">
        <f t="shared" si="0"/>
        <v>-50073.312711120394</v>
      </c>
      <c r="O64" s="7" t="s">
        <v>29</v>
      </c>
      <c r="P64" t="s">
        <v>17</v>
      </c>
      <c r="R64">
        <f t="shared" si="4"/>
        <v>0</v>
      </c>
      <c r="S64">
        <f t="shared" si="5"/>
        <v>0</v>
      </c>
      <c r="T64">
        <f t="shared" si="5"/>
        <v>0</v>
      </c>
      <c r="U64">
        <f t="shared" si="5"/>
        <v>0</v>
      </c>
      <c r="V64">
        <f t="shared" si="5"/>
        <v>0</v>
      </c>
      <c r="W64">
        <f t="shared" si="5"/>
        <v>0</v>
      </c>
      <c r="X64">
        <f t="shared" si="5"/>
        <v>0</v>
      </c>
      <c r="Y64">
        <f t="shared" si="5"/>
        <v>0</v>
      </c>
      <c r="Z64">
        <f t="shared" si="5"/>
        <v>0</v>
      </c>
      <c r="AA64">
        <f t="shared" si="5"/>
        <v>0</v>
      </c>
      <c r="AB64">
        <f t="shared" si="5"/>
        <v>0</v>
      </c>
      <c r="AC64" s="7" t="s">
        <v>29</v>
      </c>
      <c r="AD64" t="s">
        <v>17</v>
      </c>
      <c r="AF64">
        <f t="shared" si="6"/>
        <v>0</v>
      </c>
      <c r="AG64">
        <f t="shared" si="2"/>
        <v>0</v>
      </c>
      <c r="AH64">
        <f t="shared" si="2"/>
        <v>0</v>
      </c>
      <c r="AI64">
        <f t="shared" si="2"/>
        <v>0</v>
      </c>
      <c r="AJ64">
        <f t="shared" si="2"/>
        <v>0</v>
      </c>
      <c r="AK64">
        <f t="shared" si="2"/>
        <v>0</v>
      </c>
      <c r="AL64">
        <f t="shared" si="2"/>
        <v>0</v>
      </c>
      <c r="AM64">
        <f t="shared" si="2"/>
        <v>0</v>
      </c>
      <c r="AN64">
        <f t="shared" si="2"/>
        <v>0</v>
      </c>
      <c r="AO64">
        <f t="shared" si="2"/>
        <v>0</v>
      </c>
      <c r="AP64">
        <f t="shared" si="2"/>
        <v>0</v>
      </c>
      <c r="AQ64" s="7" t="s">
        <v>29</v>
      </c>
      <c r="AR64" t="s">
        <v>17</v>
      </c>
      <c r="AT64">
        <f t="shared" si="7"/>
        <v>20437.585422224365</v>
      </c>
      <c r="AU64">
        <f t="shared" si="3"/>
        <v>20437.585422251374</v>
      </c>
      <c r="AV64">
        <f t="shared" si="3"/>
        <v>20437.585422199219</v>
      </c>
      <c r="AW64">
        <f t="shared" si="3"/>
        <v>20437.585422199219</v>
      </c>
      <c r="AX64">
        <f t="shared" si="3"/>
        <v>-48358.270577799529</v>
      </c>
      <c r="AY64">
        <f t="shared" si="3"/>
        <v>-48358.270577698946</v>
      </c>
      <c r="AZ64">
        <f t="shared" si="3"/>
        <v>-48358.270577801391</v>
      </c>
      <c r="BA64">
        <f t="shared" si="3"/>
        <v>-48358.270577766001</v>
      </c>
      <c r="BB64">
        <f t="shared" si="3"/>
        <v>-48358.27057778016</v>
      </c>
      <c r="BC64">
        <f t="shared" si="3"/>
        <v>-48358.27057778016</v>
      </c>
      <c r="BD64">
        <f t="shared" si="3"/>
        <v>-48358.27057778016</v>
      </c>
    </row>
  </sheetData>
  <mergeCells count="10">
    <mergeCell ref="A58:N58"/>
    <mergeCell ref="O58:AB58"/>
    <mergeCell ref="AC58:AP58"/>
    <mergeCell ref="AQ58:BD58"/>
    <mergeCell ref="A1:G1"/>
    <mergeCell ref="H1:N1"/>
    <mergeCell ref="O1:U1"/>
    <mergeCell ref="V1:AB1"/>
    <mergeCell ref="AI17:AV17"/>
    <mergeCell ref="A57:AB5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Comparision_Models</vt:lpstr>
      <vt:lpstr>Fstore_54.9</vt:lpstr>
      <vt:lpstr>Fstore_55</vt:lpstr>
      <vt:lpstr>Fstore_55.2</vt:lpstr>
      <vt:lpstr>Fstore_63.52</vt:lpstr>
      <vt:lpstr>Fstore_47.70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MOAZZAM ALI RIND</dc:creator>
  <cp:lastModifiedBy>MOAZZAM ALI RIND</cp:lastModifiedBy>
  <dcterms:created xsi:type="dcterms:W3CDTF">2020-12-29T01:16:11Z</dcterms:created>
  <dcterms:modified xsi:type="dcterms:W3CDTF">2021-06-08T23:19:56Z</dcterms:modified>
</cp:coreProperties>
</file>