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成绩表" sheetId="1" r:id="rId1"/>
    <sheet name="排序表" sheetId="2" r:id="rId2"/>
    <sheet name="筛选表" sheetId="3" r:id="rId3"/>
    <sheet name="汇总表" sheetId="4" r:id="rId4"/>
  </sheets>
  <definedNames>
    <definedName name="_xlnm._FilterDatabase" localSheetId="2" hidden="1">筛选表!$F$1:$F$12</definedName>
    <definedName name="_xlnm._FilterDatabase" localSheetId="1" hidden="1">排序表!$I:$I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<sst xmlns="http://schemas.openxmlformats.org/spreadsheetml/2006/main" count="231" uniqueCount="43">
  <si>
    <t>学号</t>
  </si>
  <si>
    <t>姓名</t>
  </si>
  <si>
    <t>性别</t>
  </si>
  <si>
    <t>专业</t>
  </si>
  <si>
    <t>英语</t>
  </si>
  <si>
    <t>计算机</t>
  </si>
  <si>
    <t>微积分</t>
  </si>
  <si>
    <t>总分</t>
  </si>
  <si>
    <t>平均分</t>
  </si>
  <si>
    <t>简评</t>
  </si>
  <si>
    <t>计数项:性别</t>
  </si>
  <si>
    <t>平均值项:总分</t>
  </si>
  <si>
    <t>074600301</t>
  </si>
  <si>
    <t>周立</t>
  </si>
  <si>
    <t>男</t>
  </si>
  <si>
    <t>物流</t>
  </si>
  <si>
    <t>074600302</t>
  </si>
  <si>
    <t>赵文哲</t>
  </si>
  <si>
    <t>金融</t>
  </si>
  <si>
    <t>074600303</t>
  </si>
  <si>
    <t>祖克礼</t>
  </si>
  <si>
    <t>经济</t>
  </si>
  <si>
    <t>074600304</t>
  </si>
  <si>
    <t>郭光宇</t>
  </si>
  <si>
    <t>074600501</t>
  </si>
  <si>
    <t>张国强</t>
  </si>
  <si>
    <t>女</t>
  </si>
  <si>
    <t>074600502</t>
  </si>
  <si>
    <t>王海涛</t>
  </si>
  <si>
    <t>074600503</t>
  </si>
  <si>
    <t>李丽丽</t>
  </si>
  <si>
    <t>074600504</t>
  </si>
  <si>
    <t>林如</t>
  </si>
  <si>
    <t>总计</t>
  </si>
  <si>
    <t>074600101</t>
  </si>
  <si>
    <t>郭婷婷</t>
  </si>
  <si>
    <t>074600102</t>
  </si>
  <si>
    <t>张华敏</t>
  </si>
  <si>
    <t>074600103</t>
  </si>
  <si>
    <t>刘国华</t>
  </si>
  <si>
    <t>物流专业均分</t>
  </si>
  <si>
    <t>经济专业均分</t>
  </si>
  <si>
    <t>金融专业均分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</si>
</sst>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 "/>
    <numFmt numFmtId="178" formatCode="0.0_ "/>
  </numFmts>
  <fonts count="23">
    <font>
      <sz val="11"/>
      <color theme="1"/>
      <name val="宋体"/>
      <charset val="134"/>
      <scheme val="minor"/>
    </font>
    <font>
      <b/>
      <u/>
      <sz val="14"/>
      <color theme="1"/>
      <name val="楷体"/>
      <charset val="134"/>
    </font>
    <font>
      <b/>
      <i/>
      <u/>
      <sz val="14"/>
      <color theme="1"/>
      <name val="楷体"/>
      <charset val="134"/>
    </font>
    <font>
      <b/>
      <sz val="14"/>
      <color theme="1"/>
      <name val="楷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ck">
        <color theme="1"/>
      </left>
      <right style="dashed">
        <color theme="1"/>
      </right>
      <top style="thick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thick">
        <color theme="1"/>
      </top>
      <bottom style="dashed">
        <color theme="1"/>
      </bottom>
      <diagonal/>
    </border>
    <border>
      <left style="thick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thick">
        <color theme="1"/>
      </left>
      <right style="dashed">
        <color theme="1"/>
      </right>
      <top style="dashed">
        <color theme="1"/>
      </top>
      <bottom style="thick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thick">
        <color theme="1"/>
      </bottom>
      <diagonal/>
    </border>
    <border>
      <left style="dashed">
        <color theme="1"/>
      </left>
      <right style="thick">
        <color theme="1"/>
      </right>
      <top style="thick">
        <color theme="1"/>
      </top>
      <bottom style="dashed">
        <color theme="1"/>
      </bottom>
      <diagonal/>
    </border>
    <border>
      <left/>
      <right style="thick">
        <color theme="1"/>
      </right>
      <top/>
      <bottom style="dashed">
        <color theme="1"/>
      </bottom>
      <diagonal/>
    </border>
    <border>
      <left/>
      <right style="thick">
        <color theme="1"/>
      </right>
      <top style="dashed">
        <color theme="1"/>
      </top>
      <bottom style="dashed">
        <color theme="1"/>
      </bottom>
      <diagonal/>
    </border>
    <border>
      <left/>
      <right style="thick">
        <color theme="1"/>
      </right>
      <top style="dashed">
        <color theme="1"/>
      </top>
      <bottom style="thick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3" borderId="3" xfId="0" applyNumberFormat="1" applyFont="1" applyFill="1" applyBorder="1" applyAlignment="1" quotePrefix="1">
      <alignment horizontal="center" vertical="center"/>
    </xf>
    <xf numFmtId="176" fontId="1" fillId="3" borderId="5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numFmt numFmtId="179" formatCode="0.000000_ "/>
    </dxf>
    <dxf>
      <numFmt numFmtId="180" formatCode="0.00000_ "/>
    </dxf>
    <dxf>
      <numFmt numFmtId="181" formatCode="0.0000_ "/>
    </dxf>
    <dxf>
      <numFmt numFmtId="182" formatCode="0.000_ "/>
    </dxf>
    <dxf>
      <numFmt numFmtId="177" formatCode="0.00_ "/>
    </dxf>
    <dxf>
      <numFmt numFmtId="178" formatCode="0.0_ "/>
    </dxf>
    <dxf>
      <numFmt numFmtId="183" formatCode="0.000000_ "/>
    </dxf>
    <dxf>
      <numFmt numFmtId="184" formatCode="0.00000_ "/>
    </dxf>
    <dxf>
      <numFmt numFmtId="185" formatCode="0.0000_ "/>
    </dxf>
    <dxf>
      <numFmt numFmtId="186" formatCode="0.000_ "/>
    </dxf>
    <dxf>
      <numFmt numFmtId="177" formatCode="0.00_ "/>
    </dxf>
    <dxf>
      <font>
        <b val="1"/>
        <i val="1"/>
      </font>
      <fill>
        <patternFill patternType="solid">
          <bgColor theme="2" tint="-0.25"/>
        </patternFill>
      </fill>
    </dxf>
    <dxf>
      <fill>
        <patternFill patternType="solid">
          <bgColor theme="2" tint="-0.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学生成绩表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成绩表!$E$1</c:f>
              <c:strCache>
                <c:ptCount val="1"/>
                <c:pt idx="0">
                  <c:v>英语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成绩表!$B$2:$B$12</c:f>
              <c:strCache>
                <c:ptCount val="11"/>
                <c:pt idx="0" c:formatCode="0_ ">
                  <c:v>周立</c:v>
                </c:pt>
                <c:pt idx="1" c:formatCode="0_ ">
                  <c:v>赵文哲</c:v>
                </c:pt>
                <c:pt idx="2" c:formatCode="0_ ">
                  <c:v>祖克礼</c:v>
                </c:pt>
                <c:pt idx="3" c:formatCode="0_ ">
                  <c:v>郭光宇</c:v>
                </c:pt>
                <c:pt idx="4" c:formatCode="0_ ">
                  <c:v>张国强</c:v>
                </c:pt>
                <c:pt idx="5" c:formatCode="0_ ">
                  <c:v>王海涛</c:v>
                </c:pt>
                <c:pt idx="6" c:formatCode="0_ ">
                  <c:v>李丽丽</c:v>
                </c:pt>
                <c:pt idx="7" c:formatCode="0_ ">
                  <c:v>林如</c:v>
                </c:pt>
                <c:pt idx="8" c:formatCode="0_ ">
                  <c:v>郭婷婷</c:v>
                </c:pt>
                <c:pt idx="9" c:formatCode="0_ ">
                  <c:v>张华敏</c:v>
                </c:pt>
                <c:pt idx="10" c:formatCode="0_ ">
                  <c:v>刘国华</c:v>
                </c:pt>
              </c:strCache>
            </c:strRef>
          </c:cat>
          <c:val>
            <c:numRef>
              <c:f>成绩表!$E$2:$E$12</c:f>
              <c:numCache>
                <c:formatCode>0_ </c:formatCode>
                <c:ptCount val="11"/>
                <c:pt idx="0">
                  <c:v>79</c:v>
                </c:pt>
                <c:pt idx="1">
                  <c:v>87</c:v>
                </c:pt>
                <c:pt idx="2">
                  <c:v>85</c:v>
                </c:pt>
                <c:pt idx="3">
                  <c:v>83</c:v>
                </c:pt>
                <c:pt idx="4">
                  <c:v>87</c:v>
                </c:pt>
                <c:pt idx="5">
                  <c:v>76</c:v>
                </c:pt>
                <c:pt idx="6">
                  <c:v>86</c:v>
                </c:pt>
                <c:pt idx="7">
                  <c:v>93</c:v>
                </c:pt>
                <c:pt idx="8">
                  <c:v>91</c:v>
                </c:pt>
                <c:pt idx="9">
                  <c:v>88</c:v>
                </c:pt>
                <c:pt idx="10">
                  <c:v>75</c:v>
                </c:pt>
              </c:numCache>
            </c:numRef>
          </c:val>
        </c:ser>
        <c:ser>
          <c:idx val="1"/>
          <c:order val="1"/>
          <c:tx>
            <c:strRef>
              <c:f>成绩表!$F$1</c:f>
              <c:strCache>
                <c:ptCount val="1"/>
                <c:pt idx="0">
                  <c:v>计算机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成绩表!$B$2:$B$12</c:f>
              <c:strCache>
                <c:ptCount val="11"/>
                <c:pt idx="0" c:formatCode="0_ ">
                  <c:v>周立</c:v>
                </c:pt>
                <c:pt idx="1" c:formatCode="0_ ">
                  <c:v>赵文哲</c:v>
                </c:pt>
                <c:pt idx="2" c:formatCode="0_ ">
                  <c:v>祖克礼</c:v>
                </c:pt>
                <c:pt idx="3" c:formatCode="0_ ">
                  <c:v>郭光宇</c:v>
                </c:pt>
                <c:pt idx="4" c:formatCode="0_ ">
                  <c:v>张国强</c:v>
                </c:pt>
                <c:pt idx="5" c:formatCode="0_ ">
                  <c:v>王海涛</c:v>
                </c:pt>
                <c:pt idx="6" c:formatCode="0_ ">
                  <c:v>李丽丽</c:v>
                </c:pt>
                <c:pt idx="7" c:formatCode="0_ ">
                  <c:v>林如</c:v>
                </c:pt>
                <c:pt idx="8" c:formatCode="0_ ">
                  <c:v>郭婷婷</c:v>
                </c:pt>
                <c:pt idx="9" c:formatCode="0_ ">
                  <c:v>张华敏</c:v>
                </c:pt>
                <c:pt idx="10" c:formatCode="0_ ">
                  <c:v>刘国华</c:v>
                </c:pt>
              </c:strCache>
            </c:strRef>
          </c:cat>
          <c:val>
            <c:numRef>
              <c:f>成绩表!$F$2:$F$12</c:f>
              <c:numCache>
                <c:formatCode>0_ </c:formatCode>
                <c:ptCount val="11"/>
                <c:pt idx="0">
                  <c:v>84</c:v>
                </c:pt>
                <c:pt idx="1">
                  <c:v>88</c:v>
                </c:pt>
                <c:pt idx="2">
                  <c:v>69</c:v>
                </c:pt>
                <c:pt idx="3">
                  <c:v>74</c:v>
                </c:pt>
                <c:pt idx="4">
                  <c:v>95</c:v>
                </c:pt>
                <c:pt idx="5">
                  <c:v>85</c:v>
                </c:pt>
                <c:pt idx="6">
                  <c:v>96</c:v>
                </c:pt>
                <c:pt idx="7">
                  <c:v>80</c:v>
                </c:pt>
                <c:pt idx="8">
                  <c:v>90</c:v>
                </c:pt>
                <c:pt idx="9">
                  <c:v>94</c:v>
                </c:pt>
                <c:pt idx="10">
                  <c:v>80</c:v>
                </c:pt>
              </c:numCache>
            </c:numRef>
          </c:val>
        </c:ser>
        <c:ser>
          <c:idx val="2"/>
          <c:order val="2"/>
          <c:tx>
            <c:strRef>
              <c:f>成绩表!$G$1</c:f>
              <c:strCache>
                <c:ptCount val="1"/>
                <c:pt idx="0">
                  <c:v>微积分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成绩表!$B$2:$B$12</c:f>
              <c:strCache>
                <c:ptCount val="11"/>
                <c:pt idx="0" c:formatCode="0_ ">
                  <c:v>周立</c:v>
                </c:pt>
                <c:pt idx="1" c:formatCode="0_ ">
                  <c:v>赵文哲</c:v>
                </c:pt>
                <c:pt idx="2" c:formatCode="0_ ">
                  <c:v>祖克礼</c:v>
                </c:pt>
                <c:pt idx="3" c:formatCode="0_ ">
                  <c:v>郭光宇</c:v>
                </c:pt>
                <c:pt idx="4" c:formatCode="0_ ">
                  <c:v>张国强</c:v>
                </c:pt>
                <c:pt idx="5" c:formatCode="0_ ">
                  <c:v>王海涛</c:v>
                </c:pt>
                <c:pt idx="6" c:formatCode="0_ ">
                  <c:v>李丽丽</c:v>
                </c:pt>
                <c:pt idx="7" c:formatCode="0_ ">
                  <c:v>林如</c:v>
                </c:pt>
                <c:pt idx="8" c:formatCode="0_ ">
                  <c:v>郭婷婷</c:v>
                </c:pt>
                <c:pt idx="9" c:formatCode="0_ ">
                  <c:v>张华敏</c:v>
                </c:pt>
                <c:pt idx="10" c:formatCode="0_ ">
                  <c:v>刘国华</c:v>
                </c:pt>
              </c:strCache>
            </c:strRef>
          </c:cat>
          <c:val>
            <c:numRef>
              <c:f>成绩表!$G$2:$G$12</c:f>
              <c:numCache>
                <c:formatCode>0_ </c:formatCode>
                <c:ptCount val="11"/>
                <c:pt idx="0">
                  <c:v>76</c:v>
                </c:pt>
                <c:pt idx="1">
                  <c:v>68</c:v>
                </c:pt>
                <c:pt idx="2">
                  <c:v>85</c:v>
                </c:pt>
                <c:pt idx="3">
                  <c:v>89</c:v>
                </c:pt>
                <c:pt idx="4">
                  <c:v>79</c:v>
                </c:pt>
                <c:pt idx="5">
                  <c:v>75</c:v>
                </c:pt>
                <c:pt idx="6">
                  <c:v>84</c:v>
                </c:pt>
                <c:pt idx="7">
                  <c:v>79</c:v>
                </c:pt>
                <c:pt idx="8">
                  <c:v>90</c:v>
                </c:pt>
                <c:pt idx="9">
                  <c:v>87</c:v>
                </c:pt>
                <c:pt idx="10">
                  <c:v>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39584"/>
        <c:axId val="38355499"/>
      </c:barChart>
      <c:catAx>
        <c:axId val="1826395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学生姓名</a:t>
                </a:r>
              </a:p>
            </c:rich>
          </c:tx>
          <c:layout>
            <c:manualLayout>
              <c:xMode val="edge"/>
              <c:yMode val="edge"/>
              <c:x val="0.00939091080520464"/>
              <c:y val="0.61061631635197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355499"/>
        <c:crosses val="autoZero"/>
        <c:auto val="1"/>
        <c:lblAlgn val="ctr"/>
        <c:lblOffset val="100"/>
        <c:noMultiLvlLbl val="0"/>
      </c:catAx>
      <c:valAx>
        <c:axId val="383554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分数</a:t>
                </a:r>
              </a:p>
            </c:rich>
          </c:tx>
          <c:layout>
            <c:manualLayout>
              <c:xMode val="edge"/>
              <c:yMode val="edge"/>
              <c:x val="0.0390345087686216"/>
              <c:y val="0.1757379406081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63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6985</xdr:colOff>
      <xdr:row>13</xdr:row>
      <xdr:rowOff>14605</xdr:rowOff>
    </xdr:from>
    <xdr:to>
      <xdr:col>7</xdr:col>
      <xdr:colOff>795020</xdr:colOff>
      <xdr:row>23</xdr:row>
      <xdr:rowOff>111760</xdr:rowOff>
    </xdr:to>
    <xdr:graphicFrame>
      <xdr:nvGraphicFramePr>
        <xdr:cNvPr id="11" name="图表 10"/>
        <xdr:cNvGraphicFramePr/>
      </xdr:nvGraphicFramePr>
      <xdr:xfrm>
        <a:off x="2146935" y="2887345"/>
        <a:ext cx="3371215" cy="18116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146.9296412037" refreshedBy="漠北残月" recordCount="11">
  <cacheSource type="worksheet">
    <worksheetSource ref="A1:J12" sheet="成绩表"/>
  </cacheSource>
  <cacheFields count="10">
    <cacheField name="学号" numFmtId="176">
      <sharedItems count="11">
        <s v="074600301"/>
        <s v="074600302"/>
        <s v="074600303"/>
        <s v="074600304"/>
        <s v="074600501"/>
        <s v="074600502"/>
        <s v="074600503"/>
        <s v="074600504"/>
        <s v="074600101"/>
        <s v="074600102"/>
        <s v="074600103"/>
      </sharedItems>
    </cacheField>
    <cacheField name="姓名" numFmtId="176">
      <sharedItems count="11">
        <s v="周立"/>
        <s v="赵文哲"/>
        <s v="祖克礼"/>
        <s v="郭光宇"/>
        <s v="张国强"/>
        <s v="王海涛"/>
        <s v="李丽丽"/>
        <s v="林如"/>
        <s v="郭婷婷"/>
        <s v="张华敏"/>
        <s v="刘国华"/>
      </sharedItems>
    </cacheField>
    <cacheField name="性别" numFmtId="176">
      <sharedItems count="2">
        <s v="男"/>
        <s v="女"/>
      </sharedItems>
    </cacheField>
    <cacheField name="专业" numFmtId="176">
      <sharedItems count="3">
        <s v="物流"/>
        <s v="经济"/>
        <s v="金融"/>
      </sharedItems>
    </cacheField>
    <cacheField name="英语" numFmtId="176">
      <sharedItems containsSemiMixedTypes="0" containsString="0" containsNumber="1" containsInteger="1" minValue="75" maxValue="93" count="10">
        <n v="79"/>
        <n v="87"/>
        <n v="85"/>
        <n v="83"/>
        <n v="76"/>
        <n v="86"/>
        <n v="93"/>
        <n v="91"/>
        <n v="88"/>
        <n v="75"/>
      </sharedItems>
    </cacheField>
    <cacheField name="计算机" numFmtId="176">
      <sharedItems containsSemiMixedTypes="0" containsString="0" containsNumber="1" containsInteger="1" minValue="69" maxValue="96" count="10">
        <n v="84"/>
        <n v="88"/>
        <n v="69"/>
        <n v="74"/>
        <n v="95"/>
        <n v="85"/>
        <n v="96"/>
        <n v="80"/>
        <n v="90"/>
        <n v="94"/>
      </sharedItems>
    </cacheField>
    <cacheField name="微积分" numFmtId="176">
      <sharedItems containsSemiMixedTypes="0" containsString="0" containsNumber="1" containsInteger="1" minValue="68" maxValue="90" count="9">
        <n v="76"/>
        <n v="68"/>
        <n v="85"/>
        <n v="89"/>
        <n v="79"/>
        <n v="75"/>
        <n v="84"/>
        <n v="90"/>
        <n v="87"/>
      </sharedItems>
    </cacheField>
    <cacheField name="总分" numFmtId="176">
      <sharedItems containsSemiMixedTypes="0" containsString="0" containsNumber="1" containsInteger="1" minValue="236" maxValue="271" count="10">
        <n v="239"/>
        <n v="243"/>
        <n v="246"/>
        <n v="261"/>
        <n v="236"/>
        <n v="266"/>
        <n v="252"/>
        <n v="271"/>
        <n v="269"/>
        <n v="240"/>
      </sharedItems>
    </cacheField>
    <cacheField name="平均分" numFmtId="176">
      <sharedItems containsSemiMixedTypes="0" containsString="0" containsNumber="1" minValue="78.6666666666667" maxValue="90.3333333333333" count="10">
        <n v="79.6666666666667"/>
        <n v="81"/>
        <n v="82"/>
        <n v="87"/>
        <n v="78.6666666666667"/>
        <n v="88.6666666666667"/>
        <n v="84"/>
        <n v="90.3333333333333"/>
        <n v="89.6666666666667"/>
        <n v="80"/>
      </sharedItems>
    </cacheField>
    <cacheField name="简评" numFmtId="0">
      <sharedItems count="3">
        <s v="及格"/>
        <s v="良好"/>
        <s v="优秀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x v="0"/>
    <x v="0"/>
    <x v="0"/>
    <x v="0"/>
    <x v="0"/>
    <x v="0"/>
  </r>
  <r>
    <x v="1"/>
    <x v="1"/>
    <x v="0"/>
    <x v="0"/>
    <x v="1"/>
    <x v="1"/>
    <x v="1"/>
    <x v="1"/>
    <x v="1"/>
    <x v="0"/>
  </r>
  <r>
    <x v="2"/>
    <x v="2"/>
    <x v="0"/>
    <x v="0"/>
    <x v="2"/>
    <x v="2"/>
    <x v="2"/>
    <x v="0"/>
    <x v="0"/>
    <x v="0"/>
  </r>
  <r>
    <x v="3"/>
    <x v="3"/>
    <x v="0"/>
    <x v="0"/>
    <x v="3"/>
    <x v="3"/>
    <x v="3"/>
    <x v="2"/>
    <x v="2"/>
    <x v="0"/>
  </r>
  <r>
    <x v="4"/>
    <x v="4"/>
    <x v="0"/>
    <x v="1"/>
    <x v="1"/>
    <x v="4"/>
    <x v="4"/>
    <x v="3"/>
    <x v="3"/>
    <x v="1"/>
  </r>
  <r>
    <x v="5"/>
    <x v="5"/>
    <x v="0"/>
    <x v="1"/>
    <x v="4"/>
    <x v="5"/>
    <x v="5"/>
    <x v="4"/>
    <x v="4"/>
    <x v="0"/>
  </r>
  <r>
    <x v="6"/>
    <x v="6"/>
    <x v="1"/>
    <x v="1"/>
    <x v="5"/>
    <x v="6"/>
    <x v="6"/>
    <x v="5"/>
    <x v="5"/>
    <x v="1"/>
  </r>
  <r>
    <x v="7"/>
    <x v="7"/>
    <x v="1"/>
    <x v="1"/>
    <x v="6"/>
    <x v="7"/>
    <x v="4"/>
    <x v="6"/>
    <x v="6"/>
    <x v="0"/>
  </r>
  <r>
    <x v="8"/>
    <x v="8"/>
    <x v="1"/>
    <x v="2"/>
    <x v="7"/>
    <x v="8"/>
    <x v="7"/>
    <x v="7"/>
    <x v="7"/>
    <x v="2"/>
  </r>
  <r>
    <x v="9"/>
    <x v="9"/>
    <x v="1"/>
    <x v="2"/>
    <x v="8"/>
    <x v="9"/>
    <x v="8"/>
    <x v="8"/>
    <x v="8"/>
    <x v="1"/>
  </r>
  <r>
    <x v="10"/>
    <x v="10"/>
    <x v="0"/>
    <x v="2"/>
    <x v="9"/>
    <x v="7"/>
    <x v="2"/>
    <x v="9"/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K1:N9" firstHeaderRow="0" firstDataRow="1" firstDataCol="2"/>
  <pivotFields count="10">
    <pivotField compact="0" showAll="0"/>
    <pivotField compact="0" showAll="0"/>
    <pivotField axis="axisRow" dataField="1" compact="0" showAll="0">
      <items count="3">
        <item x="0"/>
        <item x="1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numFmtId="176" showAll="0"/>
    <pivotField compact="0" numFmtId="176" showAll="0"/>
    <pivotField compact="0" numFmtId="176" showAll="0"/>
    <pivotField dataField="1" compact="0" numFmtId="176" showAll="0"/>
    <pivotField compact="0" numFmtId="176" showAll="0"/>
    <pivotField compact="0" showAll="0"/>
  </pivotFields>
  <rowFields count="2">
    <field x="2"/>
    <field x="3"/>
  </rowFields>
  <rowItems count="8">
    <i>
      <x/>
    </i>
    <i r="1">
      <x/>
    </i>
    <i r="1">
      <x v="1"/>
    </i>
    <i r="1">
      <x v="2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性别" fld="2" subtotal="count" baseField="0" baseItem="0"/>
    <dataField name="平均值项:总分" fld="7" subtotal="average" baseField="0" baseItem="0"/>
  </dataFields>
  <formats count="11">
    <format dxfId="0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1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2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3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4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5">
      <pivotArea collapsedLevelsAreSubtotals="1" fieldPosition="0">
        <references count="2">
          <reference field="2" count="1" selected="0">
            <x v="0"/>
          </reference>
          <reference field="4294967294" count="1" selected="0">
            <x v="1"/>
          </reference>
        </references>
      </pivotArea>
    </format>
    <format dxfId="6">
      <pivotArea grandRow="1" collapsedLevelsAreSubtotals="1" fieldPosition="0">
        <references count="1">
          <reference field="4294967294" count="1" selected="0">
            <x v="1"/>
          </reference>
        </references>
      </pivotArea>
    </format>
    <format dxfId="7">
      <pivotArea grandRow="1" collapsedLevelsAreSubtotals="1" fieldPosition="0">
        <references count="1">
          <reference field="4294967294" count="1" selected="0">
            <x v="1"/>
          </reference>
        </references>
      </pivotArea>
    </format>
    <format dxfId="8">
      <pivotArea grandRow="1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grandRow="1" collapsedLevelsAreSubtotals="1" fieldPosition="0">
        <references count="1">
          <reference field="4294967294" count="1" selected="0">
            <x v="1"/>
          </reference>
        </references>
      </pivotArea>
    </format>
    <format dxfId="10">
      <pivotArea grandRow="1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workbookViewId="0">
      <selection activeCell="H10" sqref="H10"/>
    </sheetView>
  </sheetViews>
  <sheetFormatPr defaultColWidth="9" defaultRowHeight="13.5"/>
  <cols>
    <col min="1" max="1" width="11.8230088495575" customWidth="1"/>
    <col min="8" max="8" width="12.6283185840708"/>
    <col min="11" max="12" width="7.51327433628319"/>
    <col min="13" max="14" width="14.5663716814159"/>
    <col min="15" max="16" width="16.7610619469027"/>
  </cols>
  <sheetData>
    <row r="1" ht="18.3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t="s">
        <v>2</v>
      </c>
      <c r="L1" t="s">
        <v>3</v>
      </c>
      <c r="M1" t="s">
        <v>10</v>
      </c>
      <c r="N1" t="s">
        <v>11</v>
      </c>
    </row>
    <row r="2" ht="17.6" spans="1:14">
      <c r="A2" s="18" t="s">
        <v>12</v>
      </c>
      <c r="B2" s="4" t="s">
        <v>13</v>
      </c>
      <c r="C2" s="4" t="s">
        <v>14</v>
      </c>
      <c r="D2" s="4" t="s">
        <v>15</v>
      </c>
      <c r="E2" s="4">
        <v>79</v>
      </c>
      <c r="F2" s="4">
        <v>84</v>
      </c>
      <c r="G2" s="4">
        <v>76</v>
      </c>
      <c r="H2" s="4">
        <f t="shared" ref="H2:H12" si="0">SUM(E2:G2)</f>
        <v>239</v>
      </c>
      <c r="I2" s="4">
        <f>AVERAGE(E2:G2)</f>
        <v>79.6666666666667</v>
      </c>
      <c r="J2" s="9" t="str">
        <f>IF(I2&gt;=90,"优秀",IF(I2&gt;=85,"良好",IF(I2&gt;=75,"及格",IF(I2&lt;75,"不及格"))))</f>
        <v>及格</v>
      </c>
      <c r="K2" t="s">
        <v>14</v>
      </c>
      <c r="L2"/>
      <c r="M2">
        <v>7</v>
      </c>
      <c r="N2" s="16">
        <v>243.428571428571</v>
      </c>
    </row>
    <row r="3" ht="17.6" spans="1:14">
      <c r="A3" s="18" t="s">
        <v>16</v>
      </c>
      <c r="B3" s="4" t="s">
        <v>17</v>
      </c>
      <c r="C3" s="4" t="s">
        <v>14</v>
      </c>
      <c r="D3" s="4" t="s">
        <v>15</v>
      </c>
      <c r="E3" s="4">
        <v>87</v>
      </c>
      <c r="F3" s="4">
        <v>88</v>
      </c>
      <c r="G3" s="4">
        <v>68</v>
      </c>
      <c r="H3" s="4">
        <f t="shared" si="0"/>
        <v>243</v>
      </c>
      <c r="I3" s="4">
        <f t="shared" ref="I3:I12" si="1">AVERAGE(E3:G3)</f>
        <v>81</v>
      </c>
      <c r="J3" s="10" t="str">
        <f t="shared" ref="J3:J12" si="2">IF(I3&gt;=90,"优秀",IF(I3&gt;=85,"良好",IF(I3&gt;=75,"及格",IF(I3&lt;75,"不及格"))))</f>
        <v>及格</v>
      </c>
      <c r="L3" t="s">
        <v>18</v>
      </c>
      <c r="M3">
        <v>1</v>
      </c>
      <c r="N3">
        <v>240</v>
      </c>
    </row>
    <row r="4" ht="17.6" spans="1:14">
      <c r="A4" s="18" t="s">
        <v>19</v>
      </c>
      <c r="B4" s="4" t="s">
        <v>20</v>
      </c>
      <c r="C4" s="4" t="s">
        <v>14</v>
      </c>
      <c r="D4" s="4" t="s">
        <v>15</v>
      </c>
      <c r="E4" s="4">
        <v>85</v>
      </c>
      <c r="F4" s="4">
        <v>69</v>
      </c>
      <c r="G4" s="4">
        <v>85</v>
      </c>
      <c r="H4" s="4">
        <f t="shared" si="0"/>
        <v>239</v>
      </c>
      <c r="I4" s="4">
        <f t="shared" si="1"/>
        <v>79.6666666666667</v>
      </c>
      <c r="J4" s="10" t="str">
        <f t="shared" si="2"/>
        <v>及格</v>
      </c>
      <c r="L4" t="s">
        <v>21</v>
      </c>
      <c r="M4">
        <v>2</v>
      </c>
      <c r="N4">
        <v>248.5</v>
      </c>
    </row>
    <row r="5" ht="17.6" spans="1:14">
      <c r="A5" s="18" t="s">
        <v>22</v>
      </c>
      <c r="B5" s="4" t="s">
        <v>23</v>
      </c>
      <c r="C5" s="4" t="s">
        <v>14</v>
      </c>
      <c r="D5" s="4" t="s">
        <v>15</v>
      </c>
      <c r="E5" s="4">
        <v>83</v>
      </c>
      <c r="F5" s="4">
        <v>74</v>
      </c>
      <c r="G5" s="4">
        <v>89</v>
      </c>
      <c r="H5" s="4">
        <f t="shared" si="0"/>
        <v>246</v>
      </c>
      <c r="I5" s="4">
        <f t="shared" si="1"/>
        <v>82</v>
      </c>
      <c r="J5" s="10" t="str">
        <f t="shared" si="2"/>
        <v>及格</v>
      </c>
      <c r="L5" t="s">
        <v>15</v>
      </c>
      <c r="M5">
        <v>4</v>
      </c>
      <c r="N5">
        <v>241.75</v>
      </c>
    </row>
    <row r="6" ht="17.6" spans="1:14">
      <c r="A6" s="18" t="s">
        <v>24</v>
      </c>
      <c r="B6" s="4" t="s">
        <v>25</v>
      </c>
      <c r="C6" s="4" t="s">
        <v>14</v>
      </c>
      <c r="D6" s="4" t="s">
        <v>21</v>
      </c>
      <c r="E6" s="4">
        <v>87</v>
      </c>
      <c r="F6" s="5">
        <v>95</v>
      </c>
      <c r="G6" s="4">
        <v>79</v>
      </c>
      <c r="H6" s="4">
        <f t="shared" si="0"/>
        <v>261</v>
      </c>
      <c r="I6" s="4">
        <f t="shared" si="1"/>
        <v>87</v>
      </c>
      <c r="J6" s="10" t="str">
        <f t="shared" si="2"/>
        <v>良好</v>
      </c>
      <c r="K6" t="s">
        <v>26</v>
      </c>
      <c r="L6"/>
      <c r="M6">
        <v>4</v>
      </c>
      <c r="N6">
        <v>264.5</v>
      </c>
    </row>
    <row r="7" ht="17.6" spans="1:14">
      <c r="A7" s="18" t="s">
        <v>27</v>
      </c>
      <c r="B7" s="4" t="s">
        <v>28</v>
      </c>
      <c r="C7" s="4" t="s">
        <v>14</v>
      </c>
      <c r="D7" s="4" t="s">
        <v>21</v>
      </c>
      <c r="E7" s="4">
        <v>76</v>
      </c>
      <c r="F7" s="4">
        <v>85</v>
      </c>
      <c r="G7" s="4">
        <v>75</v>
      </c>
      <c r="H7" s="4">
        <f t="shared" si="0"/>
        <v>236</v>
      </c>
      <c r="I7" s="4">
        <f t="shared" si="1"/>
        <v>78.6666666666667</v>
      </c>
      <c r="J7" s="10" t="str">
        <f t="shared" si="2"/>
        <v>及格</v>
      </c>
      <c r="L7" t="s">
        <v>18</v>
      </c>
      <c r="M7">
        <v>2</v>
      </c>
      <c r="N7">
        <v>270</v>
      </c>
    </row>
    <row r="8" ht="17.6" spans="1:14">
      <c r="A8" s="18" t="s">
        <v>29</v>
      </c>
      <c r="B8" s="4" t="s">
        <v>30</v>
      </c>
      <c r="C8" s="4" t="s">
        <v>26</v>
      </c>
      <c r="D8" s="4" t="s">
        <v>21</v>
      </c>
      <c r="E8" s="4">
        <v>86</v>
      </c>
      <c r="F8" s="5">
        <v>96</v>
      </c>
      <c r="G8" s="4">
        <v>84</v>
      </c>
      <c r="H8" s="4">
        <f t="shared" si="0"/>
        <v>266</v>
      </c>
      <c r="I8" s="4">
        <f t="shared" si="1"/>
        <v>88.6666666666667</v>
      </c>
      <c r="J8" s="10" t="str">
        <f t="shared" si="2"/>
        <v>良好</v>
      </c>
      <c r="L8" t="s">
        <v>21</v>
      </c>
      <c r="M8">
        <v>2</v>
      </c>
      <c r="N8">
        <v>259</v>
      </c>
    </row>
    <row r="9" ht="17.6" spans="1:14">
      <c r="A9" s="18" t="s">
        <v>31</v>
      </c>
      <c r="B9" s="4" t="s">
        <v>32</v>
      </c>
      <c r="C9" s="4" t="s">
        <v>26</v>
      </c>
      <c r="D9" s="4" t="s">
        <v>21</v>
      </c>
      <c r="E9" s="5">
        <v>93</v>
      </c>
      <c r="F9" s="4">
        <v>80</v>
      </c>
      <c r="G9" s="4">
        <v>79</v>
      </c>
      <c r="H9" s="4">
        <f t="shared" si="0"/>
        <v>252</v>
      </c>
      <c r="I9" s="4">
        <f t="shared" si="1"/>
        <v>84</v>
      </c>
      <c r="J9" s="10" t="str">
        <f t="shared" si="2"/>
        <v>及格</v>
      </c>
      <c r="K9" t="s">
        <v>33</v>
      </c>
      <c r="L9"/>
      <c r="M9">
        <v>11</v>
      </c>
      <c r="N9" s="17">
        <v>251.090909090909</v>
      </c>
    </row>
    <row r="10" ht="17.6" spans="1:10">
      <c r="A10" s="18" t="s">
        <v>34</v>
      </c>
      <c r="B10" s="4" t="s">
        <v>35</v>
      </c>
      <c r="C10" s="4" t="s">
        <v>26</v>
      </c>
      <c r="D10" s="4" t="s">
        <v>18</v>
      </c>
      <c r="E10" s="5">
        <v>91</v>
      </c>
      <c r="F10" s="5">
        <v>90</v>
      </c>
      <c r="G10" s="5">
        <v>90</v>
      </c>
      <c r="H10" s="4">
        <f t="shared" si="0"/>
        <v>271</v>
      </c>
      <c r="I10" s="4">
        <f t="shared" si="1"/>
        <v>90.3333333333333</v>
      </c>
      <c r="J10" s="10" t="str">
        <f t="shared" si="2"/>
        <v>优秀</v>
      </c>
    </row>
    <row r="11" ht="17.6" spans="1:10">
      <c r="A11" s="18" t="s">
        <v>36</v>
      </c>
      <c r="B11" s="4" t="s">
        <v>37</v>
      </c>
      <c r="C11" s="4" t="s">
        <v>26</v>
      </c>
      <c r="D11" s="4" t="s">
        <v>18</v>
      </c>
      <c r="E11" s="4">
        <v>88</v>
      </c>
      <c r="F11" s="5">
        <v>94</v>
      </c>
      <c r="G11" s="4">
        <v>87</v>
      </c>
      <c r="H11" s="4">
        <f t="shared" si="0"/>
        <v>269</v>
      </c>
      <c r="I11" s="4">
        <f t="shared" si="1"/>
        <v>89.6666666666667</v>
      </c>
      <c r="J11" s="10" t="str">
        <f t="shared" si="2"/>
        <v>良好</v>
      </c>
    </row>
    <row r="12" ht="18.35" spans="1:10">
      <c r="A12" s="19" t="s">
        <v>38</v>
      </c>
      <c r="B12" s="7" t="s">
        <v>39</v>
      </c>
      <c r="C12" s="7" t="s">
        <v>14</v>
      </c>
      <c r="D12" s="7" t="s">
        <v>18</v>
      </c>
      <c r="E12" s="7">
        <v>75</v>
      </c>
      <c r="F12" s="7">
        <v>80</v>
      </c>
      <c r="G12" s="7">
        <v>85</v>
      </c>
      <c r="H12" s="7">
        <f t="shared" si="0"/>
        <v>240</v>
      </c>
      <c r="I12" s="7">
        <f t="shared" si="1"/>
        <v>80</v>
      </c>
      <c r="J12" s="11" t="str">
        <f t="shared" si="2"/>
        <v>及格</v>
      </c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</sheetData>
  <conditionalFormatting sqref="I15">
    <cfRule type="cellIs" dxfId="11" priority="1" operator="greaterThan">
      <formula>90</formula>
    </cfRule>
  </conditionalFormatting>
  <conditionalFormatting sqref="E2:G12">
    <cfRule type="cellIs" dxfId="12" priority="2" operator="greaterThan">
      <formula>90</formula>
    </cfRule>
  </conditionalFormatting>
  <pageMargins left="0.75" right="0.75" top="1" bottom="1" header="0.511805555555556" footer="0.511805555555556"/>
  <pageSetup paperSize="9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L8" sqref="L8"/>
    </sheetView>
  </sheetViews>
  <sheetFormatPr defaultColWidth="9" defaultRowHeight="13.5"/>
  <sheetData>
    <row r="1" ht="18.3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ht="17.6" spans="1:10">
      <c r="A2" s="18" t="s">
        <v>34</v>
      </c>
      <c r="B2" s="4" t="s">
        <v>35</v>
      </c>
      <c r="C2" s="4" t="s">
        <v>26</v>
      </c>
      <c r="D2" s="4" t="s">
        <v>18</v>
      </c>
      <c r="E2" s="5">
        <v>91</v>
      </c>
      <c r="F2" s="5">
        <v>90</v>
      </c>
      <c r="G2" s="5">
        <v>90</v>
      </c>
      <c r="H2" s="4">
        <f>SUM(E2:G2)</f>
        <v>271</v>
      </c>
      <c r="I2" s="4">
        <f>AVERAGE(E2:G2)</f>
        <v>90.3333333333333</v>
      </c>
      <c r="J2" s="12" t="str">
        <f>IF(I2&gt;=90,"优秀",IF(I2&gt;=85,"良好",IF(I2&gt;=75,"及格",IF(I2&lt;75,"不及格"))))</f>
        <v>优秀</v>
      </c>
    </row>
    <row r="3" ht="17.6" spans="1:10">
      <c r="A3" s="18" t="s">
        <v>36</v>
      </c>
      <c r="B3" s="4" t="s">
        <v>37</v>
      </c>
      <c r="C3" s="4" t="s">
        <v>26</v>
      </c>
      <c r="D3" s="4" t="s">
        <v>18</v>
      </c>
      <c r="E3" s="4">
        <v>88</v>
      </c>
      <c r="F3" s="5">
        <v>94</v>
      </c>
      <c r="G3" s="4">
        <v>87</v>
      </c>
      <c r="H3" s="4">
        <f>SUM(E3:G3)</f>
        <v>269</v>
      </c>
      <c r="I3" s="4">
        <f>AVERAGE(E3:G3)</f>
        <v>89.6666666666667</v>
      </c>
      <c r="J3" s="13" t="str">
        <f>IF(I3&gt;=90,"优秀",IF(I3&gt;=85,"良好",IF(I3&gt;=75,"及格",IF(I3&lt;75,"不及格"))))</f>
        <v>良好</v>
      </c>
    </row>
    <row r="4" ht="17.6" spans="1:10">
      <c r="A4" s="18" t="s">
        <v>29</v>
      </c>
      <c r="B4" s="4" t="s">
        <v>30</v>
      </c>
      <c r="C4" s="4" t="s">
        <v>26</v>
      </c>
      <c r="D4" s="4" t="s">
        <v>21</v>
      </c>
      <c r="E4" s="4">
        <v>86</v>
      </c>
      <c r="F4" s="5">
        <v>96</v>
      </c>
      <c r="G4" s="4">
        <v>84</v>
      </c>
      <c r="H4" s="4">
        <f>SUM(E4:G4)</f>
        <v>266</v>
      </c>
      <c r="I4" s="4">
        <f>AVERAGE(E4:G4)</f>
        <v>88.6666666666667</v>
      </c>
      <c r="J4" s="13" t="str">
        <f>IF(I4&gt;=90,"优秀",IF(I4&gt;=85,"良好",IF(I4&gt;=75,"及格",IF(I4&lt;75,"不及格"))))</f>
        <v>良好</v>
      </c>
    </row>
    <row r="5" ht="17.6" spans="1:10">
      <c r="A5" s="18" t="s">
        <v>24</v>
      </c>
      <c r="B5" s="4" t="s">
        <v>25</v>
      </c>
      <c r="C5" s="4" t="s">
        <v>14</v>
      </c>
      <c r="D5" s="4" t="s">
        <v>21</v>
      </c>
      <c r="E5" s="4">
        <v>87</v>
      </c>
      <c r="F5" s="5">
        <v>95</v>
      </c>
      <c r="G5" s="4">
        <v>79</v>
      </c>
      <c r="H5" s="4">
        <f>SUM(E5:G5)</f>
        <v>261</v>
      </c>
      <c r="I5" s="4">
        <f>AVERAGE(E5:G5)</f>
        <v>87</v>
      </c>
      <c r="J5" s="13" t="str">
        <f>IF(I5&gt;=90,"优秀",IF(I5&gt;=85,"良好",IF(I5&gt;=75,"及格",IF(I5&lt;75,"不及格"))))</f>
        <v>良好</v>
      </c>
    </row>
    <row r="6" ht="17.6" spans="1:10">
      <c r="A6" s="18" t="s">
        <v>31</v>
      </c>
      <c r="B6" s="4" t="s">
        <v>32</v>
      </c>
      <c r="C6" s="4" t="s">
        <v>26</v>
      </c>
      <c r="D6" s="4" t="s">
        <v>21</v>
      </c>
      <c r="E6" s="5">
        <v>93</v>
      </c>
      <c r="F6" s="4">
        <v>80</v>
      </c>
      <c r="G6" s="4">
        <v>79</v>
      </c>
      <c r="H6" s="4">
        <f>SUM(E6:G6)</f>
        <v>252</v>
      </c>
      <c r="I6" s="4">
        <f>AVERAGE(E6:G6)</f>
        <v>84</v>
      </c>
      <c r="J6" s="13" t="str">
        <f>IF(I6&gt;=90,"优秀",IF(I6&gt;=85,"良好",IF(I6&gt;=75,"及格",IF(I6&lt;75,"不及格"))))</f>
        <v>及格</v>
      </c>
    </row>
    <row r="7" ht="17.6" spans="1:10">
      <c r="A7" s="18" t="s">
        <v>22</v>
      </c>
      <c r="B7" s="4" t="s">
        <v>23</v>
      </c>
      <c r="C7" s="4" t="s">
        <v>14</v>
      </c>
      <c r="D7" s="4" t="s">
        <v>15</v>
      </c>
      <c r="E7" s="4">
        <v>83</v>
      </c>
      <c r="F7" s="4">
        <v>74</v>
      </c>
      <c r="G7" s="4">
        <v>89</v>
      </c>
      <c r="H7" s="4">
        <f>SUM(E7:G7)</f>
        <v>246</v>
      </c>
      <c r="I7" s="4">
        <f>AVERAGE(E7:G7)</f>
        <v>82</v>
      </c>
      <c r="J7" s="13" t="str">
        <f>IF(I7&gt;=90,"优秀",IF(I7&gt;=85,"良好",IF(I7&gt;=75,"及格",IF(I7&lt;75,"不及格"))))</f>
        <v>及格</v>
      </c>
    </row>
    <row r="8" ht="17.6" spans="1:10">
      <c r="A8" s="18" t="s">
        <v>16</v>
      </c>
      <c r="B8" s="4" t="s">
        <v>17</v>
      </c>
      <c r="C8" s="4" t="s">
        <v>14</v>
      </c>
      <c r="D8" s="4" t="s">
        <v>15</v>
      </c>
      <c r="E8" s="4">
        <v>87</v>
      </c>
      <c r="F8" s="4">
        <v>88</v>
      </c>
      <c r="G8" s="4">
        <v>68</v>
      </c>
      <c r="H8" s="4">
        <f>SUM(E8:G8)</f>
        <v>243</v>
      </c>
      <c r="I8" s="4">
        <f>AVERAGE(E8:G8)</f>
        <v>81</v>
      </c>
      <c r="J8" s="13" t="str">
        <f>IF(I8&gt;=90,"优秀",IF(I8&gt;=85,"良好",IF(I8&gt;=75,"及格",IF(I8&lt;75,"不及格"))))</f>
        <v>及格</v>
      </c>
    </row>
    <row r="9" ht="17.6" spans="1:10">
      <c r="A9" s="18" t="s">
        <v>38</v>
      </c>
      <c r="B9" s="4" t="s">
        <v>39</v>
      </c>
      <c r="C9" s="4" t="s">
        <v>14</v>
      </c>
      <c r="D9" s="4" t="s">
        <v>18</v>
      </c>
      <c r="E9" s="4">
        <v>75</v>
      </c>
      <c r="F9" s="4">
        <v>80</v>
      </c>
      <c r="G9" s="4">
        <v>85</v>
      </c>
      <c r="H9" s="4">
        <f>SUM(E9:G9)</f>
        <v>240</v>
      </c>
      <c r="I9" s="4">
        <f>AVERAGE(E9:G9)</f>
        <v>80</v>
      </c>
      <c r="J9" s="13" t="str">
        <f>IF(I9&gt;=90,"优秀",IF(I9&gt;=85,"良好",IF(I9&gt;=75,"及格",IF(I9&lt;75,"不及格"))))</f>
        <v>及格</v>
      </c>
    </row>
    <row r="10" ht="17.6" spans="1:10">
      <c r="A10" s="18" t="s">
        <v>12</v>
      </c>
      <c r="B10" s="4" t="s">
        <v>13</v>
      </c>
      <c r="C10" s="4" t="s">
        <v>14</v>
      </c>
      <c r="D10" s="4" t="s">
        <v>15</v>
      </c>
      <c r="E10" s="4">
        <v>79</v>
      </c>
      <c r="F10" s="4">
        <v>84</v>
      </c>
      <c r="G10" s="4">
        <v>76</v>
      </c>
      <c r="H10" s="4">
        <f>SUM(E10:G10)</f>
        <v>239</v>
      </c>
      <c r="I10" s="4">
        <f>AVERAGE(E10:G10)</f>
        <v>79.6666666666667</v>
      </c>
      <c r="J10" s="13" t="str">
        <f>IF(I10&gt;=90,"优秀",IF(I10&gt;=85,"良好",IF(I10&gt;=75,"及格",IF(I10&lt;75,"不及格"))))</f>
        <v>及格</v>
      </c>
    </row>
    <row r="11" ht="17.6" spans="1:10">
      <c r="A11" s="18" t="s">
        <v>19</v>
      </c>
      <c r="B11" s="4" t="s">
        <v>20</v>
      </c>
      <c r="C11" s="4" t="s">
        <v>14</v>
      </c>
      <c r="D11" s="4" t="s">
        <v>15</v>
      </c>
      <c r="E11" s="4">
        <v>85</v>
      </c>
      <c r="F11" s="4">
        <v>69</v>
      </c>
      <c r="G11" s="4">
        <v>85</v>
      </c>
      <c r="H11" s="4">
        <f>SUM(E11:G11)</f>
        <v>239</v>
      </c>
      <c r="I11" s="4">
        <f>AVERAGE(E11:G11)</f>
        <v>79.6666666666667</v>
      </c>
      <c r="J11" s="13" t="str">
        <f>IF(I11&gt;=90,"优秀",IF(I11&gt;=85,"良好",IF(I11&gt;=75,"及格",IF(I11&lt;75,"不及格"))))</f>
        <v>及格</v>
      </c>
    </row>
    <row r="12" ht="18.35" spans="1:10">
      <c r="A12" s="19" t="s">
        <v>27</v>
      </c>
      <c r="B12" s="7" t="s">
        <v>28</v>
      </c>
      <c r="C12" s="7" t="s">
        <v>14</v>
      </c>
      <c r="D12" s="7" t="s">
        <v>21</v>
      </c>
      <c r="E12" s="7">
        <v>76</v>
      </c>
      <c r="F12" s="7">
        <v>85</v>
      </c>
      <c r="G12" s="7">
        <v>75</v>
      </c>
      <c r="H12" s="7">
        <f>SUM(E12:G12)</f>
        <v>236</v>
      </c>
      <c r="I12" s="7">
        <f>AVERAGE(E12:G12)</f>
        <v>78.6666666666667</v>
      </c>
      <c r="J12" s="14" t="str">
        <f>IF(I12&gt;=90,"优秀",IF(I12&gt;=85,"良好",IF(I12&gt;=75,"及格",IF(I12&lt;75,"不及格"))))</f>
        <v>及格</v>
      </c>
    </row>
  </sheetData>
  <sortState ref="A2:J12">
    <sortCondition ref="I2" descending="1"/>
  </sortState>
  <conditionalFormatting sqref="E2:G12">
    <cfRule type="cellIs" dxfId="12" priority="1" operator="greaterThan">
      <formula>90</formula>
    </cfRule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2"/>
  <sheetViews>
    <sheetView workbookViewId="0">
      <selection activeCell="J19" sqref="J19"/>
    </sheetView>
  </sheetViews>
  <sheetFormatPr defaultColWidth="9.02654867256637" defaultRowHeight="13.5"/>
  <sheetData>
    <row r="1" ht="18.3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ht="17.6" hidden="1" spans="1:10">
      <c r="A2" s="18" t="s">
        <v>12</v>
      </c>
      <c r="B2" s="4" t="s">
        <v>13</v>
      </c>
      <c r="C2" s="4" t="s">
        <v>14</v>
      </c>
      <c r="D2" s="4" t="s">
        <v>15</v>
      </c>
      <c r="E2" s="4">
        <v>79</v>
      </c>
      <c r="F2" s="4">
        <v>84</v>
      </c>
      <c r="G2" s="4">
        <v>76</v>
      </c>
      <c r="H2" s="4">
        <f t="shared" ref="H2:H12" si="0">SUM(E2:G2)</f>
        <v>239</v>
      </c>
      <c r="I2" s="4">
        <f t="shared" ref="I2:I12" si="1">AVERAGE(E2:G2)</f>
        <v>79.6666666666667</v>
      </c>
      <c r="J2" s="9" t="str">
        <f t="shared" ref="J2:J12" si="2">IF(I2&gt;=90,"优秀",IF(I2&gt;=85,"良好",IF(I2&gt;=75,"及格",IF(I2&lt;75,"不及格"))))</f>
        <v>及格</v>
      </c>
    </row>
    <row r="3" ht="17.6" spans="1:10">
      <c r="A3" s="18" t="s">
        <v>16</v>
      </c>
      <c r="B3" s="4" t="s">
        <v>17</v>
      </c>
      <c r="C3" s="4" t="s">
        <v>14</v>
      </c>
      <c r="D3" s="4" t="s">
        <v>15</v>
      </c>
      <c r="E3" s="4">
        <v>87</v>
      </c>
      <c r="F3" s="4">
        <v>88</v>
      </c>
      <c r="G3" s="4">
        <v>68</v>
      </c>
      <c r="H3" s="4">
        <f t="shared" si="0"/>
        <v>243</v>
      </c>
      <c r="I3" s="4">
        <f t="shared" si="1"/>
        <v>81</v>
      </c>
      <c r="J3" s="10" t="str">
        <f t="shared" si="2"/>
        <v>及格</v>
      </c>
    </row>
    <row r="4" ht="17.6" hidden="1" spans="1:10">
      <c r="A4" s="18" t="s">
        <v>19</v>
      </c>
      <c r="B4" s="4" t="s">
        <v>20</v>
      </c>
      <c r="C4" s="4" t="s">
        <v>14</v>
      </c>
      <c r="D4" s="4" t="s">
        <v>15</v>
      </c>
      <c r="E4" s="4">
        <v>85</v>
      </c>
      <c r="F4" s="4">
        <v>69</v>
      </c>
      <c r="G4" s="4">
        <v>85</v>
      </c>
      <c r="H4" s="4">
        <f t="shared" si="0"/>
        <v>239</v>
      </c>
      <c r="I4" s="4">
        <f t="shared" si="1"/>
        <v>79.6666666666667</v>
      </c>
      <c r="J4" s="10" t="str">
        <f t="shared" si="2"/>
        <v>及格</v>
      </c>
    </row>
    <row r="5" ht="17.6" hidden="1" spans="1:10">
      <c r="A5" s="18" t="s">
        <v>22</v>
      </c>
      <c r="B5" s="4" t="s">
        <v>23</v>
      </c>
      <c r="C5" s="4" t="s">
        <v>14</v>
      </c>
      <c r="D5" s="4" t="s">
        <v>15</v>
      </c>
      <c r="E5" s="4">
        <v>83</v>
      </c>
      <c r="F5" s="4">
        <v>74</v>
      </c>
      <c r="G5" s="4">
        <v>89</v>
      </c>
      <c r="H5" s="4">
        <f t="shared" si="0"/>
        <v>246</v>
      </c>
      <c r="I5" s="4">
        <f t="shared" si="1"/>
        <v>82</v>
      </c>
      <c r="J5" s="10" t="str">
        <f t="shared" si="2"/>
        <v>及格</v>
      </c>
    </row>
    <row r="6" ht="17.6" spans="1:10">
      <c r="A6" s="18" t="s">
        <v>24</v>
      </c>
      <c r="B6" s="4" t="s">
        <v>25</v>
      </c>
      <c r="C6" s="4" t="s">
        <v>14</v>
      </c>
      <c r="D6" s="4" t="s">
        <v>21</v>
      </c>
      <c r="E6" s="4">
        <v>87</v>
      </c>
      <c r="F6" s="5">
        <v>95</v>
      </c>
      <c r="G6" s="4">
        <v>79</v>
      </c>
      <c r="H6" s="4">
        <f t="shared" si="0"/>
        <v>261</v>
      </c>
      <c r="I6" s="4">
        <f t="shared" si="1"/>
        <v>87</v>
      </c>
      <c r="J6" s="10" t="str">
        <f t="shared" si="2"/>
        <v>良好</v>
      </c>
    </row>
    <row r="7" ht="17.6" spans="1:10">
      <c r="A7" s="18" t="s">
        <v>27</v>
      </c>
      <c r="B7" s="4" t="s">
        <v>28</v>
      </c>
      <c r="C7" s="4" t="s">
        <v>14</v>
      </c>
      <c r="D7" s="4" t="s">
        <v>21</v>
      </c>
      <c r="E7" s="4">
        <v>76</v>
      </c>
      <c r="F7" s="4">
        <v>85</v>
      </c>
      <c r="G7" s="4">
        <v>75</v>
      </c>
      <c r="H7" s="4">
        <f t="shared" si="0"/>
        <v>236</v>
      </c>
      <c r="I7" s="4">
        <f t="shared" si="1"/>
        <v>78.6666666666667</v>
      </c>
      <c r="J7" s="10" t="str">
        <f t="shared" si="2"/>
        <v>及格</v>
      </c>
    </row>
    <row r="8" ht="17.6" hidden="1" spans="1:10">
      <c r="A8" s="18" t="s">
        <v>29</v>
      </c>
      <c r="B8" s="4" t="s">
        <v>30</v>
      </c>
      <c r="C8" s="4" t="s">
        <v>26</v>
      </c>
      <c r="D8" s="4" t="s">
        <v>21</v>
      </c>
      <c r="E8" s="4">
        <v>86</v>
      </c>
      <c r="F8" s="5">
        <v>96</v>
      </c>
      <c r="G8" s="4">
        <v>84</v>
      </c>
      <c r="H8" s="4">
        <f t="shared" si="0"/>
        <v>266</v>
      </c>
      <c r="I8" s="4">
        <f t="shared" si="1"/>
        <v>88.6666666666667</v>
      </c>
      <c r="J8" s="10" t="str">
        <f t="shared" si="2"/>
        <v>良好</v>
      </c>
    </row>
    <row r="9" ht="17.6" hidden="1" spans="1:10">
      <c r="A9" s="18" t="s">
        <v>31</v>
      </c>
      <c r="B9" s="4" t="s">
        <v>32</v>
      </c>
      <c r="C9" s="4" t="s">
        <v>26</v>
      </c>
      <c r="D9" s="4" t="s">
        <v>21</v>
      </c>
      <c r="E9" s="5">
        <v>93</v>
      </c>
      <c r="F9" s="4">
        <v>80</v>
      </c>
      <c r="G9" s="4">
        <v>79</v>
      </c>
      <c r="H9" s="4">
        <f t="shared" si="0"/>
        <v>252</v>
      </c>
      <c r="I9" s="4">
        <f t="shared" si="1"/>
        <v>84</v>
      </c>
      <c r="J9" s="10" t="str">
        <f t="shared" si="2"/>
        <v>及格</v>
      </c>
    </row>
    <row r="10" ht="17.6" spans="1:10">
      <c r="A10" s="18" t="s">
        <v>34</v>
      </c>
      <c r="B10" s="4" t="s">
        <v>35</v>
      </c>
      <c r="C10" s="4" t="s">
        <v>26</v>
      </c>
      <c r="D10" s="4" t="s">
        <v>18</v>
      </c>
      <c r="E10" s="5">
        <v>91</v>
      </c>
      <c r="F10" s="5">
        <v>90</v>
      </c>
      <c r="G10" s="5">
        <v>90</v>
      </c>
      <c r="H10" s="4">
        <f t="shared" si="0"/>
        <v>271</v>
      </c>
      <c r="I10" s="4">
        <f t="shared" si="1"/>
        <v>90.3333333333333</v>
      </c>
      <c r="J10" s="10" t="str">
        <f t="shared" si="2"/>
        <v>优秀</v>
      </c>
    </row>
    <row r="11" ht="17.6" spans="1:10">
      <c r="A11" s="18" t="s">
        <v>36</v>
      </c>
      <c r="B11" s="4" t="s">
        <v>37</v>
      </c>
      <c r="C11" s="4" t="s">
        <v>26</v>
      </c>
      <c r="D11" s="4" t="s">
        <v>18</v>
      </c>
      <c r="E11" s="4">
        <v>88</v>
      </c>
      <c r="F11" s="5">
        <v>94</v>
      </c>
      <c r="G11" s="4">
        <v>87</v>
      </c>
      <c r="H11" s="4">
        <f t="shared" si="0"/>
        <v>269</v>
      </c>
      <c r="I11" s="4">
        <f t="shared" si="1"/>
        <v>89.6666666666667</v>
      </c>
      <c r="J11" s="10" t="str">
        <f t="shared" si="2"/>
        <v>良好</v>
      </c>
    </row>
    <row r="12" ht="18.35" hidden="1" spans="1:10">
      <c r="A12" s="19" t="s">
        <v>38</v>
      </c>
      <c r="B12" s="7" t="s">
        <v>39</v>
      </c>
      <c r="C12" s="7" t="s">
        <v>14</v>
      </c>
      <c r="D12" s="7" t="s">
        <v>18</v>
      </c>
      <c r="E12" s="7">
        <v>75</v>
      </c>
      <c r="F12" s="7">
        <v>80</v>
      </c>
      <c r="G12" s="7">
        <v>85</v>
      </c>
      <c r="H12" s="7">
        <f t="shared" si="0"/>
        <v>240</v>
      </c>
      <c r="I12" s="7">
        <f t="shared" si="1"/>
        <v>80</v>
      </c>
      <c r="J12" s="11" t="str">
        <f t="shared" si="2"/>
        <v>及格</v>
      </c>
    </row>
  </sheetData>
  <autoFilter ref="F1:F12">
    <filterColumn colId="0">
      <customFilters and="1">
        <customFilter operator="greaterThanOrEqual" val="85"/>
        <customFilter operator="lessThanOrEqual" val="95"/>
      </customFilters>
    </filterColumn>
    <extLst/>
  </autoFilter>
  <conditionalFormatting sqref="E2:G12">
    <cfRule type="cellIs" dxfId="12" priority="1" operator="greaterThan">
      <formula>90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J19" sqref="J19"/>
    </sheetView>
  </sheetViews>
  <sheetFormatPr defaultColWidth="9.02654867256637" defaultRowHeight="13.5"/>
  <cols>
    <col min="5" max="5" width="12.7964601769912"/>
    <col min="7" max="7" width="12.7964601769912"/>
  </cols>
  <sheetData>
    <row r="1" ht="18.3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ht="17.6" spans="1:10">
      <c r="A2" s="18" t="s">
        <v>12</v>
      </c>
      <c r="B2" s="4" t="s">
        <v>13</v>
      </c>
      <c r="C2" s="4" t="s">
        <v>14</v>
      </c>
      <c r="D2" s="4" t="s">
        <v>15</v>
      </c>
      <c r="E2" s="4">
        <v>79</v>
      </c>
      <c r="F2" s="4">
        <v>84</v>
      </c>
      <c r="G2" s="4">
        <v>76</v>
      </c>
      <c r="H2" s="4">
        <f t="shared" ref="H2:H12" si="0">SUM(E2:G2)</f>
        <v>239</v>
      </c>
      <c r="I2" s="4">
        <f t="shared" ref="I2:I12" si="1">AVERAGE(E2:G2)</f>
        <v>79.6666666666667</v>
      </c>
      <c r="J2" s="9" t="str">
        <f t="shared" ref="J2:J12" si="2">IF(I2&gt;=90,"优秀",IF(I2&gt;=85,"良好",IF(I2&gt;=75,"及格",IF(I2&lt;75,"不及格"))))</f>
        <v>及格</v>
      </c>
    </row>
    <row r="3" ht="17.6" spans="1:10">
      <c r="A3" s="18" t="s">
        <v>16</v>
      </c>
      <c r="B3" s="4" t="s">
        <v>17</v>
      </c>
      <c r="C3" s="4" t="s">
        <v>14</v>
      </c>
      <c r="D3" s="4" t="s">
        <v>15</v>
      </c>
      <c r="E3" s="4">
        <v>87</v>
      </c>
      <c r="F3" s="4">
        <v>88</v>
      </c>
      <c r="G3" s="4">
        <v>68</v>
      </c>
      <c r="H3" s="4">
        <f t="shared" si="0"/>
        <v>243</v>
      </c>
      <c r="I3" s="4">
        <f t="shared" si="1"/>
        <v>81</v>
      </c>
      <c r="J3" s="10" t="str">
        <f t="shared" si="2"/>
        <v>及格</v>
      </c>
    </row>
    <row r="4" ht="17.6" spans="1:10">
      <c r="A4" s="18" t="s">
        <v>19</v>
      </c>
      <c r="B4" s="4" t="s">
        <v>20</v>
      </c>
      <c r="C4" s="4" t="s">
        <v>14</v>
      </c>
      <c r="D4" s="4" t="s">
        <v>15</v>
      </c>
      <c r="E4" s="4">
        <v>85</v>
      </c>
      <c r="F4" s="4">
        <v>69</v>
      </c>
      <c r="G4" s="4">
        <v>85</v>
      </c>
      <c r="H4" s="4">
        <f t="shared" si="0"/>
        <v>239</v>
      </c>
      <c r="I4" s="4">
        <f t="shared" si="1"/>
        <v>79.6666666666667</v>
      </c>
      <c r="J4" s="10" t="str">
        <f t="shared" si="2"/>
        <v>及格</v>
      </c>
    </row>
    <row r="5" ht="17.6" spans="1:10">
      <c r="A5" s="18" t="s">
        <v>22</v>
      </c>
      <c r="B5" s="4" t="s">
        <v>23</v>
      </c>
      <c r="C5" s="4" t="s">
        <v>14</v>
      </c>
      <c r="D5" s="4" t="s">
        <v>15</v>
      </c>
      <c r="E5" s="4">
        <v>83</v>
      </c>
      <c r="F5" s="4">
        <v>74</v>
      </c>
      <c r="G5" s="4">
        <v>89</v>
      </c>
      <c r="H5" s="4">
        <f t="shared" si="0"/>
        <v>246</v>
      </c>
      <c r="I5" s="4">
        <f t="shared" si="1"/>
        <v>82</v>
      </c>
      <c r="J5" s="10" t="str">
        <f t="shared" si="2"/>
        <v>及格</v>
      </c>
    </row>
    <row r="6" ht="17.6" spans="1:10">
      <c r="A6" s="18" t="s">
        <v>24</v>
      </c>
      <c r="B6" s="4" t="s">
        <v>25</v>
      </c>
      <c r="C6" s="4" t="s">
        <v>14</v>
      </c>
      <c r="D6" s="4" t="s">
        <v>21</v>
      </c>
      <c r="E6" s="4">
        <v>87</v>
      </c>
      <c r="F6" s="5">
        <v>95</v>
      </c>
      <c r="G6" s="4">
        <v>79</v>
      </c>
      <c r="H6" s="4">
        <f t="shared" si="0"/>
        <v>261</v>
      </c>
      <c r="I6" s="4">
        <f t="shared" si="1"/>
        <v>87</v>
      </c>
      <c r="J6" s="10" t="str">
        <f t="shared" si="2"/>
        <v>良好</v>
      </c>
    </row>
    <row r="7" ht="17.6" spans="1:10">
      <c r="A7" s="18" t="s">
        <v>27</v>
      </c>
      <c r="B7" s="4" t="s">
        <v>28</v>
      </c>
      <c r="C7" s="4" t="s">
        <v>14</v>
      </c>
      <c r="D7" s="4" t="s">
        <v>21</v>
      </c>
      <c r="E7" s="4">
        <v>76</v>
      </c>
      <c r="F7" s="4">
        <v>85</v>
      </c>
      <c r="G7" s="4">
        <v>75</v>
      </c>
      <c r="H7" s="4">
        <f t="shared" si="0"/>
        <v>236</v>
      </c>
      <c r="I7" s="4">
        <f t="shared" si="1"/>
        <v>78.6666666666667</v>
      </c>
      <c r="J7" s="10" t="str">
        <f t="shared" si="2"/>
        <v>及格</v>
      </c>
    </row>
    <row r="8" ht="17.6" spans="1:10">
      <c r="A8" s="18" t="s">
        <v>29</v>
      </c>
      <c r="B8" s="4" t="s">
        <v>30</v>
      </c>
      <c r="C8" s="4" t="s">
        <v>26</v>
      </c>
      <c r="D8" s="4" t="s">
        <v>21</v>
      </c>
      <c r="E8" s="4">
        <v>86</v>
      </c>
      <c r="F8" s="5">
        <v>96</v>
      </c>
      <c r="G8" s="4">
        <v>84</v>
      </c>
      <c r="H8" s="4">
        <f t="shared" si="0"/>
        <v>266</v>
      </c>
      <c r="I8" s="4">
        <f t="shared" si="1"/>
        <v>88.6666666666667</v>
      </c>
      <c r="J8" s="10" t="str">
        <f t="shared" si="2"/>
        <v>良好</v>
      </c>
    </row>
    <row r="9" ht="17.6" spans="1:10">
      <c r="A9" s="18" t="s">
        <v>31</v>
      </c>
      <c r="B9" s="4" t="s">
        <v>32</v>
      </c>
      <c r="C9" s="4" t="s">
        <v>26</v>
      </c>
      <c r="D9" s="4" t="s">
        <v>21</v>
      </c>
      <c r="E9" s="5">
        <v>93</v>
      </c>
      <c r="F9" s="4">
        <v>80</v>
      </c>
      <c r="G9" s="4">
        <v>79</v>
      </c>
      <c r="H9" s="4">
        <f t="shared" si="0"/>
        <v>252</v>
      </c>
      <c r="I9" s="4">
        <f t="shared" si="1"/>
        <v>84</v>
      </c>
      <c r="J9" s="10" t="str">
        <f t="shared" si="2"/>
        <v>及格</v>
      </c>
    </row>
    <row r="10" ht="17.6" spans="1:10">
      <c r="A10" s="18" t="s">
        <v>34</v>
      </c>
      <c r="B10" s="4" t="s">
        <v>35</v>
      </c>
      <c r="C10" s="4" t="s">
        <v>26</v>
      </c>
      <c r="D10" s="4" t="s">
        <v>18</v>
      </c>
      <c r="E10" s="5">
        <v>91</v>
      </c>
      <c r="F10" s="5">
        <v>90</v>
      </c>
      <c r="G10" s="5">
        <v>90</v>
      </c>
      <c r="H10" s="4">
        <f t="shared" si="0"/>
        <v>271</v>
      </c>
      <c r="I10" s="4">
        <f t="shared" si="1"/>
        <v>90.3333333333333</v>
      </c>
      <c r="J10" s="10" t="str">
        <f t="shared" si="2"/>
        <v>优秀</v>
      </c>
    </row>
    <row r="11" ht="17.6" spans="1:10">
      <c r="A11" s="18" t="s">
        <v>36</v>
      </c>
      <c r="B11" s="4" t="s">
        <v>37</v>
      </c>
      <c r="C11" s="4" t="s">
        <v>26</v>
      </c>
      <c r="D11" s="4" t="s">
        <v>18</v>
      </c>
      <c r="E11" s="4">
        <v>88</v>
      </c>
      <c r="F11" s="5">
        <v>94</v>
      </c>
      <c r="G11" s="4">
        <v>87</v>
      </c>
      <c r="H11" s="4">
        <f t="shared" si="0"/>
        <v>269</v>
      </c>
      <c r="I11" s="4">
        <f t="shared" si="1"/>
        <v>89.6666666666667</v>
      </c>
      <c r="J11" s="10" t="str">
        <f t="shared" si="2"/>
        <v>良好</v>
      </c>
    </row>
    <row r="12" ht="18.35" spans="1:10">
      <c r="A12" s="19" t="s">
        <v>38</v>
      </c>
      <c r="B12" s="7" t="s">
        <v>39</v>
      </c>
      <c r="C12" s="7" t="s">
        <v>14</v>
      </c>
      <c r="D12" s="7" t="s">
        <v>18</v>
      </c>
      <c r="E12" s="7">
        <v>75</v>
      </c>
      <c r="F12" s="7">
        <v>80</v>
      </c>
      <c r="G12" s="7">
        <v>85</v>
      </c>
      <c r="H12" s="7">
        <f t="shared" si="0"/>
        <v>240</v>
      </c>
      <c r="I12" s="7">
        <f t="shared" si="1"/>
        <v>80</v>
      </c>
      <c r="J12" s="11" t="str">
        <f t="shared" si="2"/>
        <v>及格</v>
      </c>
    </row>
    <row r="13" ht="14.25"/>
    <row r="15" spans="1:7">
      <c r="A15" t="s">
        <v>40</v>
      </c>
      <c r="E15">
        <f>AVERAGE(E2:E5)</f>
        <v>83.5</v>
      </c>
      <c r="F15">
        <f>AVERAGE(F2:F5)</f>
        <v>78.75</v>
      </c>
      <c r="G15">
        <f>AVERAGE(G2:G5)</f>
        <v>79.5</v>
      </c>
    </row>
    <row r="16" spans="1:7">
      <c r="A16" t="s">
        <v>41</v>
      </c>
      <c r="E16">
        <f>AVERAGE(E6:E9)</f>
        <v>85.5</v>
      </c>
      <c r="F16">
        <f>AVERAGE(F6:F9)</f>
        <v>89</v>
      </c>
      <c r="G16">
        <f>AVERAGE(G6:G9)</f>
        <v>79.25</v>
      </c>
    </row>
    <row r="17" spans="1:7">
      <c r="A17" t="s">
        <v>42</v>
      </c>
      <c r="E17">
        <f>AVERAGE(E10:E12)</f>
        <v>84.6666666666667</v>
      </c>
      <c r="F17">
        <f>AVERAGE(F10:F12)</f>
        <v>88</v>
      </c>
      <c r="G17">
        <f>AVERAGE(G10:G12)</f>
        <v>87.3333333333333</v>
      </c>
    </row>
  </sheetData>
  <conditionalFormatting sqref="E2:G12">
    <cfRule type="cellIs" dxfId="12" priority="1" operator="greaterThan">
      <formula>90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</vt:lpstr>
      <vt:lpstr>排序表</vt:lpstr>
      <vt:lpstr>筛选表</vt:lpstr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漠北残月</cp:lastModifiedBy>
  <dcterms:created xsi:type="dcterms:W3CDTF">2020-11-11T00:56:00Z</dcterms:created>
  <dcterms:modified xsi:type="dcterms:W3CDTF">2020-11-11T14:22:19Z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